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연구원\2023year\연구과제\용수수요추정\1_Data최종정리\장기데이터\"/>
    </mc:Choice>
  </mc:AlternateContent>
  <xr:revisionPtr revIDLastSave="0" documentId="13_ncr:1_{D5D8D91E-719D-4F65-A495-22D6DBE7F15F}" xr6:coauthVersionLast="36" xr6:coauthVersionMax="36" xr10:uidLastSave="{00000000-0000-0000-0000-000000000000}"/>
  <bookViews>
    <workbookView xWindow="0" yWindow="0" windowWidth="28800" windowHeight="12180" xr2:uid="{B55C18C3-EA7B-4622-B869-3E0A1084CEF1}"/>
  </bookViews>
  <sheets>
    <sheet name="training" sheetId="1" r:id="rId1"/>
    <sheet name="inference_local" sheetId="2" r:id="rId2"/>
    <sheet name="inference_local_revised" sheetId="4" r:id="rId3"/>
    <sheet name="inference_seasonal" sheetId="3" r:id="rId4"/>
    <sheet name="inference_seasonal_revise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L3" i="4" l="1"/>
  <c r="J3" i="4"/>
  <c r="C21" i="4"/>
  <c r="D21" i="4"/>
  <c r="E21" i="4"/>
  <c r="F21" i="4"/>
  <c r="G21" i="4"/>
  <c r="H21" i="4"/>
  <c r="B21" i="4"/>
  <c r="H20" i="4"/>
  <c r="G20" i="4"/>
  <c r="F20" i="4"/>
  <c r="E20" i="4"/>
  <c r="D20" i="4"/>
  <c r="C20" i="4"/>
  <c r="B20" i="4"/>
  <c r="P3" i="4" l="1"/>
  <c r="O3" i="4"/>
  <c r="N3" i="4"/>
  <c r="M3" i="4"/>
  <c r="K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kwater</author>
  </authors>
  <commentList>
    <comment ref="W2" authorId="0" shapeId="0" xr:uid="{75F89456-E362-43EC-85A6-3A207AF045A0}">
      <text>
        <r>
          <rPr>
            <b/>
            <sz val="9"/>
            <color indexed="81"/>
            <rFont val="돋움"/>
            <family val="3"/>
            <charset val="129"/>
          </rPr>
          <t>서울특별시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관측소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<sst xmlns="http://schemas.openxmlformats.org/spreadsheetml/2006/main" count="368" uniqueCount="300">
  <si>
    <t>date</t>
    <phoneticPr fontId="2" type="noConversion"/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</si>
  <si>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</si>
  <si>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</si>
  <si>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</si>
  <si>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</si>
  <si>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</si>
  <si>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</si>
  <si>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</si>
  <si>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</si>
  <si>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</si>
  <si>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</si>
  <si>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</si>
  <si>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</si>
  <si>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</si>
  <si>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</si>
  <si>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</si>
  <si>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</si>
  <si>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</si>
  <si>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</si>
  <si>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</si>
  <si>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</si>
  <si>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</si>
  <si>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</si>
  <si>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</si>
  <si>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</si>
  <si>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</si>
  <si>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</si>
  <si>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</si>
  <si>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</si>
  <si>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</si>
  <si>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</si>
  <si>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</si>
  <si>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</si>
  <si>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</si>
  <si>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</si>
  <si>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</si>
  <si>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</si>
  <si>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</si>
  <si>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</si>
  <si>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</si>
  <si>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</si>
  <si>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</si>
  <si>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</si>
  <si>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</si>
  <si>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</si>
  <si>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</si>
  <si>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</si>
  <si>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</si>
  <si>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</si>
  <si>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</si>
  <si>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</si>
  <si>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</si>
  <si>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</si>
  <si>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</si>
  <si>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</si>
  <si>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</si>
  <si>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</si>
  <si>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</si>
  <si>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</si>
  <si>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</si>
  <si>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</si>
  <si>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</si>
  <si>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</si>
  <si>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</si>
  <si>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</si>
  <si>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</si>
  <si>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</si>
  <si>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</si>
  <si>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</si>
  <si>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</si>
  <si>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</si>
  <si>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</si>
  <si>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</si>
  <si>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</si>
  <si>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</si>
  <si>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</si>
  <si>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</si>
  <si>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</si>
  <si>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</si>
  <si>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</si>
  <si>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</si>
  <si>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</si>
  <si>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</si>
  <si>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</si>
  <si>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</si>
  <si>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</si>
  <si>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</si>
  <si>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</si>
  <si>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</si>
  <si>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</si>
  <si>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</si>
  <si>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</si>
  <si>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</si>
  <si>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</si>
  <si>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</si>
  <si>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</si>
  <si>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</si>
  <si>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</si>
  <si>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</si>
  <si>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</si>
  <si>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</si>
  <si>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</si>
  <si>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</si>
  <si>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</si>
  <si>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</si>
  <si>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</si>
  <si>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</si>
  <si>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</si>
  <si>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</si>
  <si>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</si>
  <si>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</si>
  <si>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</si>
  <si>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</si>
  <si>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</si>
  <si>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</si>
  <si>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</si>
  <si>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</si>
  <si>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</si>
  <si>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</si>
  <si>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</si>
  <si>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</si>
  <si>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</si>
  <si>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</si>
  <si>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</si>
  <si>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</si>
  <si>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</si>
  <si>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</si>
  <si>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</si>
  <si>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</si>
  <si>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</si>
  <si>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</si>
  <si>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</si>
  <si>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</si>
  <si>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</si>
  <si>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</si>
  <si>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</si>
  <si>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</si>
  <si>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</si>
  <si>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</si>
  <si>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</si>
  <si>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</si>
  <si>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</si>
  <si>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</si>
  <si>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</si>
  <si>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</si>
  <si>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</si>
  <si>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</si>
  <si>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</si>
  <si>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</si>
  <si>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</si>
  <si>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</si>
  <si>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</si>
  <si>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</si>
  <si>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</si>
  <si>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</si>
  <si>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</si>
  <si>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</si>
  <si>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</si>
  <si>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</si>
  <si>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</si>
  <si>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</si>
  <si>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</si>
  <si>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</si>
  <si>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</si>
  <si>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</si>
  <si>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</si>
  <si>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</si>
  <si>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</si>
  <si>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</si>
  <si>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</si>
  <si>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</si>
  <si>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</si>
  <si>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</si>
  <si>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</si>
  <si>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</si>
  <si>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</si>
  <si>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</si>
  <si>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</si>
  <si>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</si>
  <si>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</si>
  <si>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</si>
  <si>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</si>
  <si>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</si>
  <si>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</si>
  <si>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</si>
  <si>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</si>
  <si>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</si>
  <si>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</si>
  <si>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</si>
  <si>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</si>
  <si>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</si>
  <si>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</si>
  <si>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</si>
  <si>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</si>
  <si>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</si>
  <si>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</si>
  <si>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</si>
  <si>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</si>
  <si>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</si>
  <si>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</si>
  <si>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</si>
  <si>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</si>
  <si>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</si>
  <si>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</si>
  <si>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</si>
  <si>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지역성</t>
    <phoneticPr fontId="2" type="noConversion"/>
  </si>
  <si>
    <t>남여 비율(남/여)</t>
    <phoneticPr fontId="2" type="noConversion"/>
  </si>
  <si>
    <t>사회성</t>
    <phoneticPr fontId="2" type="noConversion"/>
  </si>
  <si>
    <t>계절성</t>
    <phoneticPr fontId="2" type="noConversion"/>
  </si>
  <si>
    <t>year</t>
    <phoneticPr fontId="2" type="noConversion"/>
  </si>
  <si>
    <t>한글</t>
    <phoneticPr fontId="2" type="noConversion"/>
  </si>
  <si>
    <t>영문</t>
    <phoneticPr fontId="2" type="noConversion"/>
  </si>
  <si>
    <t>단위</t>
    <phoneticPr fontId="2" type="noConversion"/>
  </si>
  <si>
    <t>Person</t>
    <phoneticPr fontId="2" type="noConversion"/>
  </si>
  <si>
    <t>unit</t>
    <phoneticPr fontId="2" type="noConversion"/>
  </si>
  <si>
    <t>명</t>
    <phoneticPr fontId="2" type="noConversion"/>
  </si>
  <si>
    <t>총인구수</t>
    <phoneticPr fontId="2" type="noConversion"/>
  </si>
  <si>
    <t>개</t>
    <phoneticPr fontId="2" type="noConversion"/>
  </si>
  <si>
    <t>세대수</t>
    <phoneticPr fontId="2" type="noConversion"/>
  </si>
  <si>
    <t>세대당 인구</t>
    <phoneticPr fontId="2" type="noConversion"/>
  </si>
  <si>
    <t>남자 인구수</t>
    <phoneticPr fontId="2" type="noConversion"/>
  </si>
  <si>
    <t>여자 인구수</t>
    <phoneticPr fontId="2" type="noConversion"/>
  </si>
  <si>
    <t>%</t>
    <phoneticPr fontId="2" type="noConversion"/>
  </si>
  <si>
    <t>65세 이상 고령화비율</t>
    <phoneticPr fontId="2" type="noConversion"/>
  </si>
  <si>
    <t>kWh</t>
    <phoneticPr fontId="2" type="noConversion"/>
  </si>
  <si>
    <t>전력사용량</t>
    <phoneticPr fontId="2" type="noConversion"/>
  </si>
  <si>
    <t>산업체 수</t>
    <phoneticPr fontId="2" type="noConversion"/>
  </si>
  <si>
    <t>100인 이상 사업장수</t>
    <phoneticPr fontId="2" type="noConversion"/>
  </si>
  <si>
    <t>㎡</t>
    <phoneticPr fontId="2" type="noConversion"/>
  </si>
  <si>
    <t>산업단지면적</t>
    <phoneticPr fontId="2" type="noConversion"/>
  </si>
  <si>
    <t>°C</t>
    <phoneticPr fontId="2" type="noConversion"/>
  </si>
  <si>
    <t>평균 기온</t>
    <phoneticPr fontId="2" type="noConversion"/>
  </si>
  <si>
    <t>mm</t>
    <phoneticPr fontId="2" type="noConversion"/>
  </si>
  <si>
    <t>월강수량</t>
    <phoneticPr fontId="2" type="noConversion"/>
  </si>
  <si>
    <t>평균상대습도</t>
    <phoneticPr fontId="2" type="noConversion"/>
  </si>
  <si>
    <t>hr</t>
    <phoneticPr fontId="2" type="noConversion"/>
  </si>
  <si>
    <t>일조시간</t>
    <phoneticPr fontId="2" type="noConversion"/>
  </si>
  <si>
    <t>평균지면온도</t>
    <phoneticPr fontId="2" type="noConversion"/>
  </si>
  <si>
    <t>m/s</t>
    <phoneticPr fontId="2" type="noConversion"/>
  </si>
  <si>
    <t>평균풍속</t>
    <phoneticPr fontId="2" type="noConversion"/>
  </si>
  <si>
    <t>hPa</t>
    <phoneticPr fontId="2" type="noConversion"/>
  </si>
  <si>
    <t>평균기압</t>
    <phoneticPr fontId="2" type="noConversion"/>
  </si>
  <si>
    <t>천원/년</t>
    <phoneticPr fontId="2" type="noConversion"/>
  </si>
  <si>
    <t>1인당 가계소득</t>
    <phoneticPr fontId="2" type="noConversion"/>
  </si>
  <si>
    <t>고등학교 졸업자수</t>
    <phoneticPr fontId="2" type="noConversion"/>
  </si>
  <si>
    <t>명/년</t>
    <phoneticPr fontId="2" type="noConversion"/>
  </si>
  <si>
    <t>고등학교 졸업자 비율</t>
    <phoneticPr fontId="2" type="noConversion"/>
  </si>
  <si>
    <t>인건비</t>
    <phoneticPr fontId="2" type="noConversion"/>
  </si>
  <si>
    <t>졸업자/만18세인구</t>
    <phoneticPr fontId="2" type="noConversion"/>
  </si>
  <si>
    <t>연간 평균 수입대비 인건비(%)</t>
    <phoneticPr fontId="2" type="noConversion"/>
  </si>
  <si>
    <t>고용보험자수(취업률)</t>
    <phoneticPr fontId="2" type="noConversion"/>
  </si>
  <si>
    <t>고용보험자 비율
(피보험자/총인구)</t>
    <phoneticPr fontId="2" type="noConversion"/>
  </si>
  <si>
    <t>장애인포함가구(취약계층)</t>
    <phoneticPr fontId="2" type="noConversion"/>
  </si>
  <si>
    <t>용수공급량</t>
    <phoneticPr fontId="2" type="noConversion"/>
  </si>
  <si>
    <t>㎥/day</t>
    <phoneticPr fontId="2" type="noConversion"/>
  </si>
  <si>
    <t>water_supply</t>
    <phoneticPr fontId="2" type="noConversion"/>
  </si>
  <si>
    <t>Total_Population</t>
    <phoneticPr fontId="2" type="noConversion"/>
  </si>
  <si>
    <t>Households</t>
    <phoneticPr fontId="2" type="noConversion"/>
  </si>
  <si>
    <t>Population_per_Households</t>
    <phoneticPr fontId="2" type="noConversion"/>
  </si>
  <si>
    <t>Male_Population</t>
    <phoneticPr fontId="2" type="noConversion"/>
  </si>
  <si>
    <t>Female_Population</t>
    <phoneticPr fontId="2" type="noConversion"/>
  </si>
  <si>
    <t>Male_Female_Ratio</t>
    <phoneticPr fontId="2" type="noConversion"/>
  </si>
  <si>
    <t>Population_aging_Ratio</t>
    <phoneticPr fontId="2" type="noConversion"/>
  </si>
  <si>
    <t>Power_usage</t>
    <phoneticPr fontId="2" type="noConversion"/>
  </si>
  <si>
    <t>Num_of_Business</t>
  </si>
  <si>
    <t>Business_above_100</t>
    <phoneticPr fontId="2" type="noConversion"/>
  </si>
  <si>
    <t>complex_area</t>
    <phoneticPr fontId="2" type="noConversion"/>
  </si>
  <si>
    <t>annual_household_income</t>
    <phoneticPr fontId="2" type="noConversion"/>
  </si>
  <si>
    <t>High_School_Graduate_num</t>
    <phoneticPr fontId="2" type="noConversion"/>
  </si>
  <si>
    <t>High_School_Graduate_ratio</t>
    <phoneticPr fontId="2" type="noConversion"/>
  </si>
  <si>
    <t>personal_expense</t>
    <phoneticPr fontId="2" type="noConversion"/>
  </si>
  <si>
    <t>benefits_vs_personal_expense</t>
    <phoneticPr fontId="2" type="noConversion"/>
  </si>
  <si>
    <t>employment_ratio</t>
    <phoneticPr fontId="2" type="noConversion"/>
  </si>
  <si>
    <t>employment_insurance_ratio</t>
    <phoneticPr fontId="2" type="noConversion"/>
  </si>
  <si>
    <t>Monthly_Rainfall</t>
    <phoneticPr fontId="2" type="noConversion"/>
  </si>
  <si>
    <t>Average_Temp</t>
    <phoneticPr fontId="2" type="noConversion"/>
  </si>
  <si>
    <t>Average_Relative_Humadity</t>
    <phoneticPr fontId="2" type="noConversion"/>
  </si>
  <si>
    <t>Ground_Temp</t>
    <phoneticPr fontId="2" type="noConversion"/>
  </si>
  <si>
    <t>Average_Wind</t>
    <phoneticPr fontId="2" type="noConversion"/>
  </si>
  <si>
    <t>Average_Pressure</t>
    <phoneticPr fontId="2" type="noConversion"/>
  </si>
  <si>
    <t>삭제</t>
    <phoneticPr fontId="2" type="noConversion"/>
  </si>
  <si>
    <t>총인구수</t>
  </si>
  <si>
    <t>세대수</t>
  </si>
  <si>
    <t>세대당 인구</t>
  </si>
  <si>
    <t>남자 인구수</t>
  </si>
  <si>
    <t>여자 인구수</t>
  </si>
  <si>
    <t>남여 비율(남/여)</t>
  </si>
  <si>
    <t>65세 이상 고령화비율</t>
  </si>
  <si>
    <t>전력사용량</t>
  </si>
  <si>
    <t>삭제</t>
    <phoneticPr fontId="2" type="noConversion"/>
  </si>
  <si>
    <t>Total_Population</t>
  </si>
  <si>
    <t>Households</t>
  </si>
  <si>
    <t>Population_per_Households</t>
  </si>
  <si>
    <t>Male_Population</t>
  </si>
  <si>
    <t>Female_Population</t>
  </si>
  <si>
    <t>Male_Female_Ratio</t>
  </si>
  <si>
    <t>Population_aging_Ratio</t>
  </si>
  <si>
    <t>Power_usage</t>
  </si>
  <si>
    <t>diff</t>
    <phoneticPr fontId="2" type="noConversion"/>
  </si>
  <si>
    <t>차이너무 많이 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</si>
</sst>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.0000"/>
    <numFmt numFmtId="177" formatCode="#,##0.0"/>
    <numFmt numFmtId="178" formatCode="0.0000%"/>
    <numFmt numFmtId="179" formatCode="yyyy/mm"/>
    <numFmt numFmtId="180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0"/>
      <name val="돋움체"/>
      <family val="3"/>
      <charset val="129"/>
    </font>
    <font>
      <sz val="8"/>
      <name val="Arial"/>
      <family val="2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Protection="0"/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41" fontId="4" fillId="2" borderId="1" xfId="2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7" fillId="0" borderId="2" xfId="2" applyNumberFormat="1" applyFont="1" applyBorder="1" applyAlignment="1">
      <alignment horizontal="center" vertical="center"/>
    </xf>
    <xf numFmtId="3" fontId="3" fillId="0" borderId="2" xfId="2" applyNumberFormat="1" applyFont="1" applyBorder="1" applyAlignment="1">
      <alignment horizontal="center" vertical="center"/>
    </xf>
    <xf numFmtId="3" fontId="7" fillId="0" borderId="3" xfId="2" applyNumberFormat="1" applyFont="1" applyBorder="1" applyAlignment="1">
      <alignment horizontal="center" vertical="center"/>
    </xf>
    <xf numFmtId="3" fontId="7" fillId="0" borderId="4" xfId="2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 shrinkToFit="1"/>
    </xf>
    <xf numFmtId="179" fontId="10" fillId="3" borderId="1" xfId="3" applyNumberFormat="1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41" fontId="12" fillId="0" borderId="0" xfId="2" applyFont="1" applyFill="1" applyBorder="1" applyAlignment="1">
      <alignment horizontal="center" vertical="center"/>
    </xf>
    <xf numFmtId="3" fontId="12" fillId="0" borderId="0" xfId="2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center" vertical="center" wrapText="1"/>
    </xf>
    <xf numFmtId="3" fontId="12" fillId="0" borderId="0" xfId="2" applyNumberFormat="1" applyFont="1" applyFill="1" applyBorder="1" applyAlignment="1">
      <alignment horizontal="center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3" fontId="13" fillId="0" borderId="0" xfId="1" applyNumberFormat="1" applyFont="1" applyFill="1" applyBorder="1" applyAlignment="1">
      <alignment horizontal="center" vertical="center"/>
    </xf>
    <xf numFmtId="4" fontId="12" fillId="0" borderId="0" xfId="2" applyNumberFormat="1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/>
    </xf>
    <xf numFmtId="3" fontId="14" fillId="0" borderId="0" xfId="2" applyNumberFormat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0" fontId="12" fillId="0" borderId="0" xfId="2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178" fontId="12" fillId="0" borderId="0" xfId="2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1" fontId="15" fillId="0" borderId="0" xfId="2" applyFont="1" applyFill="1" applyBorder="1" applyAlignment="1">
      <alignment horizontal="center" vertical="center"/>
    </xf>
    <xf numFmtId="3" fontId="15" fillId="0" borderId="0" xfId="2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3" fontId="15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Fill="1" applyBorder="1" applyAlignment="1">
      <alignment horizontal="center" vertical="center" wrapText="1"/>
    </xf>
    <xf numFmtId="3" fontId="15" fillId="4" borderId="0" xfId="0" applyNumberFormat="1" applyFont="1" applyFill="1" applyBorder="1" applyAlignment="1">
      <alignment horizontal="center" vertical="center" wrapText="1"/>
    </xf>
    <xf numFmtId="3" fontId="15" fillId="0" borderId="0" xfId="2" applyNumberFormat="1" applyFont="1" applyFill="1" applyBorder="1" applyAlignment="1">
      <alignment horizontal="center" vertical="center" wrapText="1"/>
    </xf>
    <xf numFmtId="0" fontId="15" fillId="0" borderId="0" xfId="0" applyFont="1" applyFill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10" fillId="3" borderId="8" xfId="3" applyFont="1" applyFill="1" applyBorder="1" applyAlignment="1">
      <alignment horizontal="center" vertical="center" shrinkToFit="1"/>
    </xf>
    <xf numFmtId="3" fontId="3" fillId="0" borderId="9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3" fontId="7" fillId="0" borderId="9" xfId="2" applyNumberFormat="1" applyFont="1" applyBorder="1" applyAlignment="1">
      <alignment horizontal="center" vertical="center"/>
    </xf>
    <xf numFmtId="41" fontId="4" fillId="2" borderId="2" xfId="2" applyFont="1" applyFill="1" applyBorder="1" applyAlignment="1">
      <alignment horizontal="center" vertical="center"/>
    </xf>
    <xf numFmtId="3" fontId="4" fillId="2" borderId="2" xfId="2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/>
    </xf>
    <xf numFmtId="41" fontId="4" fillId="2" borderId="10" xfId="2" applyFont="1" applyFill="1" applyBorder="1" applyAlignment="1">
      <alignment horizontal="center" vertical="center"/>
    </xf>
    <xf numFmtId="3" fontId="4" fillId="2" borderId="10" xfId="2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/>
    </xf>
    <xf numFmtId="180" fontId="12" fillId="0" borderId="0" xfId="5" applyNumberFormat="1" applyFont="1" applyFill="1" applyBorder="1" applyAlignment="1">
      <alignment horizontal="center" vertical="center"/>
    </xf>
    <xf numFmtId="180" fontId="7" fillId="0" borderId="9" xfId="5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3" fontId="7" fillId="0" borderId="11" xfId="2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41" fontId="8" fillId="0" borderId="0" xfId="2" applyFont="1" applyAlignment="1">
      <alignment horizontal="center" vertical="center"/>
    </xf>
    <xf numFmtId="41" fontId="8" fillId="0" borderId="2" xfId="2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80" fontId="7" fillId="0" borderId="2" xfId="5" applyNumberFormat="1" applyFont="1" applyBorder="1" applyAlignment="1">
      <alignment horizontal="center" vertical="center"/>
    </xf>
  </cellXfs>
  <cellStyles count="6">
    <cellStyle name="Header" xfId="4" xr:uid="{7FE760B4-237D-496B-9B4E-0235FC291473}"/>
    <cellStyle name="백분율" xfId="5" builtinId="5"/>
    <cellStyle name="쉼표 [0]" xfId="2" builtinId="6"/>
    <cellStyle name="표준" xfId="0" builtinId="0"/>
    <cellStyle name="표준 2" xfId="1" xr:uid="{7EC96915-042C-4C73-85A1-04C761485212}"/>
    <cellStyle name="표준_2009.10.5기준 행정구역분류" xfId="3" xr:uid="{8C80E32D-6143-4A92-A45F-624607CC2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7EDE-50DA-410E-BA22-CC436537FE1D}">
  <dimension ref="A1:AC211"/>
  <sheetViews>
    <sheetView tabSelected="1" workbookViewId="0">
      <pane xSplit="1" ySplit="7" topLeftCell="B159" activePane="bottomRight" state="frozen"/>
      <selection pane="topRight" activeCell="B1" sqref="B1"/>
      <selection pane="bottomLeft" activeCell="A8" sqref="A8"/>
      <selection pane="bottomRight" activeCell="A211" sqref="A211"/>
    </sheetView>
  </sheetViews>
  <sheetFormatPr defaultRowHeight="12" x14ac:dyDescent="0.3"/>
  <cols>
    <col min="1" max="1" width="9" style="17"/>
    <col min="2" max="2" width="16.25" style="17" bestFit="1" customWidth="1"/>
    <col min="3" max="3" width="14.25" style="18" bestFit="1" customWidth="1"/>
    <col min="4" max="4" width="9.375" style="18" bestFit="1" customWidth="1"/>
    <col min="5" max="5" width="21.125" style="18" bestFit="1" customWidth="1"/>
    <col min="6" max="6" width="12.875" style="18" bestFit="1" customWidth="1"/>
    <col min="7" max="8" width="14.625" style="18" bestFit="1" customWidth="1"/>
    <col min="9" max="9" width="17.5" style="18" customWidth="1"/>
    <col min="10" max="10" width="10.125" style="18" bestFit="1" customWidth="1"/>
    <col min="11" max="16" width="9.125" style="18" bestFit="1" customWidth="1"/>
    <col min="17" max="17" width="10.125" style="18" bestFit="1" customWidth="1"/>
    <col min="18" max="19" width="9.125" style="18" bestFit="1" customWidth="1"/>
    <col min="20" max="20" width="13.125" style="18" customWidth="1"/>
    <col min="21" max="22" width="9.125" style="18" bestFit="1" customWidth="1"/>
    <col min="23" max="23" width="12.75" style="18" bestFit="1" customWidth="1"/>
    <col min="24" max="24" width="12.875" style="18" bestFit="1" customWidth="1"/>
    <col min="25" max="25" width="19" style="18" customWidth="1"/>
    <col min="26" max="26" width="7.5" style="18" bestFit="1" customWidth="1"/>
    <col min="27" max="27" width="10" style="18" bestFit="1" customWidth="1"/>
    <col min="28" max="29" width="8.875" style="18" bestFit="1" customWidth="1"/>
    <col min="30" max="16384" width="9" style="18"/>
  </cols>
  <sheetData>
    <row r="1" spans="1:29" x14ac:dyDescent="0.3">
      <c r="H1" s="48" t="s">
        <v>289</v>
      </c>
      <c r="P1" s="48" t="s">
        <v>289</v>
      </c>
      <c r="T1" s="48" t="s">
        <v>289</v>
      </c>
      <c r="U1" s="48" t="s">
        <v>289</v>
      </c>
      <c r="V1" s="48" t="s">
        <v>289</v>
      </c>
    </row>
    <row r="2" spans="1:29" x14ac:dyDescent="0.3">
      <c r="C2" s="68" t="s">
        <v>205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9" t="s">
        <v>207</v>
      </c>
      <c r="O2" s="69"/>
      <c r="P2" s="69"/>
      <c r="Q2" s="69"/>
      <c r="R2" s="69"/>
      <c r="S2" s="69"/>
      <c r="T2" s="69"/>
      <c r="U2" s="69"/>
      <c r="V2" s="69"/>
      <c r="W2" s="68" t="s">
        <v>208</v>
      </c>
      <c r="X2" s="68"/>
      <c r="Y2" s="68"/>
      <c r="Z2" s="68"/>
      <c r="AA2" s="68"/>
      <c r="AB2" s="68"/>
      <c r="AC2" s="68"/>
    </row>
    <row r="3" spans="1:29" s="47" customFormat="1" ht="36" x14ac:dyDescent="0.3">
      <c r="A3" s="36" t="s">
        <v>210</v>
      </c>
      <c r="B3" s="36" t="s">
        <v>253</v>
      </c>
      <c r="C3" s="37" t="s">
        <v>216</v>
      </c>
      <c r="D3" s="38" t="s">
        <v>218</v>
      </c>
      <c r="E3" s="36" t="s">
        <v>219</v>
      </c>
      <c r="F3" s="38" t="s">
        <v>220</v>
      </c>
      <c r="G3" s="38" t="s">
        <v>221</v>
      </c>
      <c r="H3" s="39" t="s">
        <v>206</v>
      </c>
      <c r="I3" s="40" t="s">
        <v>223</v>
      </c>
      <c r="J3" s="41" t="s">
        <v>225</v>
      </c>
      <c r="K3" s="41" t="s">
        <v>226</v>
      </c>
      <c r="L3" s="42" t="s">
        <v>227</v>
      </c>
      <c r="M3" s="41" t="s">
        <v>229</v>
      </c>
      <c r="N3" s="43" t="s">
        <v>243</v>
      </c>
      <c r="O3" s="42" t="s">
        <v>244</v>
      </c>
      <c r="P3" s="44" t="s">
        <v>246</v>
      </c>
      <c r="Q3" s="42" t="s">
        <v>247</v>
      </c>
      <c r="R3" s="40" t="s">
        <v>249</v>
      </c>
      <c r="S3" s="42" t="s">
        <v>250</v>
      </c>
      <c r="T3" s="45" t="s">
        <v>251</v>
      </c>
      <c r="U3" s="43" t="s">
        <v>252</v>
      </c>
      <c r="V3" s="43" t="s">
        <v>252</v>
      </c>
      <c r="W3" s="37" t="s">
        <v>231</v>
      </c>
      <c r="X3" s="38" t="s">
        <v>233</v>
      </c>
      <c r="Y3" s="40" t="s">
        <v>234</v>
      </c>
      <c r="Z3" s="46" t="s">
        <v>236</v>
      </c>
      <c r="AA3" s="40" t="s">
        <v>237</v>
      </c>
      <c r="AB3" s="42" t="s">
        <v>239</v>
      </c>
      <c r="AC3" s="42" t="s">
        <v>241</v>
      </c>
    </row>
    <row r="4" spans="1:29" s="47" customFormat="1" ht="24" x14ac:dyDescent="0.3">
      <c r="A4" s="36" t="s">
        <v>212</v>
      </c>
      <c r="B4" s="36" t="s">
        <v>254</v>
      </c>
      <c r="C4" s="37" t="s">
        <v>215</v>
      </c>
      <c r="D4" s="38" t="s">
        <v>217</v>
      </c>
      <c r="E4" s="37" t="s">
        <v>215</v>
      </c>
      <c r="F4" s="37" t="s">
        <v>215</v>
      </c>
      <c r="G4" s="37" t="s">
        <v>215</v>
      </c>
      <c r="H4" s="39" t="s">
        <v>222</v>
      </c>
      <c r="I4" s="36" t="s">
        <v>222</v>
      </c>
      <c r="J4" s="41" t="s">
        <v>224</v>
      </c>
      <c r="K4" s="38" t="s">
        <v>217</v>
      </c>
      <c r="L4" s="38" t="s">
        <v>217</v>
      </c>
      <c r="M4" s="41" t="s">
        <v>228</v>
      </c>
      <c r="N4" s="42" t="s">
        <v>242</v>
      </c>
      <c r="O4" s="42" t="s">
        <v>245</v>
      </c>
      <c r="P4" s="44" t="s">
        <v>248</v>
      </c>
      <c r="Q4" s="42" t="s">
        <v>242</v>
      </c>
      <c r="R4" s="40" t="s">
        <v>222</v>
      </c>
      <c r="S4" s="42" t="s">
        <v>245</v>
      </c>
      <c r="T4" s="45" t="s">
        <v>222</v>
      </c>
      <c r="U4" s="43" t="s">
        <v>217</v>
      </c>
      <c r="V4" s="43" t="s">
        <v>222</v>
      </c>
      <c r="W4" s="37" t="s">
        <v>230</v>
      </c>
      <c r="X4" s="38" t="s">
        <v>232</v>
      </c>
      <c r="Y4" s="40" t="s">
        <v>222</v>
      </c>
      <c r="Z4" s="46" t="s">
        <v>235</v>
      </c>
      <c r="AA4" s="37" t="s">
        <v>230</v>
      </c>
      <c r="AB4" s="42" t="s">
        <v>238</v>
      </c>
      <c r="AC4" s="42" t="s">
        <v>240</v>
      </c>
    </row>
    <row r="5" spans="1:29" s="47" customFormat="1" ht="36" x14ac:dyDescent="0.3">
      <c r="A5" s="36" t="s">
        <v>211</v>
      </c>
      <c r="B5" s="36" t="s">
        <v>255</v>
      </c>
      <c r="C5" s="37" t="s">
        <v>256</v>
      </c>
      <c r="D5" s="38" t="s">
        <v>257</v>
      </c>
      <c r="E5" s="36" t="s">
        <v>258</v>
      </c>
      <c r="F5" s="38" t="s">
        <v>259</v>
      </c>
      <c r="G5" s="38" t="s">
        <v>260</v>
      </c>
      <c r="H5" s="39" t="s">
        <v>261</v>
      </c>
      <c r="I5" s="40" t="s">
        <v>262</v>
      </c>
      <c r="J5" s="41" t="s">
        <v>263</v>
      </c>
      <c r="K5" s="41" t="s">
        <v>264</v>
      </c>
      <c r="L5" s="42" t="s">
        <v>265</v>
      </c>
      <c r="M5" s="41" t="s">
        <v>266</v>
      </c>
      <c r="N5" s="42" t="s">
        <v>267</v>
      </c>
      <c r="O5" s="42" t="s">
        <v>268</v>
      </c>
      <c r="P5" s="44" t="s">
        <v>269</v>
      </c>
      <c r="Q5" s="42" t="s">
        <v>270</v>
      </c>
      <c r="R5" s="40" t="s">
        <v>271</v>
      </c>
      <c r="S5" s="42" t="s">
        <v>272</v>
      </c>
      <c r="T5" s="45" t="s">
        <v>273</v>
      </c>
      <c r="U5" s="43" t="s">
        <v>280</v>
      </c>
      <c r="V5" s="43" t="s">
        <v>280</v>
      </c>
      <c r="W5" s="37" t="s">
        <v>275</v>
      </c>
      <c r="X5" s="38" t="s">
        <v>274</v>
      </c>
      <c r="Y5" s="40" t="s">
        <v>276</v>
      </c>
      <c r="Z5" s="46"/>
      <c r="AA5" s="40" t="s">
        <v>277</v>
      </c>
      <c r="AB5" s="42" t="s">
        <v>278</v>
      </c>
      <c r="AC5" s="42" t="s">
        <v>279</v>
      </c>
    </row>
    <row r="6" spans="1:29" x14ac:dyDescent="0.3">
      <c r="A6" s="17" t="s">
        <v>214</v>
      </c>
      <c r="B6" s="17" t="s">
        <v>254</v>
      </c>
      <c r="C6" s="19" t="s">
        <v>213</v>
      </c>
      <c r="D6" s="20"/>
      <c r="E6" s="17"/>
      <c r="F6" s="20"/>
      <c r="G6" s="20"/>
      <c r="H6" s="17"/>
      <c r="I6" s="21"/>
      <c r="J6" s="22"/>
      <c r="K6" s="22"/>
      <c r="L6" s="23"/>
      <c r="M6" s="22"/>
      <c r="N6" s="23"/>
      <c r="O6" s="23"/>
      <c r="P6" s="24"/>
      <c r="Q6" s="23"/>
      <c r="R6" s="21"/>
      <c r="S6" s="23"/>
      <c r="T6" s="23"/>
      <c r="U6" s="23"/>
      <c r="V6" s="23"/>
      <c r="W6" s="19"/>
      <c r="X6" s="20"/>
      <c r="Y6" s="21"/>
      <c r="Z6" s="25"/>
      <c r="AA6" s="21"/>
      <c r="AB6" s="23"/>
      <c r="AC6" s="23"/>
    </row>
    <row r="7" spans="1:29" x14ac:dyDescent="0.3">
      <c r="A7" s="17" t="s">
        <v>0</v>
      </c>
    </row>
    <row r="8" spans="1:29" x14ac:dyDescent="0.3">
      <c r="A8" s="26" t="s">
        <v>1</v>
      </c>
      <c r="B8" s="27">
        <v>253131.51612903227</v>
      </c>
      <c r="C8" s="28"/>
      <c r="D8" s="20"/>
      <c r="E8" s="29"/>
      <c r="F8" s="20"/>
      <c r="G8" s="20"/>
      <c r="H8" s="29"/>
      <c r="I8" s="29"/>
      <c r="J8" s="20">
        <v>312798000</v>
      </c>
      <c r="K8" s="22"/>
      <c r="L8" s="22"/>
      <c r="M8" s="30">
        <v>0</v>
      </c>
      <c r="N8" s="20">
        <v>380</v>
      </c>
      <c r="O8" s="20"/>
      <c r="P8" s="20"/>
      <c r="Q8" s="22">
        <v>68517994</v>
      </c>
      <c r="R8" s="29">
        <v>0.20300000000000001</v>
      </c>
      <c r="S8" s="20"/>
      <c r="T8" s="20"/>
      <c r="U8" s="20"/>
      <c r="V8" s="22"/>
      <c r="W8" s="31">
        <v>-2.5</v>
      </c>
      <c r="X8" s="31">
        <v>4.5</v>
      </c>
      <c r="Y8" s="66">
        <v>0.52</v>
      </c>
      <c r="Z8" s="31">
        <v>191.5</v>
      </c>
      <c r="AA8" s="31">
        <v>-2.2000000000000002</v>
      </c>
      <c r="AB8" s="31">
        <v>2.4</v>
      </c>
      <c r="AC8" s="31">
        <v>1012.2</v>
      </c>
    </row>
    <row r="9" spans="1:29" x14ac:dyDescent="0.3">
      <c r="A9" s="26" t="s">
        <v>2</v>
      </c>
      <c r="B9" s="27">
        <v>235555.5</v>
      </c>
      <c r="C9" s="28"/>
      <c r="D9" s="20"/>
      <c r="E9" s="29"/>
      <c r="F9" s="20"/>
      <c r="G9" s="20"/>
      <c r="H9" s="29"/>
      <c r="I9" s="29"/>
      <c r="J9" s="20">
        <v>308220000</v>
      </c>
      <c r="K9" s="22"/>
      <c r="L9" s="22"/>
      <c r="M9" s="30">
        <v>0</v>
      </c>
      <c r="N9" s="20">
        <v>380</v>
      </c>
      <c r="O9" s="20"/>
      <c r="P9" s="20"/>
      <c r="Q9" s="22">
        <v>68517994</v>
      </c>
      <c r="R9" s="29">
        <v>0.20300000000000001</v>
      </c>
      <c r="S9" s="20"/>
      <c r="T9" s="20"/>
      <c r="U9" s="20"/>
      <c r="V9" s="22"/>
      <c r="W9" s="31">
        <v>-1.9</v>
      </c>
      <c r="X9" s="31">
        <v>17.2</v>
      </c>
      <c r="Y9" s="66">
        <v>0.49</v>
      </c>
      <c r="Z9" s="31">
        <v>177.8</v>
      </c>
      <c r="AA9" s="31">
        <v>-0.2</v>
      </c>
      <c r="AB9" s="31">
        <v>2.8</v>
      </c>
      <c r="AC9" s="31">
        <v>1013.5</v>
      </c>
    </row>
    <row r="10" spans="1:29" x14ac:dyDescent="0.3">
      <c r="A10" s="26" t="s">
        <v>3</v>
      </c>
      <c r="B10" s="27">
        <v>253400.25806451612</v>
      </c>
      <c r="C10" s="28"/>
      <c r="D10" s="20"/>
      <c r="E10" s="29"/>
      <c r="F10" s="20"/>
      <c r="G10" s="20"/>
      <c r="H10" s="29"/>
      <c r="I10" s="29"/>
      <c r="J10" s="20">
        <v>285201000</v>
      </c>
      <c r="K10" s="22"/>
      <c r="L10" s="22"/>
      <c r="M10" s="30">
        <v>0</v>
      </c>
      <c r="N10" s="20">
        <v>380</v>
      </c>
      <c r="O10" s="20"/>
      <c r="P10" s="20"/>
      <c r="Q10" s="22">
        <v>68517994</v>
      </c>
      <c r="R10" s="29">
        <v>0.20300000000000001</v>
      </c>
      <c r="S10" s="20"/>
      <c r="T10" s="20"/>
      <c r="U10" s="20"/>
      <c r="V10" s="22"/>
      <c r="W10" s="31">
        <v>4.0999999999999996</v>
      </c>
      <c r="X10" s="31">
        <v>12.5</v>
      </c>
      <c r="Y10" s="66">
        <v>0.54</v>
      </c>
      <c r="Z10" s="31">
        <v>221.9</v>
      </c>
      <c r="AA10" s="31">
        <v>5.7</v>
      </c>
      <c r="AB10" s="31">
        <v>2.9</v>
      </c>
      <c r="AC10" s="31">
        <v>1008.9</v>
      </c>
    </row>
    <row r="11" spans="1:29" x14ac:dyDescent="0.3">
      <c r="A11" s="26" t="s">
        <v>4</v>
      </c>
      <c r="B11" s="27">
        <v>264215.86666666664</v>
      </c>
      <c r="C11" s="28"/>
      <c r="D11" s="20"/>
      <c r="E11" s="29"/>
      <c r="F11" s="20"/>
      <c r="G11" s="20"/>
      <c r="H11" s="29"/>
      <c r="I11" s="29"/>
      <c r="J11" s="20">
        <v>273882000</v>
      </c>
      <c r="K11" s="22"/>
      <c r="L11" s="22"/>
      <c r="M11" s="30">
        <v>0</v>
      </c>
      <c r="N11" s="20">
        <v>380</v>
      </c>
      <c r="O11" s="20"/>
      <c r="P11" s="20"/>
      <c r="Q11" s="22">
        <v>68517994</v>
      </c>
      <c r="R11" s="29">
        <v>0.20300000000000001</v>
      </c>
      <c r="S11" s="20"/>
      <c r="T11" s="20"/>
      <c r="U11" s="20"/>
      <c r="V11" s="22"/>
      <c r="W11" s="31">
        <v>13.2</v>
      </c>
      <c r="X11" s="31">
        <v>94.7</v>
      </c>
      <c r="Y11" s="66">
        <v>0.53</v>
      </c>
      <c r="Z11" s="31">
        <v>199.5</v>
      </c>
      <c r="AA11" s="31">
        <v>14.7</v>
      </c>
      <c r="AB11" s="31">
        <v>3</v>
      </c>
      <c r="AC11" s="31">
        <v>1003.7</v>
      </c>
    </row>
    <row r="12" spans="1:29" x14ac:dyDescent="0.3">
      <c r="A12" s="26" t="s">
        <v>5</v>
      </c>
      <c r="B12" s="27">
        <v>268482.32258064515</v>
      </c>
      <c r="C12" s="28"/>
      <c r="D12" s="20"/>
      <c r="E12" s="29"/>
      <c r="F12" s="20"/>
      <c r="G12" s="20"/>
      <c r="H12" s="29"/>
      <c r="I12" s="29"/>
      <c r="J12" s="20">
        <v>246832000</v>
      </c>
      <c r="K12" s="22"/>
      <c r="L12" s="22"/>
      <c r="M12" s="30">
        <v>0</v>
      </c>
      <c r="N12" s="20">
        <v>380</v>
      </c>
      <c r="O12" s="20"/>
      <c r="P12" s="20"/>
      <c r="Q12" s="22">
        <v>68517994</v>
      </c>
      <c r="R12" s="29">
        <v>0.20300000000000001</v>
      </c>
      <c r="S12" s="20"/>
      <c r="T12" s="20"/>
      <c r="U12" s="20"/>
      <c r="V12" s="22"/>
      <c r="W12" s="31">
        <v>17.7</v>
      </c>
      <c r="X12" s="31">
        <v>85.8</v>
      </c>
      <c r="Y12" s="66">
        <v>0.55000000000000004</v>
      </c>
      <c r="Z12" s="31">
        <v>235.3</v>
      </c>
      <c r="AA12" s="31">
        <v>21.5</v>
      </c>
      <c r="AB12" s="31">
        <v>2.4</v>
      </c>
      <c r="AC12" s="31">
        <v>1000.4</v>
      </c>
    </row>
    <row r="13" spans="1:29" x14ac:dyDescent="0.3">
      <c r="A13" s="26" t="s">
        <v>6</v>
      </c>
      <c r="B13" s="27">
        <v>288125.06666666665</v>
      </c>
      <c r="C13" s="28"/>
      <c r="D13" s="20"/>
      <c r="E13" s="29"/>
      <c r="F13" s="20"/>
      <c r="G13" s="20"/>
      <c r="H13" s="29"/>
      <c r="I13" s="29"/>
      <c r="J13" s="20">
        <v>259344000</v>
      </c>
      <c r="K13" s="22"/>
      <c r="L13" s="22"/>
      <c r="M13" s="30">
        <v>0</v>
      </c>
      <c r="N13" s="20">
        <v>380</v>
      </c>
      <c r="O13" s="20"/>
      <c r="P13" s="20"/>
      <c r="Q13" s="22">
        <v>68517994</v>
      </c>
      <c r="R13" s="29">
        <v>0.20300000000000001</v>
      </c>
      <c r="S13" s="20"/>
      <c r="T13" s="20"/>
      <c r="U13" s="20"/>
      <c r="V13" s="22"/>
      <c r="W13" s="31">
        <v>22.7</v>
      </c>
      <c r="X13" s="31">
        <v>168.5</v>
      </c>
      <c r="Y13" s="66">
        <v>0.69</v>
      </c>
      <c r="Z13" s="31">
        <v>138.30000000000001</v>
      </c>
      <c r="AA13" s="31">
        <v>26.1</v>
      </c>
      <c r="AB13" s="31">
        <v>2.4</v>
      </c>
      <c r="AC13" s="31">
        <v>995.9</v>
      </c>
    </row>
    <row r="14" spans="1:29" x14ac:dyDescent="0.3">
      <c r="A14" s="26" t="s">
        <v>7</v>
      </c>
      <c r="B14" s="27">
        <v>301326.80645161291</v>
      </c>
      <c r="C14" s="28"/>
      <c r="D14" s="20"/>
      <c r="E14" s="29"/>
      <c r="F14" s="20"/>
      <c r="G14" s="20"/>
      <c r="H14" s="29"/>
      <c r="I14" s="29"/>
      <c r="J14" s="20">
        <v>267207000</v>
      </c>
      <c r="K14" s="22"/>
      <c r="L14" s="22"/>
      <c r="M14" s="30">
        <v>0</v>
      </c>
      <c r="N14" s="20">
        <v>380</v>
      </c>
      <c r="O14" s="20"/>
      <c r="P14" s="20"/>
      <c r="Q14" s="22">
        <v>68517994</v>
      </c>
      <c r="R14" s="29">
        <v>0.20300000000000001</v>
      </c>
      <c r="S14" s="20"/>
      <c r="T14" s="20"/>
      <c r="U14" s="20"/>
      <c r="V14" s="22"/>
      <c r="W14" s="31">
        <v>25.3</v>
      </c>
      <c r="X14" s="31">
        <v>269.39999999999998</v>
      </c>
      <c r="Y14" s="66">
        <v>0.76</v>
      </c>
      <c r="Z14" s="31">
        <v>79.400000000000006</v>
      </c>
      <c r="AA14" s="31">
        <v>27</v>
      </c>
      <c r="AB14" s="31">
        <v>2.2000000000000002</v>
      </c>
      <c r="AC14" s="31">
        <v>996.4</v>
      </c>
    </row>
    <row r="15" spans="1:29" x14ac:dyDescent="0.3">
      <c r="A15" s="26" t="s">
        <v>8</v>
      </c>
      <c r="B15" s="27">
        <v>287309.96774193546</v>
      </c>
      <c r="C15" s="28"/>
      <c r="D15" s="20"/>
      <c r="E15" s="29"/>
      <c r="F15" s="20"/>
      <c r="G15" s="20"/>
      <c r="H15" s="29"/>
      <c r="I15" s="29"/>
      <c r="J15" s="20">
        <v>299485000</v>
      </c>
      <c r="K15" s="22"/>
      <c r="L15" s="22"/>
      <c r="M15" s="30">
        <v>0</v>
      </c>
      <c r="N15" s="20">
        <v>380</v>
      </c>
      <c r="O15" s="20"/>
      <c r="P15" s="20"/>
      <c r="Q15" s="22">
        <v>68517994</v>
      </c>
      <c r="R15" s="29">
        <v>0.20300000000000001</v>
      </c>
      <c r="S15" s="20"/>
      <c r="T15" s="20"/>
      <c r="U15" s="20"/>
      <c r="V15" s="22"/>
      <c r="W15" s="31">
        <v>25.1</v>
      </c>
      <c r="X15" s="31">
        <v>285</v>
      </c>
      <c r="Y15" s="66">
        <v>0.75</v>
      </c>
      <c r="Z15" s="31">
        <v>103.1</v>
      </c>
      <c r="AA15" s="31">
        <v>26.2</v>
      </c>
      <c r="AB15" s="31">
        <v>2.6</v>
      </c>
      <c r="AC15" s="31">
        <v>998.8</v>
      </c>
    </row>
    <row r="16" spans="1:29" x14ac:dyDescent="0.3">
      <c r="A16" s="26" t="s">
        <v>9</v>
      </c>
      <c r="B16" s="27">
        <v>280904.53333333333</v>
      </c>
      <c r="C16" s="28"/>
      <c r="D16" s="20"/>
      <c r="E16" s="29"/>
      <c r="F16" s="20"/>
      <c r="G16" s="20"/>
      <c r="H16" s="29"/>
      <c r="I16" s="29"/>
      <c r="J16" s="20">
        <v>280323000</v>
      </c>
      <c r="K16" s="22"/>
      <c r="L16" s="22"/>
      <c r="M16" s="30">
        <v>0</v>
      </c>
      <c r="N16" s="20">
        <v>380</v>
      </c>
      <c r="O16" s="20"/>
      <c r="P16" s="20"/>
      <c r="Q16" s="22">
        <v>68517994</v>
      </c>
      <c r="R16" s="29">
        <v>0.20300000000000001</v>
      </c>
      <c r="S16" s="20"/>
      <c r="T16" s="20"/>
      <c r="U16" s="20"/>
      <c r="V16" s="22"/>
      <c r="W16" s="31">
        <v>21.8</v>
      </c>
      <c r="X16" s="31">
        <v>313.3</v>
      </c>
      <c r="Y16" s="66">
        <v>0.71</v>
      </c>
      <c r="Z16" s="31">
        <v>113.7</v>
      </c>
      <c r="AA16" s="31">
        <v>23</v>
      </c>
      <c r="AB16" s="31">
        <v>2.2999999999999998</v>
      </c>
      <c r="AC16" s="31">
        <v>1005.2</v>
      </c>
    </row>
    <row r="17" spans="1:29" x14ac:dyDescent="0.3">
      <c r="A17" s="26" t="s">
        <v>10</v>
      </c>
      <c r="B17" s="27">
        <v>268709.77419354836</v>
      </c>
      <c r="C17" s="28"/>
      <c r="D17" s="20"/>
      <c r="E17" s="29"/>
      <c r="F17" s="20"/>
      <c r="G17" s="20"/>
      <c r="H17" s="29"/>
      <c r="I17" s="29"/>
      <c r="J17" s="20">
        <v>251183000</v>
      </c>
      <c r="K17" s="22"/>
      <c r="L17" s="22"/>
      <c r="M17" s="30">
        <v>0</v>
      </c>
      <c r="N17" s="20">
        <v>380</v>
      </c>
      <c r="O17" s="20"/>
      <c r="P17" s="20"/>
      <c r="Q17" s="22">
        <v>68517994</v>
      </c>
      <c r="R17" s="29">
        <v>0.20300000000000001</v>
      </c>
      <c r="S17" s="20"/>
      <c r="T17" s="20"/>
      <c r="U17" s="20"/>
      <c r="V17" s="22"/>
      <c r="W17" s="31">
        <v>14.7</v>
      </c>
      <c r="X17" s="31">
        <v>52.6</v>
      </c>
      <c r="Y17" s="66">
        <v>0.65</v>
      </c>
      <c r="Z17" s="31">
        <v>200</v>
      </c>
      <c r="AA17" s="31">
        <v>15.4</v>
      </c>
      <c r="AB17" s="31">
        <v>1.7</v>
      </c>
      <c r="AC17" s="31">
        <v>1009.8</v>
      </c>
    </row>
    <row r="18" spans="1:29" x14ac:dyDescent="0.3">
      <c r="A18" s="26" t="s">
        <v>11</v>
      </c>
      <c r="B18" s="27">
        <v>268727.8</v>
      </c>
      <c r="C18" s="28"/>
      <c r="D18" s="20"/>
      <c r="E18" s="29"/>
      <c r="F18" s="20"/>
      <c r="G18" s="20"/>
      <c r="H18" s="29"/>
      <c r="I18" s="29"/>
      <c r="J18" s="20">
        <v>272661000</v>
      </c>
      <c r="K18" s="22"/>
      <c r="L18" s="22"/>
      <c r="M18" s="30">
        <v>0</v>
      </c>
      <c r="N18" s="20">
        <v>380</v>
      </c>
      <c r="O18" s="20"/>
      <c r="P18" s="20"/>
      <c r="Q18" s="22">
        <v>68517994</v>
      </c>
      <c r="R18" s="29">
        <v>0.20300000000000001</v>
      </c>
      <c r="S18" s="20"/>
      <c r="T18" s="20"/>
      <c r="U18" s="20"/>
      <c r="V18" s="22"/>
      <c r="W18" s="31">
        <v>8.6</v>
      </c>
      <c r="X18" s="31">
        <v>44.6</v>
      </c>
      <c r="Y18" s="66">
        <v>0.55000000000000004</v>
      </c>
      <c r="Z18" s="31">
        <v>172.5</v>
      </c>
      <c r="AA18" s="31">
        <v>7.8</v>
      </c>
      <c r="AB18" s="31">
        <v>2.2000000000000002</v>
      </c>
      <c r="AC18" s="31">
        <v>1010.1</v>
      </c>
    </row>
    <row r="19" spans="1:29" x14ac:dyDescent="0.3">
      <c r="A19" s="26" t="s">
        <v>12</v>
      </c>
      <c r="B19" s="27">
        <v>266140.90322580643</v>
      </c>
      <c r="C19" s="28"/>
      <c r="D19" s="20"/>
      <c r="E19" s="29"/>
      <c r="F19" s="20"/>
      <c r="G19" s="20"/>
      <c r="H19" s="29"/>
      <c r="I19" s="29"/>
      <c r="J19" s="20">
        <v>314655000</v>
      </c>
      <c r="K19" s="22"/>
      <c r="L19" s="22"/>
      <c r="M19" s="30">
        <v>0</v>
      </c>
      <c r="N19" s="20">
        <v>380</v>
      </c>
      <c r="O19" s="20"/>
      <c r="P19" s="20"/>
      <c r="Q19" s="22">
        <v>68517994</v>
      </c>
      <c r="R19" s="29">
        <v>0.20300000000000001</v>
      </c>
      <c r="S19" s="20"/>
      <c r="T19" s="20"/>
      <c r="U19" s="20"/>
      <c r="V19" s="22"/>
      <c r="W19" s="31">
        <v>-3.9</v>
      </c>
      <c r="X19" s="31">
        <v>10.3</v>
      </c>
      <c r="Y19" s="66">
        <v>0.51</v>
      </c>
      <c r="Z19" s="31">
        <v>204.1</v>
      </c>
      <c r="AA19" s="31">
        <v>-3.8</v>
      </c>
      <c r="AB19" s="31">
        <v>2.5</v>
      </c>
      <c r="AC19" s="31">
        <v>1014.1</v>
      </c>
    </row>
    <row r="20" spans="1:29" x14ac:dyDescent="0.3">
      <c r="A20" s="26" t="s">
        <v>13</v>
      </c>
      <c r="B20" s="27">
        <v>256214.35483870967</v>
      </c>
      <c r="C20" s="28"/>
      <c r="D20" s="20"/>
      <c r="E20" s="29"/>
      <c r="F20" s="20"/>
      <c r="G20" s="20"/>
      <c r="H20" s="29"/>
      <c r="I20" s="29"/>
      <c r="J20" s="20">
        <v>345869000</v>
      </c>
      <c r="K20" s="22"/>
      <c r="L20" s="22"/>
      <c r="M20" s="30">
        <v>0</v>
      </c>
      <c r="N20" s="20">
        <v>438</v>
      </c>
      <c r="O20" s="20"/>
      <c r="P20" s="20"/>
      <c r="Q20" s="22">
        <v>71521082</v>
      </c>
      <c r="R20" s="29">
        <v>0.18100000000000002</v>
      </c>
      <c r="S20" s="20"/>
      <c r="T20" s="20"/>
      <c r="U20" s="20"/>
      <c r="V20" s="22"/>
      <c r="W20" s="31">
        <v>-0.2</v>
      </c>
      <c r="X20" s="31">
        <v>34.299999999999997</v>
      </c>
      <c r="Y20" s="66">
        <v>0.56999999999999995</v>
      </c>
      <c r="Z20" s="31">
        <v>161.1</v>
      </c>
      <c r="AA20" s="31">
        <v>-1.5</v>
      </c>
      <c r="AB20" s="31">
        <v>2.1</v>
      </c>
      <c r="AC20" s="31">
        <v>1014.4</v>
      </c>
    </row>
    <row r="21" spans="1:29" x14ac:dyDescent="0.3">
      <c r="A21" s="26" t="s">
        <v>14</v>
      </c>
      <c r="B21" s="27">
        <v>256563.32142857142</v>
      </c>
      <c r="C21" s="28"/>
      <c r="D21" s="20"/>
      <c r="E21" s="29"/>
      <c r="F21" s="20"/>
      <c r="G21" s="20"/>
      <c r="H21" s="29"/>
      <c r="I21" s="29"/>
      <c r="J21" s="20">
        <v>325173000</v>
      </c>
      <c r="K21" s="22"/>
      <c r="L21" s="22"/>
      <c r="M21" s="30">
        <v>0</v>
      </c>
      <c r="N21" s="20">
        <v>438</v>
      </c>
      <c r="O21" s="20"/>
      <c r="P21" s="20"/>
      <c r="Q21" s="22">
        <v>71521082</v>
      </c>
      <c r="R21" s="29">
        <v>0.18100000000000002</v>
      </c>
      <c r="S21" s="20"/>
      <c r="T21" s="20"/>
      <c r="U21" s="20"/>
      <c r="V21" s="22"/>
      <c r="W21" s="31">
        <v>0.1</v>
      </c>
      <c r="X21" s="31">
        <v>15.7</v>
      </c>
      <c r="Y21" s="66">
        <v>0.53</v>
      </c>
      <c r="Z21" s="31">
        <v>172.6</v>
      </c>
      <c r="AA21" s="31">
        <v>0.2</v>
      </c>
      <c r="AB21" s="31">
        <v>2.6</v>
      </c>
      <c r="AC21" s="31">
        <v>1015</v>
      </c>
    </row>
    <row r="22" spans="1:29" x14ac:dyDescent="0.3">
      <c r="A22" s="26" t="s">
        <v>15</v>
      </c>
      <c r="B22" s="27">
        <v>260333.06451612903</v>
      </c>
      <c r="C22" s="28"/>
      <c r="D22" s="20"/>
      <c r="E22" s="29"/>
      <c r="F22" s="20"/>
      <c r="G22" s="20"/>
      <c r="H22" s="29"/>
      <c r="I22" s="29"/>
      <c r="J22" s="20">
        <v>291528000</v>
      </c>
      <c r="K22" s="22"/>
      <c r="L22" s="22"/>
      <c r="M22" s="30">
        <v>0</v>
      </c>
      <c r="N22" s="20">
        <v>438</v>
      </c>
      <c r="O22" s="20"/>
      <c r="P22" s="20"/>
      <c r="Q22" s="22">
        <v>71521082</v>
      </c>
      <c r="R22" s="29">
        <v>0.18100000000000002</v>
      </c>
      <c r="S22" s="20"/>
      <c r="T22" s="20"/>
      <c r="U22" s="20"/>
      <c r="V22" s="22"/>
      <c r="W22" s="31">
        <v>5.2</v>
      </c>
      <c r="X22" s="31">
        <v>14</v>
      </c>
      <c r="Y22" s="66">
        <v>0.51</v>
      </c>
      <c r="Z22" s="31">
        <v>201.9</v>
      </c>
      <c r="AA22" s="31">
        <v>6.1</v>
      </c>
      <c r="AB22" s="31">
        <v>2.9</v>
      </c>
      <c r="AC22" s="31">
        <v>1006.3</v>
      </c>
    </row>
    <row r="23" spans="1:29" x14ac:dyDescent="0.3">
      <c r="A23" s="26" t="s">
        <v>16</v>
      </c>
      <c r="B23" s="27">
        <v>264391.06666666665</v>
      </c>
      <c r="C23" s="28"/>
      <c r="D23" s="20"/>
      <c r="E23" s="29"/>
      <c r="F23" s="20"/>
      <c r="G23" s="20"/>
      <c r="H23" s="29"/>
      <c r="I23" s="29"/>
      <c r="J23" s="20">
        <v>290831000</v>
      </c>
      <c r="K23" s="22"/>
      <c r="L23" s="22"/>
      <c r="M23" s="30">
        <v>0</v>
      </c>
      <c r="N23" s="20">
        <v>438</v>
      </c>
      <c r="O23" s="20"/>
      <c r="P23" s="20"/>
      <c r="Q23" s="22">
        <v>71521082</v>
      </c>
      <c r="R23" s="29">
        <v>0.18100000000000002</v>
      </c>
      <c r="S23" s="20"/>
      <c r="T23" s="20"/>
      <c r="U23" s="20"/>
      <c r="V23" s="22"/>
      <c r="W23" s="31">
        <v>11.6</v>
      </c>
      <c r="X23" s="31">
        <v>51.8</v>
      </c>
      <c r="Y23" s="66">
        <v>0.55000000000000004</v>
      </c>
      <c r="Z23" s="31">
        <v>136</v>
      </c>
      <c r="AA23" s="31">
        <v>13</v>
      </c>
      <c r="AB23" s="31">
        <v>3</v>
      </c>
      <c r="AC23" s="31">
        <v>1000.7</v>
      </c>
    </row>
    <row r="24" spans="1:29" x14ac:dyDescent="0.3">
      <c r="A24" s="26" t="s">
        <v>17</v>
      </c>
      <c r="B24" s="27">
        <v>279370.03225806454</v>
      </c>
      <c r="C24" s="28"/>
      <c r="D24" s="20"/>
      <c r="E24" s="29"/>
      <c r="F24" s="20"/>
      <c r="G24" s="20"/>
      <c r="H24" s="29"/>
      <c r="I24" s="29"/>
      <c r="J24" s="20">
        <v>261884000</v>
      </c>
      <c r="K24" s="22"/>
      <c r="L24" s="22"/>
      <c r="M24" s="30">
        <v>0</v>
      </c>
      <c r="N24" s="20">
        <v>438</v>
      </c>
      <c r="O24" s="20"/>
      <c r="P24" s="20"/>
      <c r="Q24" s="22">
        <v>71521082</v>
      </c>
      <c r="R24" s="29">
        <v>0.18100000000000002</v>
      </c>
      <c r="S24" s="20"/>
      <c r="T24" s="20"/>
      <c r="U24" s="20"/>
      <c r="V24" s="22"/>
      <c r="W24" s="31">
        <v>18.399999999999999</v>
      </c>
      <c r="X24" s="31">
        <v>156.19999999999999</v>
      </c>
      <c r="Y24" s="66">
        <v>0.56999999999999995</v>
      </c>
      <c r="Z24" s="31">
        <v>199.1</v>
      </c>
      <c r="AA24" s="31">
        <v>21.2</v>
      </c>
      <c r="AB24" s="31">
        <v>2.5</v>
      </c>
      <c r="AC24" s="31">
        <v>1002.1</v>
      </c>
    </row>
    <row r="25" spans="1:29" x14ac:dyDescent="0.3">
      <c r="A25" s="26" t="s">
        <v>18</v>
      </c>
      <c r="B25" s="27">
        <v>277769.66666666669</v>
      </c>
      <c r="C25" s="28"/>
      <c r="D25" s="20"/>
      <c r="E25" s="29"/>
      <c r="F25" s="20"/>
      <c r="G25" s="20"/>
      <c r="H25" s="29"/>
      <c r="I25" s="29"/>
      <c r="J25" s="20">
        <v>263917000</v>
      </c>
      <c r="K25" s="22"/>
      <c r="L25" s="22"/>
      <c r="M25" s="30">
        <v>0</v>
      </c>
      <c r="N25" s="20">
        <v>438</v>
      </c>
      <c r="O25" s="20"/>
      <c r="P25" s="20"/>
      <c r="Q25" s="22">
        <v>71521082</v>
      </c>
      <c r="R25" s="29">
        <v>0.18100000000000002</v>
      </c>
      <c r="S25" s="20"/>
      <c r="T25" s="20"/>
      <c r="U25" s="20"/>
      <c r="V25" s="22"/>
      <c r="W25" s="31">
        <v>21.8</v>
      </c>
      <c r="X25" s="31">
        <v>168.5</v>
      </c>
      <c r="Y25" s="66">
        <v>0.68</v>
      </c>
      <c r="Z25" s="31">
        <v>155.80000000000001</v>
      </c>
      <c r="AA25" s="31">
        <v>24.3</v>
      </c>
      <c r="AB25" s="31">
        <v>2.2000000000000002</v>
      </c>
      <c r="AC25" s="31">
        <v>997.2</v>
      </c>
    </row>
    <row r="26" spans="1:29" x14ac:dyDescent="0.3">
      <c r="A26" s="26" t="s">
        <v>19</v>
      </c>
      <c r="B26" s="27">
        <v>282054.16129032261</v>
      </c>
      <c r="C26" s="28"/>
      <c r="D26" s="20"/>
      <c r="E26" s="29"/>
      <c r="F26" s="20"/>
      <c r="G26" s="20"/>
      <c r="H26" s="29"/>
      <c r="I26" s="29"/>
      <c r="J26" s="20">
        <v>276824000</v>
      </c>
      <c r="K26" s="22"/>
      <c r="L26" s="22"/>
      <c r="M26" s="30">
        <v>0</v>
      </c>
      <c r="N26" s="20">
        <v>438</v>
      </c>
      <c r="O26" s="20"/>
      <c r="P26" s="20"/>
      <c r="Q26" s="22">
        <v>71521082</v>
      </c>
      <c r="R26" s="29">
        <v>0.18100000000000002</v>
      </c>
      <c r="S26" s="20"/>
      <c r="T26" s="20"/>
      <c r="U26" s="20"/>
      <c r="V26" s="22"/>
      <c r="W26" s="31">
        <v>23.1</v>
      </c>
      <c r="X26" s="31">
        <v>1014</v>
      </c>
      <c r="Y26" s="66">
        <v>0.82</v>
      </c>
      <c r="Z26" s="31">
        <v>34.299999999999997</v>
      </c>
      <c r="AA26" s="31">
        <v>23.9</v>
      </c>
      <c r="AB26" s="31">
        <v>2.2999999999999998</v>
      </c>
      <c r="AC26" s="31">
        <v>996.3</v>
      </c>
    </row>
    <row r="27" spans="1:29" x14ac:dyDescent="0.3">
      <c r="A27" s="26" t="s">
        <v>20</v>
      </c>
      <c r="B27" s="27">
        <v>303005.61290322582</v>
      </c>
      <c r="C27" s="28"/>
      <c r="D27" s="20"/>
      <c r="E27" s="29"/>
      <c r="F27" s="20"/>
      <c r="G27" s="20"/>
      <c r="H27" s="29"/>
      <c r="I27" s="29"/>
      <c r="J27" s="20">
        <v>309330000</v>
      </c>
      <c r="K27" s="22"/>
      <c r="L27" s="22"/>
      <c r="M27" s="30">
        <v>0</v>
      </c>
      <c r="N27" s="20">
        <v>438</v>
      </c>
      <c r="O27" s="20"/>
      <c r="P27" s="20"/>
      <c r="Q27" s="22">
        <v>71521082</v>
      </c>
      <c r="R27" s="29">
        <v>0.18100000000000002</v>
      </c>
      <c r="S27" s="20"/>
      <c r="T27" s="20"/>
      <c r="U27" s="20"/>
      <c r="V27" s="22"/>
      <c r="W27" s="31">
        <v>27</v>
      </c>
      <c r="X27" s="31">
        <v>121.2</v>
      </c>
      <c r="Y27" s="66">
        <v>0.69</v>
      </c>
      <c r="Z27" s="31">
        <v>177.1</v>
      </c>
      <c r="AA27" s="31">
        <v>29.1</v>
      </c>
      <c r="AB27" s="31">
        <v>2.1</v>
      </c>
      <c r="AC27" s="31">
        <v>998.7</v>
      </c>
    </row>
    <row r="28" spans="1:29" x14ac:dyDescent="0.3">
      <c r="A28" s="26" t="s">
        <v>21</v>
      </c>
      <c r="B28" s="27">
        <v>290947.90000000002</v>
      </c>
      <c r="C28" s="28"/>
      <c r="D28" s="20"/>
      <c r="E28" s="29"/>
      <c r="F28" s="20"/>
      <c r="G28" s="20"/>
      <c r="H28" s="29"/>
      <c r="I28" s="29"/>
      <c r="J28" s="20">
        <v>301222000</v>
      </c>
      <c r="K28" s="22"/>
      <c r="L28" s="22"/>
      <c r="M28" s="30">
        <v>0</v>
      </c>
      <c r="N28" s="20">
        <v>438</v>
      </c>
      <c r="O28" s="20"/>
      <c r="P28" s="20"/>
      <c r="Q28" s="22">
        <v>71521082</v>
      </c>
      <c r="R28" s="29">
        <v>0.18100000000000002</v>
      </c>
      <c r="S28" s="20"/>
      <c r="T28" s="20"/>
      <c r="U28" s="20"/>
      <c r="V28" s="22"/>
      <c r="W28" s="31">
        <v>21.1</v>
      </c>
      <c r="X28" s="31">
        <v>11.1</v>
      </c>
      <c r="Y28" s="66">
        <v>0.57999999999999996</v>
      </c>
      <c r="Z28" s="31">
        <v>195.7</v>
      </c>
      <c r="AA28" s="31">
        <v>23.5</v>
      </c>
      <c r="AB28" s="31">
        <v>2.1</v>
      </c>
      <c r="AC28" s="31">
        <v>1004.8</v>
      </c>
    </row>
    <row r="29" spans="1:29" x14ac:dyDescent="0.3">
      <c r="A29" s="26" t="s">
        <v>22</v>
      </c>
      <c r="B29" s="27">
        <v>280802.22580645164</v>
      </c>
      <c r="C29" s="28"/>
      <c r="D29" s="20"/>
      <c r="E29" s="29"/>
      <c r="F29" s="20"/>
      <c r="G29" s="20"/>
      <c r="H29" s="29"/>
      <c r="I29" s="29"/>
      <c r="J29" s="20">
        <v>255402000</v>
      </c>
      <c r="K29" s="22"/>
      <c r="L29" s="22"/>
      <c r="M29" s="30">
        <v>0</v>
      </c>
      <c r="N29" s="20">
        <v>438</v>
      </c>
      <c r="O29" s="20"/>
      <c r="P29" s="20"/>
      <c r="Q29" s="22">
        <v>71521082</v>
      </c>
      <c r="R29" s="29">
        <v>0.18100000000000002</v>
      </c>
      <c r="S29" s="20"/>
      <c r="T29" s="20"/>
      <c r="U29" s="20"/>
      <c r="V29" s="22"/>
      <c r="W29" s="31">
        <v>17.899999999999999</v>
      </c>
      <c r="X29" s="31">
        <v>30.2</v>
      </c>
      <c r="Y29" s="66">
        <v>0.62</v>
      </c>
      <c r="Z29" s="31">
        <v>185.2</v>
      </c>
      <c r="AA29" s="31">
        <v>19.100000000000001</v>
      </c>
      <c r="AB29" s="31">
        <v>2</v>
      </c>
      <c r="AC29" s="31">
        <v>1008.7</v>
      </c>
    </row>
    <row r="30" spans="1:29" x14ac:dyDescent="0.3">
      <c r="A30" s="26" t="s">
        <v>23</v>
      </c>
      <c r="B30" s="27">
        <v>270160.40000000002</v>
      </c>
      <c r="C30" s="28"/>
      <c r="D30" s="20"/>
      <c r="E30" s="29"/>
      <c r="F30" s="20"/>
      <c r="G30" s="20"/>
      <c r="H30" s="29"/>
      <c r="I30" s="29"/>
      <c r="J30" s="20">
        <v>282334000</v>
      </c>
      <c r="K30" s="22"/>
      <c r="L30" s="22"/>
      <c r="M30" s="30">
        <v>0</v>
      </c>
      <c r="N30" s="20">
        <v>438</v>
      </c>
      <c r="O30" s="20"/>
      <c r="P30" s="20"/>
      <c r="Q30" s="22">
        <v>71521082</v>
      </c>
      <c r="R30" s="29">
        <v>0.18100000000000002</v>
      </c>
      <c r="S30" s="20"/>
      <c r="T30" s="20"/>
      <c r="U30" s="20"/>
      <c r="V30" s="22"/>
      <c r="W30" s="31">
        <v>8.4</v>
      </c>
      <c r="X30" s="31">
        <v>47.6</v>
      </c>
      <c r="Y30" s="66">
        <v>0.57999999999999996</v>
      </c>
      <c r="Z30" s="31">
        <v>153.5</v>
      </c>
      <c r="AA30" s="31">
        <v>8.1</v>
      </c>
      <c r="AB30" s="31">
        <v>2.4</v>
      </c>
      <c r="AC30" s="31">
        <v>1009.5</v>
      </c>
    </row>
    <row r="31" spans="1:29" x14ac:dyDescent="0.3">
      <c r="A31" s="26" t="s">
        <v>24</v>
      </c>
      <c r="B31" s="27">
        <v>255200.96774193548</v>
      </c>
      <c r="C31" s="28"/>
      <c r="D31" s="20"/>
      <c r="E31" s="29"/>
      <c r="F31" s="20"/>
      <c r="G31" s="20"/>
      <c r="H31" s="29"/>
      <c r="I31" s="29"/>
      <c r="J31" s="20">
        <v>319140000</v>
      </c>
      <c r="K31" s="22"/>
      <c r="L31" s="22"/>
      <c r="M31" s="20">
        <v>0</v>
      </c>
      <c r="N31" s="20">
        <v>438</v>
      </c>
      <c r="O31" s="20"/>
      <c r="P31" s="20"/>
      <c r="Q31" s="22">
        <v>71521082</v>
      </c>
      <c r="R31" s="29">
        <v>0.18100000000000002</v>
      </c>
      <c r="S31" s="20"/>
      <c r="T31" s="20"/>
      <c r="U31" s="20"/>
      <c r="V31" s="22"/>
      <c r="W31" s="31">
        <v>1.4</v>
      </c>
      <c r="X31" s="31">
        <v>17.3</v>
      </c>
      <c r="Y31" s="66">
        <v>0.59</v>
      </c>
      <c r="Z31" s="31">
        <v>159.4</v>
      </c>
      <c r="AA31" s="31">
        <v>1.5</v>
      </c>
      <c r="AB31" s="31">
        <v>2.1</v>
      </c>
      <c r="AC31" s="31">
        <v>1015.8</v>
      </c>
    </row>
    <row r="32" spans="1:29" x14ac:dyDescent="0.3">
      <c r="A32" s="26" t="s">
        <v>25</v>
      </c>
      <c r="B32" s="27">
        <v>259754.64516129033</v>
      </c>
      <c r="C32" s="28"/>
      <c r="D32" s="20"/>
      <c r="E32" s="29"/>
      <c r="F32" s="20"/>
      <c r="G32" s="20"/>
      <c r="H32" s="29"/>
      <c r="I32" s="29"/>
      <c r="J32" s="20">
        <v>340943000</v>
      </c>
      <c r="K32" s="20">
        <v>18908</v>
      </c>
      <c r="L32" s="22">
        <v>119</v>
      </c>
      <c r="M32" s="20">
        <v>0</v>
      </c>
      <c r="N32" s="20">
        <v>500</v>
      </c>
      <c r="O32" s="20"/>
      <c r="P32" s="20"/>
      <c r="Q32" s="20">
        <v>76941616</v>
      </c>
      <c r="R32" s="29">
        <v>0.16899999999999998</v>
      </c>
      <c r="S32" s="20">
        <v>82544</v>
      </c>
      <c r="T32" s="20"/>
      <c r="U32" s="20"/>
      <c r="V32" s="22"/>
      <c r="W32" s="31">
        <v>0.4</v>
      </c>
      <c r="X32" s="31">
        <v>10.8</v>
      </c>
      <c r="Y32" s="66">
        <v>0.56000000000000005</v>
      </c>
      <c r="Z32" s="31">
        <v>181.9</v>
      </c>
      <c r="AA32" s="31">
        <v>0.4</v>
      </c>
      <c r="AB32" s="31">
        <v>2</v>
      </c>
      <c r="AC32" s="31">
        <v>1015.6</v>
      </c>
    </row>
    <row r="33" spans="1:29" x14ac:dyDescent="0.3">
      <c r="A33" s="26" t="s">
        <v>26</v>
      </c>
      <c r="B33" s="27">
        <v>257088.03571428571</v>
      </c>
      <c r="C33" s="28"/>
      <c r="D33" s="20"/>
      <c r="E33" s="29"/>
      <c r="F33" s="20"/>
      <c r="G33" s="20"/>
      <c r="H33" s="29"/>
      <c r="I33" s="29"/>
      <c r="J33" s="20">
        <v>338974000</v>
      </c>
      <c r="K33" s="20">
        <v>19203</v>
      </c>
      <c r="L33" s="22">
        <v>119</v>
      </c>
      <c r="M33" s="20">
        <v>0</v>
      </c>
      <c r="N33" s="20">
        <v>500</v>
      </c>
      <c r="O33" s="20"/>
      <c r="P33" s="20"/>
      <c r="Q33" s="20">
        <v>76941616</v>
      </c>
      <c r="R33" s="29">
        <v>0.16899999999999998</v>
      </c>
      <c r="S33" s="20">
        <v>83572</v>
      </c>
      <c r="T33" s="20"/>
      <c r="U33" s="20"/>
      <c r="V33" s="22"/>
      <c r="W33" s="31">
        <v>4</v>
      </c>
      <c r="X33" s="31">
        <v>12.6</v>
      </c>
      <c r="Y33" s="66">
        <v>0.53</v>
      </c>
      <c r="Z33" s="31">
        <v>171.5</v>
      </c>
      <c r="AA33" s="31">
        <v>4</v>
      </c>
      <c r="AB33" s="31">
        <v>2.2999999999999998</v>
      </c>
      <c r="AC33" s="31">
        <v>1010.6</v>
      </c>
    </row>
    <row r="34" spans="1:29" x14ac:dyDescent="0.3">
      <c r="A34" s="26" t="s">
        <v>27</v>
      </c>
      <c r="B34" s="27">
        <v>258403.96774193548</v>
      </c>
      <c r="C34" s="28"/>
      <c r="D34" s="20"/>
      <c r="E34" s="29"/>
      <c r="F34" s="20"/>
      <c r="G34" s="20"/>
      <c r="H34" s="29"/>
      <c r="I34" s="29"/>
      <c r="J34" s="20">
        <v>293727000</v>
      </c>
      <c r="K34" s="20">
        <v>19350</v>
      </c>
      <c r="L34" s="22">
        <v>130</v>
      </c>
      <c r="M34" s="20">
        <v>0</v>
      </c>
      <c r="N34" s="20">
        <v>500</v>
      </c>
      <c r="O34" s="20"/>
      <c r="P34" s="20"/>
      <c r="Q34" s="20">
        <v>76941616</v>
      </c>
      <c r="R34" s="29">
        <v>0.16899999999999998</v>
      </c>
      <c r="S34" s="20">
        <v>84650</v>
      </c>
      <c r="T34" s="20"/>
      <c r="U34" s="20"/>
      <c r="V34" s="22"/>
      <c r="W34" s="31">
        <v>6.1</v>
      </c>
      <c r="X34" s="31">
        <v>123.5</v>
      </c>
      <c r="Y34" s="66">
        <v>0.6</v>
      </c>
      <c r="Z34" s="31">
        <v>147.1</v>
      </c>
      <c r="AA34" s="31">
        <v>6.9</v>
      </c>
      <c r="AB34" s="31">
        <v>2.7</v>
      </c>
      <c r="AC34" s="31">
        <v>1007.5</v>
      </c>
    </row>
    <row r="35" spans="1:29" x14ac:dyDescent="0.3">
      <c r="A35" s="26" t="s">
        <v>28</v>
      </c>
      <c r="B35" s="27">
        <v>259060.73333333334</v>
      </c>
      <c r="C35" s="28"/>
      <c r="D35" s="20"/>
      <c r="E35" s="29"/>
      <c r="F35" s="20"/>
      <c r="G35" s="20"/>
      <c r="H35" s="29"/>
      <c r="I35" s="29"/>
      <c r="J35" s="20">
        <v>303357000</v>
      </c>
      <c r="K35" s="20">
        <v>19343</v>
      </c>
      <c r="L35" s="22">
        <v>133</v>
      </c>
      <c r="M35" s="20">
        <v>0</v>
      </c>
      <c r="N35" s="20">
        <v>500</v>
      </c>
      <c r="O35" s="20"/>
      <c r="P35" s="20"/>
      <c r="Q35" s="20">
        <v>76941616</v>
      </c>
      <c r="R35" s="29">
        <v>0.16899999999999998</v>
      </c>
      <c r="S35" s="20">
        <v>85722</v>
      </c>
      <c r="T35" s="20"/>
      <c r="U35" s="20"/>
      <c r="V35" s="22"/>
      <c r="W35" s="31">
        <v>11.4</v>
      </c>
      <c r="X35" s="31">
        <v>41.1</v>
      </c>
      <c r="Y35" s="66">
        <v>0.53</v>
      </c>
      <c r="Z35" s="31">
        <v>191.8</v>
      </c>
      <c r="AA35" s="31">
        <v>13.4</v>
      </c>
      <c r="AB35" s="31">
        <v>2.8</v>
      </c>
      <c r="AC35" s="31">
        <v>1005.6</v>
      </c>
    </row>
    <row r="36" spans="1:29" x14ac:dyDescent="0.3">
      <c r="A36" s="26" t="s">
        <v>29</v>
      </c>
      <c r="B36" s="27">
        <v>268520.58064516127</v>
      </c>
      <c r="C36" s="28"/>
      <c r="D36" s="20"/>
      <c r="E36" s="29"/>
      <c r="F36" s="20"/>
      <c r="G36" s="20"/>
      <c r="H36" s="29"/>
      <c r="I36" s="29"/>
      <c r="J36" s="20">
        <v>273070000</v>
      </c>
      <c r="K36" s="20">
        <v>20205</v>
      </c>
      <c r="L36" s="22">
        <v>137</v>
      </c>
      <c r="M36" s="20">
        <v>0</v>
      </c>
      <c r="N36" s="20">
        <v>500</v>
      </c>
      <c r="O36" s="20"/>
      <c r="P36" s="20"/>
      <c r="Q36" s="20">
        <v>76941616</v>
      </c>
      <c r="R36" s="29">
        <v>0.16899999999999998</v>
      </c>
      <c r="S36" s="20">
        <v>86572</v>
      </c>
      <c r="T36" s="20"/>
      <c r="U36" s="20"/>
      <c r="V36" s="22"/>
      <c r="W36" s="31">
        <v>18.100000000000001</v>
      </c>
      <c r="X36" s="31">
        <v>137.6</v>
      </c>
      <c r="Y36" s="66">
        <v>0.62</v>
      </c>
      <c r="Z36" s="31">
        <v>197.3</v>
      </c>
      <c r="AA36" s="31">
        <v>19.899999999999999</v>
      </c>
      <c r="AB36" s="31">
        <v>2.6</v>
      </c>
      <c r="AC36" s="31">
        <v>997.8</v>
      </c>
    </row>
    <row r="37" spans="1:29" x14ac:dyDescent="0.3">
      <c r="A37" s="26" t="s">
        <v>30</v>
      </c>
      <c r="B37" s="27">
        <v>292946.76666666666</v>
      </c>
      <c r="C37" s="28"/>
      <c r="D37" s="20"/>
      <c r="E37" s="29"/>
      <c r="F37" s="20"/>
      <c r="G37" s="20"/>
      <c r="H37" s="29"/>
      <c r="I37" s="29"/>
      <c r="J37" s="20">
        <v>278629000</v>
      </c>
      <c r="K37" s="20">
        <v>18516</v>
      </c>
      <c r="L37" s="22">
        <v>131</v>
      </c>
      <c r="M37" s="20">
        <v>0</v>
      </c>
      <c r="N37" s="20">
        <v>500</v>
      </c>
      <c r="O37" s="20"/>
      <c r="P37" s="20"/>
      <c r="Q37" s="20">
        <v>76941616</v>
      </c>
      <c r="R37" s="29">
        <v>0.16899999999999998</v>
      </c>
      <c r="S37" s="20">
        <v>87068</v>
      </c>
      <c r="T37" s="20"/>
      <c r="U37" s="20"/>
      <c r="V37" s="22"/>
      <c r="W37" s="31">
        <v>23.2</v>
      </c>
      <c r="X37" s="31">
        <v>54.5</v>
      </c>
      <c r="Y37" s="66">
        <v>0.61</v>
      </c>
      <c r="Z37" s="31">
        <v>175.2</v>
      </c>
      <c r="AA37" s="31">
        <v>26</v>
      </c>
      <c r="AB37" s="31">
        <v>2.2999999999999998</v>
      </c>
      <c r="AC37" s="31">
        <v>998.5</v>
      </c>
    </row>
    <row r="38" spans="1:29" x14ac:dyDescent="0.3">
      <c r="A38" s="26" t="s">
        <v>31</v>
      </c>
      <c r="B38" s="27">
        <v>298036.41935483873</v>
      </c>
      <c r="C38" s="28"/>
      <c r="D38" s="20"/>
      <c r="E38" s="29"/>
      <c r="F38" s="20"/>
      <c r="G38" s="20"/>
      <c r="H38" s="29"/>
      <c r="I38" s="29"/>
      <c r="J38" s="20">
        <v>296049000</v>
      </c>
      <c r="K38" s="20">
        <v>18798</v>
      </c>
      <c r="L38" s="22">
        <v>131</v>
      </c>
      <c r="M38" s="20">
        <v>0</v>
      </c>
      <c r="N38" s="20">
        <v>500</v>
      </c>
      <c r="O38" s="20"/>
      <c r="P38" s="20"/>
      <c r="Q38" s="20">
        <v>76941616</v>
      </c>
      <c r="R38" s="29">
        <v>0.16899999999999998</v>
      </c>
      <c r="S38" s="20">
        <v>88218</v>
      </c>
      <c r="T38" s="20"/>
      <c r="U38" s="20"/>
      <c r="V38" s="22"/>
      <c r="W38" s="31">
        <v>24.2</v>
      </c>
      <c r="X38" s="31">
        <v>274.10000000000002</v>
      </c>
      <c r="Y38" s="66">
        <v>0.75</v>
      </c>
      <c r="Z38" s="31">
        <v>91.5</v>
      </c>
      <c r="AA38" s="31">
        <v>25.2</v>
      </c>
      <c r="AB38" s="31">
        <v>2.4</v>
      </c>
      <c r="AC38" s="31">
        <v>994.7</v>
      </c>
    </row>
    <row r="39" spans="1:29" x14ac:dyDescent="0.3">
      <c r="A39" s="26" t="s">
        <v>32</v>
      </c>
      <c r="B39" s="27">
        <v>301313.51612903224</v>
      </c>
      <c r="C39" s="28"/>
      <c r="D39" s="20"/>
      <c r="E39" s="29"/>
      <c r="F39" s="20"/>
      <c r="G39" s="20"/>
      <c r="H39" s="29"/>
      <c r="I39" s="29"/>
      <c r="J39" s="20">
        <v>324431000</v>
      </c>
      <c r="K39" s="20">
        <v>19375</v>
      </c>
      <c r="L39" s="22">
        <v>135</v>
      </c>
      <c r="M39" s="20">
        <v>0</v>
      </c>
      <c r="N39" s="20">
        <v>500</v>
      </c>
      <c r="O39" s="20"/>
      <c r="P39" s="20"/>
      <c r="Q39" s="20">
        <v>76941616</v>
      </c>
      <c r="R39" s="29">
        <v>0.16899999999999998</v>
      </c>
      <c r="S39" s="20">
        <v>89193</v>
      </c>
      <c r="T39" s="20"/>
      <c r="U39" s="20"/>
      <c r="V39" s="22"/>
      <c r="W39" s="31">
        <v>26.5</v>
      </c>
      <c r="X39" s="31">
        <v>237.6</v>
      </c>
      <c r="Y39" s="66">
        <v>0.75</v>
      </c>
      <c r="Z39" s="31">
        <v>105.7</v>
      </c>
      <c r="AA39" s="31">
        <v>26.6</v>
      </c>
      <c r="AB39" s="31">
        <v>2.6</v>
      </c>
      <c r="AC39" s="31">
        <v>998.7</v>
      </c>
    </row>
    <row r="40" spans="1:29" x14ac:dyDescent="0.3">
      <c r="A40" s="26" t="s">
        <v>33</v>
      </c>
      <c r="B40" s="27">
        <v>285035.46666666667</v>
      </c>
      <c r="C40" s="28"/>
      <c r="D40" s="20"/>
      <c r="E40" s="29"/>
      <c r="F40" s="20"/>
      <c r="G40" s="20"/>
      <c r="H40" s="29"/>
      <c r="I40" s="29"/>
      <c r="J40" s="20">
        <v>316798000</v>
      </c>
      <c r="K40" s="20">
        <v>19922</v>
      </c>
      <c r="L40" s="22">
        <v>138</v>
      </c>
      <c r="M40" s="20">
        <v>0</v>
      </c>
      <c r="N40" s="20">
        <v>500</v>
      </c>
      <c r="O40" s="20"/>
      <c r="P40" s="20"/>
      <c r="Q40" s="20">
        <v>76941616</v>
      </c>
      <c r="R40" s="29">
        <v>0.16899999999999998</v>
      </c>
      <c r="S40" s="20">
        <v>89017</v>
      </c>
      <c r="T40" s="20"/>
      <c r="U40" s="20"/>
      <c r="V40" s="22"/>
      <c r="W40" s="31">
        <v>21.5</v>
      </c>
      <c r="X40" s="31">
        <v>241.9</v>
      </c>
      <c r="Y40" s="66">
        <v>0.74</v>
      </c>
      <c r="Z40" s="31">
        <v>85.1</v>
      </c>
      <c r="AA40" s="31">
        <v>21.8</v>
      </c>
      <c r="AB40" s="31">
        <v>2.5</v>
      </c>
      <c r="AC40" s="31">
        <v>1002.5</v>
      </c>
    </row>
    <row r="41" spans="1:29" x14ac:dyDescent="0.3">
      <c r="A41" s="26" t="s">
        <v>34</v>
      </c>
      <c r="B41" s="27">
        <v>281264</v>
      </c>
      <c r="C41" s="28"/>
      <c r="D41" s="20"/>
      <c r="E41" s="29"/>
      <c r="F41" s="20"/>
      <c r="G41" s="20"/>
      <c r="H41" s="29"/>
      <c r="I41" s="29"/>
      <c r="J41" s="20">
        <v>276266000</v>
      </c>
      <c r="K41" s="20">
        <v>21023</v>
      </c>
      <c r="L41" s="22">
        <v>143</v>
      </c>
      <c r="M41" s="20">
        <v>0</v>
      </c>
      <c r="N41" s="20">
        <v>500</v>
      </c>
      <c r="O41" s="20"/>
      <c r="P41" s="20"/>
      <c r="Q41" s="20">
        <v>76941616</v>
      </c>
      <c r="R41" s="29">
        <v>0.16899999999999998</v>
      </c>
      <c r="S41" s="20">
        <v>89377</v>
      </c>
      <c r="T41" s="20"/>
      <c r="U41" s="20"/>
      <c r="V41" s="22"/>
      <c r="W41" s="31">
        <v>15.1</v>
      </c>
      <c r="X41" s="31">
        <v>39.5</v>
      </c>
      <c r="Y41" s="66">
        <v>0.63</v>
      </c>
      <c r="Z41" s="31">
        <v>170.9</v>
      </c>
      <c r="AA41" s="31">
        <v>15.2</v>
      </c>
      <c r="AB41" s="31">
        <v>2.1</v>
      </c>
      <c r="AC41" s="31">
        <v>1009.4</v>
      </c>
    </row>
    <row r="42" spans="1:29" x14ac:dyDescent="0.3">
      <c r="A42" s="26" t="s">
        <v>35</v>
      </c>
      <c r="B42" s="27">
        <v>277346.83333333331</v>
      </c>
      <c r="C42" s="28"/>
      <c r="D42" s="20"/>
      <c r="E42" s="29"/>
      <c r="F42" s="20"/>
      <c r="G42" s="20"/>
      <c r="H42" s="29"/>
      <c r="I42" s="29"/>
      <c r="J42" s="20">
        <v>303513000</v>
      </c>
      <c r="K42" s="20">
        <v>20436</v>
      </c>
      <c r="L42" s="22">
        <v>134</v>
      </c>
      <c r="M42" s="20">
        <v>0</v>
      </c>
      <c r="N42" s="20">
        <v>500</v>
      </c>
      <c r="O42" s="20"/>
      <c r="P42" s="20"/>
      <c r="Q42" s="20">
        <v>76941616</v>
      </c>
      <c r="R42" s="29">
        <v>0.16899999999999998</v>
      </c>
      <c r="S42" s="20">
        <v>90315</v>
      </c>
      <c r="T42" s="20"/>
      <c r="U42" s="20"/>
      <c r="V42" s="22"/>
      <c r="W42" s="31">
        <v>6.7</v>
      </c>
      <c r="X42" s="31">
        <v>26.4</v>
      </c>
      <c r="Y42" s="66">
        <v>0.55000000000000004</v>
      </c>
      <c r="Z42" s="31">
        <v>188.5</v>
      </c>
      <c r="AA42" s="31">
        <v>6</v>
      </c>
      <c r="AB42" s="31">
        <v>2.2000000000000002</v>
      </c>
      <c r="AC42" s="31">
        <v>1013.2</v>
      </c>
    </row>
    <row r="43" spans="1:29" x14ac:dyDescent="0.3">
      <c r="A43" s="26" t="s">
        <v>36</v>
      </c>
      <c r="B43" s="27">
        <v>271933.61290322582</v>
      </c>
      <c r="C43" s="28"/>
      <c r="D43" s="20"/>
      <c r="E43" s="29"/>
      <c r="F43" s="20"/>
      <c r="G43" s="20"/>
      <c r="H43" s="29"/>
      <c r="I43" s="29"/>
      <c r="J43" s="20">
        <v>338697000</v>
      </c>
      <c r="K43" s="20">
        <v>19919</v>
      </c>
      <c r="L43" s="22">
        <v>130</v>
      </c>
      <c r="M43" s="20">
        <v>0</v>
      </c>
      <c r="N43" s="20">
        <v>500</v>
      </c>
      <c r="O43" s="20"/>
      <c r="P43" s="20"/>
      <c r="Q43" s="20">
        <v>76941616</v>
      </c>
      <c r="R43" s="29">
        <v>0.16899999999999998</v>
      </c>
      <c r="S43" s="20">
        <v>90615</v>
      </c>
      <c r="T43" s="20"/>
      <c r="U43" s="20"/>
      <c r="V43" s="22"/>
      <c r="W43" s="31">
        <v>1.8</v>
      </c>
      <c r="X43" s="31">
        <v>12.7</v>
      </c>
      <c r="Y43" s="66">
        <v>0.6</v>
      </c>
      <c r="Z43" s="31">
        <v>140.80000000000001</v>
      </c>
      <c r="AA43" s="31">
        <v>0.7</v>
      </c>
      <c r="AB43" s="31">
        <v>2.4</v>
      </c>
      <c r="AC43" s="31">
        <v>1011.8</v>
      </c>
    </row>
    <row r="44" spans="1:29" x14ac:dyDescent="0.3">
      <c r="A44" s="26" t="s">
        <v>37</v>
      </c>
      <c r="B44" s="27">
        <v>265332.3548387097</v>
      </c>
      <c r="C44" s="20">
        <v>926283</v>
      </c>
      <c r="D44" s="20">
        <v>346729</v>
      </c>
      <c r="E44" s="32">
        <v>2.6714898378849186</v>
      </c>
      <c r="F44" s="20">
        <v>457818</v>
      </c>
      <c r="G44" s="20">
        <v>468465</v>
      </c>
      <c r="H44" s="66">
        <v>0.97727258172969167</v>
      </c>
      <c r="I44" s="66">
        <v>8.199999999999999E-2</v>
      </c>
      <c r="J44" s="20">
        <v>369203000</v>
      </c>
      <c r="K44" s="20">
        <v>19932</v>
      </c>
      <c r="L44" s="22">
        <v>141</v>
      </c>
      <c r="M44" s="20">
        <v>0</v>
      </c>
      <c r="N44" s="20">
        <v>522</v>
      </c>
      <c r="O44" s="20"/>
      <c r="P44" s="20"/>
      <c r="Q44" s="22">
        <v>76892245</v>
      </c>
      <c r="R44" s="29">
        <v>0.159</v>
      </c>
      <c r="S44" s="20">
        <v>90218</v>
      </c>
      <c r="T44" s="33">
        <v>9.7397879481756655E-2</v>
      </c>
      <c r="U44" s="20"/>
      <c r="V44" s="22"/>
      <c r="W44" s="31">
        <v>-1.7</v>
      </c>
      <c r="X44" s="31">
        <v>17.7</v>
      </c>
      <c r="Y44" s="66">
        <v>0.5</v>
      </c>
      <c r="Z44" s="31">
        <v>166.5</v>
      </c>
      <c r="AA44" s="31">
        <v>-1.8</v>
      </c>
      <c r="AB44" s="31">
        <v>2.2999999999999998</v>
      </c>
      <c r="AC44" s="31">
        <v>1015.5</v>
      </c>
    </row>
    <row r="45" spans="1:29" x14ac:dyDescent="0.3">
      <c r="A45" s="26" t="s">
        <v>38</v>
      </c>
      <c r="B45" s="27">
        <v>264736.75862068968</v>
      </c>
      <c r="C45" s="20">
        <v>927732</v>
      </c>
      <c r="D45" s="20">
        <v>347533</v>
      </c>
      <c r="E45" s="32">
        <v>2.669478869632524</v>
      </c>
      <c r="F45" s="20">
        <v>458490</v>
      </c>
      <c r="G45" s="20">
        <v>469242</v>
      </c>
      <c r="H45" s="66">
        <v>0.97708645006201489</v>
      </c>
      <c r="I45" s="66">
        <v>8.199999999999999E-2</v>
      </c>
      <c r="J45" s="20">
        <v>372069000</v>
      </c>
      <c r="K45" s="20">
        <v>20242</v>
      </c>
      <c r="L45" s="22">
        <v>145</v>
      </c>
      <c r="M45" s="20">
        <v>0</v>
      </c>
      <c r="N45" s="20">
        <v>522</v>
      </c>
      <c r="O45" s="20"/>
      <c r="P45" s="20"/>
      <c r="Q45" s="22">
        <v>76892245</v>
      </c>
      <c r="R45" s="29">
        <v>0.159</v>
      </c>
      <c r="S45" s="20">
        <v>91234</v>
      </c>
      <c r="T45" s="33">
        <v>9.8340900173757073E-2</v>
      </c>
      <c r="U45" s="20"/>
      <c r="V45" s="22"/>
      <c r="W45" s="31">
        <v>-1.2</v>
      </c>
      <c r="X45" s="31">
        <v>15</v>
      </c>
      <c r="Y45" s="66">
        <v>0.46</v>
      </c>
      <c r="Z45" s="31">
        <v>224.2</v>
      </c>
      <c r="AA45" s="31">
        <v>0.1</v>
      </c>
      <c r="AB45" s="31">
        <v>2.7</v>
      </c>
      <c r="AC45" s="31">
        <v>1014.2</v>
      </c>
    </row>
    <row r="46" spans="1:29" x14ac:dyDescent="0.3">
      <c r="A46" s="26" t="s">
        <v>39</v>
      </c>
      <c r="B46" s="27">
        <v>270722.96774193546</v>
      </c>
      <c r="C46" s="20">
        <v>928342</v>
      </c>
      <c r="D46" s="20">
        <v>347574</v>
      </c>
      <c r="E46" s="32">
        <v>2.6709189985441948</v>
      </c>
      <c r="F46" s="20">
        <v>458729</v>
      </c>
      <c r="G46" s="20">
        <v>469613</v>
      </c>
      <c r="H46" s="66">
        <v>0.97682346953768318</v>
      </c>
      <c r="I46" s="66">
        <v>8.199999999999999E-2</v>
      </c>
      <c r="J46" s="20">
        <v>332701000</v>
      </c>
      <c r="K46" s="20">
        <v>20570</v>
      </c>
      <c r="L46" s="22">
        <v>153</v>
      </c>
      <c r="M46" s="20">
        <v>0</v>
      </c>
      <c r="N46" s="20">
        <v>522</v>
      </c>
      <c r="O46" s="20"/>
      <c r="P46" s="20"/>
      <c r="Q46" s="22">
        <v>76892245</v>
      </c>
      <c r="R46" s="29">
        <v>0.159</v>
      </c>
      <c r="S46" s="20">
        <v>91206</v>
      </c>
      <c r="T46" s="33">
        <v>9.8246120503004283E-2</v>
      </c>
      <c r="U46" s="20"/>
      <c r="V46" s="22"/>
      <c r="W46" s="31">
        <v>7.3</v>
      </c>
      <c r="X46" s="31">
        <v>53.9</v>
      </c>
      <c r="Y46" s="66">
        <v>0.56000000000000005</v>
      </c>
      <c r="Z46" s="31">
        <v>187.3</v>
      </c>
      <c r="AA46" s="31">
        <v>8</v>
      </c>
      <c r="AB46" s="31">
        <v>2.6</v>
      </c>
      <c r="AC46" s="31">
        <v>1007.9</v>
      </c>
    </row>
    <row r="47" spans="1:29" x14ac:dyDescent="0.3">
      <c r="A47" s="26" t="s">
        <v>40</v>
      </c>
      <c r="B47" s="27">
        <v>273989.90000000002</v>
      </c>
      <c r="C47" s="20">
        <v>929752</v>
      </c>
      <c r="D47" s="20">
        <v>348274</v>
      </c>
      <c r="E47" s="32">
        <v>2.6695992235998092</v>
      </c>
      <c r="F47" s="20">
        <v>459483</v>
      </c>
      <c r="G47" s="20">
        <v>470269</v>
      </c>
      <c r="H47" s="66">
        <v>0.97706419092051566</v>
      </c>
      <c r="I47" s="66">
        <v>8.3000000000000004E-2</v>
      </c>
      <c r="J47" s="20">
        <v>312493000</v>
      </c>
      <c r="K47" s="20">
        <v>19103</v>
      </c>
      <c r="L47" s="22">
        <v>152</v>
      </c>
      <c r="M47" s="20">
        <v>0</v>
      </c>
      <c r="N47" s="20">
        <v>522</v>
      </c>
      <c r="O47" s="20"/>
      <c r="P47" s="20"/>
      <c r="Q47" s="22">
        <v>76892245</v>
      </c>
      <c r="R47" s="29">
        <v>0.159</v>
      </c>
      <c r="S47" s="20">
        <v>92764</v>
      </c>
      <c r="T47" s="33">
        <v>9.9772842650513255E-2</v>
      </c>
      <c r="U47" s="20"/>
      <c r="V47" s="22"/>
      <c r="W47" s="31">
        <v>14.1</v>
      </c>
      <c r="X47" s="31">
        <v>38.5</v>
      </c>
      <c r="Y47" s="66">
        <v>0.5</v>
      </c>
      <c r="Z47" s="31">
        <v>208.1</v>
      </c>
      <c r="AA47" s="31">
        <v>15.2</v>
      </c>
      <c r="AB47" s="31">
        <v>2.7</v>
      </c>
      <c r="AC47" s="31">
        <v>1005</v>
      </c>
    </row>
    <row r="48" spans="1:29" x14ac:dyDescent="0.3">
      <c r="A48" s="26" t="s">
        <v>41</v>
      </c>
      <c r="B48" s="27">
        <v>278875.70967741933</v>
      </c>
      <c r="C48" s="20">
        <v>931057</v>
      </c>
      <c r="D48" s="20">
        <v>348974</v>
      </c>
      <c r="E48" s="32">
        <v>2.6679838612618707</v>
      </c>
      <c r="F48" s="20">
        <v>460045</v>
      </c>
      <c r="G48" s="20">
        <v>471012</v>
      </c>
      <c r="H48" s="66">
        <v>0.97671609215901067</v>
      </c>
      <c r="I48" s="66">
        <v>8.3000000000000004E-2</v>
      </c>
      <c r="J48" s="20">
        <v>281488000</v>
      </c>
      <c r="K48" s="20">
        <v>19874</v>
      </c>
      <c r="L48" s="22">
        <v>153</v>
      </c>
      <c r="M48" s="20">
        <v>0</v>
      </c>
      <c r="N48" s="20">
        <v>522</v>
      </c>
      <c r="O48" s="20"/>
      <c r="P48" s="20"/>
      <c r="Q48" s="22">
        <v>76892245</v>
      </c>
      <c r="R48" s="29">
        <v>0.159</v>
      </c>
      <c r="S48" s="20">
        <v>93164</v>
      </c>
      <c r="T48" s="33">
        <v>0.10006261700411467</v>
      </c>
      <c r="U48" s="20"/>
      <c r="V48" s="22"/>
      <c r="W48" s="31">
        <v>17.7</v>
      </c>
      <c r="X48" s="31">
        <v>97.7</v>
      </c>
      <c r="Y48" s="66">
        <v>0.57999999999999996</v>
      </c>
      <c r="Z48" s="31">
        <v>213.8</v>
      </c>
      <c r="AA48" s="31">
        <v>20.5</v>
      </c>
      <c r="AB48" s="31">
        <v>2.7</v>
      </c>
      <c r="AC48" s="31">
        <v>1000.1</v>
      </c>
    </row>
    <row r="49" spans="1:29" x14ac:dyDescent="0.3">
      <c r="A49" s="26" t="s">
        <v>42</v>
      </c>
      <c r="B49" s="27">
        <v>280652.09999999998</v>
      </c>
      <c r="C49" s="20">
        <v>931353</v>
      </c>
      <c r="D49" s="20">
        <v>349196</v>
      </c>
      <c r="E49" s="32">
        <v>2.6671353623752849</v>
      </c>
      <c r="F49" s="20">
        <v>460108</v>
      </c>
      <c r="G49" s="20">
        <v>471245</v>
      </c>
      <c r="H49" s="66">
        <v>0.97636685800379841</v>
      </c>
      <c r="I49" s="66">
        <v>8.3000000000000004E-2</v>
      </c>
      <c r="J49" s="20">
        <v>289451000</v>
      </c>
      <c r="K49" s="20">
        <v>20254</v>
      </c>
      <c r="L49" s="22">
        <v>159</v>
      </c>
      <c r="M49" s="20">
        <v>0</v>
      </c>
      <c r="N49" s="20">
        <v>522</v>
      </c>
      <c r="O49" s="20"/>
      <c r="P49" s="20"/>
      <c r="Q49" s="22">
        <v>76892245</v>
      </c>
      <c r="R49" s="29">
        <v>0.159</v>
      </c>
      <c r="S49" s="20">
        <v>92919</v>
      </c>
      <c r="T49" s="33">
        <v>9.9767757230609655E-2</v>
      </c>
      <c r="U49" s="20"/>
      <c r="V49" s="22"/>
      <c r="W49" s="31">
        <v>21.5</v>
      </c>
      <c r="X49" s="31">
        <v>165</v>
      </c>
      <c r="Y49" s="66">
        <v>0.65</v>
      </c>
      <c r="Z49" s="31">
        <v>173.8</v>
      </c>
      <c r="AA49" s="31">
        <v>23.3</v>
      </c>
      <c r="AB49" s="31">
        <v>2.7</v>
      </c>
      <c r="AC49" s="31">
        <v>999.2</v>
      </c>
    </row>
    <row r="50" spans="1:29" x14ac:dyDescent="0.3">
      <c r="A50" s="26" t="s">
        <v>43</v>
      </c>
      <c r="B50" s="27">
        <v>302895.6451612903</v>
      </c>
      <c r="C50" s="20">
        <v>931463</v>
      </c>
      <c r="D50" s="20">
        <v>349564</v>
      </c>
      <c r="E50" s="32">
        <v>2.664642240047602</v>
      </c>
      <c r="F50" s="20">
        <v>460167</v>
      </c>
      <c r="G50" s="20">
        <v>471296</v>
      </c>
      <c r="H50" s="66">
        <v>0.97638638986963611</v>
      </c>
      <c r="I50" s="66">
        <v>8.4000000000000005E-2</v>
      </c>
      <c r="J50" s="20">
        <v>310133000</v>
      </c>
      <c r="K50" s="20">
        <v>20772</v>
      </c>
      <c r="L50" s="22">
        <v>162</v>
      </c>
      <c r="M50" s="20">
        <v>0</v>
      </c>
      <c r="N50" s="20">
        <v>522</v>
      </c>
      <c r="O50" s="20"/>
      <c r="P50" s="20"/>
      <c r="Q50" s="22">
        <v>76892245</v>
      </c>
      <c r="R50" s="29">
        <v>0.159</v>
      </c>
      <c r="S50" s="20">
        <v>94183</v>
      </c>
      <c r="T50" s="33">
        <v>0.10111298033308891</v>
      </c>
      <c r="U50" s="20"/>
      <c r="V50" s="22"/>
      <c r="W50" s="31">
        <v>25.1</v>
      </c>
      <c r="X50" s="31">
        <v>530.79999999999995</v>
      </c>
      <c r="Y50" s="66">
        <v>0.78</v>
      </c>
      <c r="Z50" s="31">
        <v>78.7</v>
      </c>
      <c r="AA50" s="31">
        <v>25.7</v>
      </c>
      <c r="AB50" s="31">
        <v>2.4</v>
      </c>
      <c r="AC50" s="31">
        <v>997.3</v>
      </c>
    </row>
    <row r="51" spans="1:29" x14ac:dyDescent="0.3">
      <c r="A51" s="26" t="s">
        <v>44</v>
      </c>
      <c r="B51" s="27">
        <v>294923.09677419357</v>
      </c>
      <c r="C51" s="20">
        <v>933130</v>
      </c>
      <c r="D51" s="20">
        <v>350546</v>
      </c>
      <c r="E51" s="32">
        <v>2.6619330986518173</v>
      </c>
      <c r="F51" s="20">
        <v>461094</v>
      </c>
      <c r="G51" s="20">
        <v>472036</v>
      </c>
      <c r="H51" s="66">
        <v>0.97681956460947883</v>
      </c>
      <c r="I51" s="66">
        <v>8.4000000000000005E-2</v>
      </c>
      <c r="J51" s="20">
        <v>338264000</v>
      </c>
      <c r="K51" s="20">
        <v>21333</v>
      </c>
      <c r="L51" s="22">
        <v>165</v>
      </c>
      <c r="M51" s="20">
        <v>0</v>
      </c>
      <c r="N51" s="20">
        <v>522</v>
      </c>
      <c r="O51" s="20"/>
      <c r="P51" s="20"/>
      <c r="Q51" s="22">
        <v>76892245</v>
      </c>
      <c r="R51" s="29">
        <v>0.159</v>
      </c>
      <c r="S51" s="20">
        <v>94127</v>
      </c>
      <c r="T51" s="33">
        <v>0.1008723329010963</v>
      </c>
      <c r="U51" s="20"/>
      <c r="V51" s="22"/>
      <c r="W51" s="31">
        <v>25.3</v>
      </c>
      <c r="X51" s="31">
        <v>251.2</v>
      </c>
      <c r="Y51" s="66">
        <v>0.7</v>
      </c>
      <c r="Z51" s="31">
        <v>196.6</v>
      </c>
      <c r="AA51" s="31">
        <v>26.4</v>
      </c>
      <c r="AB51" s="31">
        <v>2.5</v>
      </c>
      <c r="AC51" s="31">
        <v>997.8</v>
      </c>
    </row>
    <row r="52" spans="1:29" x14ac:dyDescent="0.3">
      <c r="A52" s="26" t="s">
        <v>45</v>
      </c>
      <c r="B52" s="27">
        <v>288433.26666666666</v>
      </c>
      <c r="C52" s="20">
        <v>935214</v>
      </c>
      <c r="D52" s="20">
        <v>351660</v>
      </c>
      <c r="E52" s="32">
        <v>2.6594267189899337</v>
      </c>
      <c r="F52" s="20">
        <v>461991</v>
      </c>
      <c r="G52" s="20">
        <v>473223</v>
      </c>
      <c r="H52" s="66">
        <v>0.97626488991448002</v>
      </c>
      <c r="I52" s="66">
        <v>8.4000000000000005E-2</v>
      </c>
      <c r="J52" s="20">
        <v>314947000</v>
      </c>
      <c r="K52" s="20">
        <v>20549</v>
      </c>
      <c r="L52" s="22">
        <v>151</v>
      </c>
      <c r="M52" s="20">
        <v>0</v>
      </c>
      <c r="N52" s="20">
        <v>522</v>
      </c>
      <c r="O52" s="20"/>
      <c r="P52" s="20"/>
      <c r="Q52" s="22">
        <v>76892245</v>
      </c>
      <c r="R52" s="29">
        <v>0.159</v>
      </c>
      <c r="S52" s="20">
        <v>94096</v>
      </c>
      <c r="T52" s="33">
        <v>0.10061440483140757</v>
      </c>
      <c r="U52" s="20"/>
      <c r="V52" s="22"/>
      <c r="W52" s="31">
        <v>22</v>
      </c>
      <c r="X52" s="31">
        <v>99.2</v>
      </c>
      <c r="Y52" s="66">
        <v>0.64</v>
      </c>
      <c r="Z52" s="31">
        <v>184.6</v>
      </c>
      <c r="AA52" s="31">
        <v>22.5</v>
      </c>
      <c r="AB52" s="31">
        <v>1.9</v>
      </c>
      <c r="AC52" s="31">
        <v>1003.4</v>
      </c>
    </row>
    <row r="53" spans="1:29" x14ac:dyDescent="0.3">
      <c r="A53" s="26" t="s">
        <v>46</v>
      </c>
      <c r="B53" s="27">
        <v>282107.74193548388</v>
      </c>
      <c r="C53" s="20">
        <v>936973</v>
      </c>
      <c r="D53" s="20">
        <v>352634</v>
      </c>
      <c r="E53" s="32">
        <v>2.6570693693744789</v>
      </c>
      <c r="F53" s="20">
        <v>462876</v>
      </c>
      <c r="G53" s="20">
        <v>474097</v>
      </c>
      <c r="H53" s="66">
        <v>0.9763318477020525</v>
      </c>
      <c r="I53" s="66">
        <v>8.4000000000000005E-2</v>
      </c>
      <c r="J53" s="20">
        <v>287161000</v>
      </c>
      <c r="K53" s="20">
        <v>20662</v>
      </c>
      <c r="L53" s="22">
        <v>155</v>
      </c>
      <c r="M53" s="20">
        <v>0</v>
      </c>
      <c r="N53" s="20">
        <v>522</v>
      </c>
      <c r="O53" s="20"/>
      <c r="P53" s="20"/>
      <c r="Q53" s="22">
        <v>76892245</v>
      </c>
      <c r="R53" s="29">
        <v>0.159</v>
      </c>
      <c r="S53" s="20">
        <v>94716</v>
      </c>
      <c r="T53" s="33">
        <v>0.10108722449846473</v>
      </c>
      <c r="U53" s="20"/>
      <c r="V53" s="22"/>
      <c r="W53" s="31">
        <v>16.100000000000001</v>
      </c>
      <c r="X53" s="31">
        <v>41.8</v>
      </c>
      <c r="Y53" s="66">
        <v>0.62</v>
      </c>
      <c r="Z53" s="31">
        <v>185.1</v>
      </c>
      <c r="AA53" s="31">
        <v>16.399999999999999</v>
      </c>
      <c r="AB53" s="31">
        <v>2</v>
      </c>
      <c r="AC53" s="31">
        <v>1008.5</v>
      </c>
    </row>
    <row r="54" spans="1:29" x14ac:dyDescent="0.3">
      <c r="A54" s="26" t="s">
        <v>47</v>
      </c>
      <c r="B54" s="27">
        <v>277903.16666666669</v>
      </c>
      <c r="C54" s="20">
        <v>938228</v>
      </c>
      <c r="D54" s="20">
        <v>353233</v>
      </c>
      <c r="E54" s="32">
        <v>2.6561165010064181</v>
      </c>
      <c r="F54" s="20">
        <v>463467</v>
      </c>
      <c r="G54" s="20">
        <v>474761</v>
      </c>
      <c r="H54" s="66">
        <v>0.97621118836635701</v>
      </c>
      <c r="I54" s="66">
        <v>8.5000000000000006E-2</v>
      </c>
      <c r="J54" s="20">
        <v>310997000</v>
      </c>
      <c r="K54" s="20">
        <v>21236</v>
      </c>
      <c r="L54" s="22">
        <v>157</v>
      </c>
      <c r="M54" s="20">
        <v>0</v>
      </c>
      <c r="N54" s="20">
        <v>522</v>
      </c>
      <c r="O54" s="20"/>
      <c r="P54" s="20"/>
      <c r="Q54" s="22">
        <v>76892245</v>
      </c>
      <c r="R54" s="29">
        <v>0.159</v>
      </c>
      <c r="S54" s="20">
        <v>94749</v>
      </c>
      <c r="T54" s="33">
        <v>0.100987180088422</v>
      </c>
      <c r="U54" s="20"/>
      <c r="V54" s="22"/>
      <c r="W54" s="31">
        <v>7.6</v>
      </c>
      <c r="X54" s="31">
        <v>19.600000000000001</v>
      </c>
      <c r="Y54" s="66">
        <v>0.57999999999999996</v>
      </c>
      <c r="Z54" s="31">
        <v>169.7</v>
      </c>
      <c r="AA54" s="31">
        <v>6.7</v>
      </c>
      <c r="AB54" s="31">
        <v>2.2000000000000002</v>
      </c>
      <c r="AC54" s="31">
        <v>1011.5</v>
      </c>
    </row>
    <row r="55" spans="1:29" x14ac:dyDescent="0.3">
      <c r="A55" s="26" t="s">
        <v>48</v>
      </c>
      <c r="B55" s="27">
        <v>266338.41935483873</v>
      </c>
      <c r="C55" s="20">
        <v>938831</v>
      </c>
      <c r="D55" s="20">
        <v>353322</v>
      </c>
      <c r="E55" s="32">
        <v>2.6571540973955767</v>
      </c>
      <c r="F55" s="20">
        <v>463691</v>
      </c>
      <c r="G55" s="20">
        <v>475140</v>
      </c>
      <c r="H55" s="66">
        <v>0.97590394410068615</v>
      </c>
      <c r="I55" s="66">
        <v>8.5000000000000006E-2</v>
      </c>
      <c r="J55" s="20">
        <v>351740000</v>
      </c>
      <c r="K55" s="20">
        <v>22825</v>
      </c>
      <c r="L55" s="22">
        <v>153</v>
      </c>
      <c r="M55" s="20">
        <v>0</v>
      </c>
      <c r="N55" s="20">
        <v>522</v>
      </c>
      <c r="O55" s="20"/>
      <c r="P55" s="20"/>
      <c r="Q55" s="22">
        <v>76892245</v>
      </c>
      <c r="R55" s="29">
        <v>0.159</v>
      </c>
      <c r="S55" s="20">
        <v>94483</v>
      </c>
      <c r="T55" s="33">
        <v>0.100638986143406</v>
      </c>
      <c r="U55" s="20"/>
      <c r="V55" s="22"/>
      <c r="W55" s="31">
        <v>1.1000000000000001</v>
      </c>
      <c r="X55" s="31">
        <v>25.9</v>
      </c>
      <c r="Y55" s="66">
        <v>0.56000000000000005</v>
      </c>
      <c r="Z55" s="31">
        <v>157</v>
      </c>
      <c r="AA55" s="31">
        <v>-0.4</v>
      </c>
      <c r="AB55" s="31">
        <v>2.5</v>
      </c>
      <c r="AC55" s="31">
        <v>1012.7</v>
      </c>
    </row>
    <row r="56" spans="1:29" x14ac:dyDescent="0.3">
      <c r="A56" s="26" t="s">
        <v>49</v>
      </c>
      <c r="B56" s="27">
        <v>265777.19354838709</v>
      </c>
      <c r="C56" s="20">
        <v>939110</v>
      </c>
      <c r="D56" s="20">
        <v>353080</v>
      </c>
      <c r="E56" s="32">
        <v>2.6597654922397189</v>
      </c>
      <c r="F56" s="20">
        <v>463722</v>
      </c>
      <c r="G56" s="20">
        <v>475388</v>
      </c>
      <c r="H56" s="66">
        <v>0.97546004526828611</v>
      </c>
      <c r="I56" s="66">
        <v>8.5000000000000006E-2</v>
      </c>
      <c r="J56" s="20">
        <v>391099000</v>
      </c>
      <c r="K56" s="20">
        <v>22109</v>
      </c>
      <c r="L56" s="22">
        <v>155</v>
      </c>
      <c r="M56" s="20">
        <v>0</v>
      </c>
      <c r="N56" s="20">
        <v>575</v>
      </c>
      <c r="O56" s="20"/>
      <c r="P56" s="20"/>
      <c r="Q56" s="22">
        <v>80262670</v>
      </c>
      <c r="R56" s="29">
        <v>0.14899999999999999</v>
      </c>
      <c r="S56" s="20">
        <v>93714</v>
      </c>
      <c r="T56" s="33">
        <v>9.9790226916974589E-2</v>
      </c>
      <c r="U56" s="20"/>
      <c r="V56" s="22"/>
      <c r="W56" s="31">
        <v>-2</v>
      </c>
      <c r="X56" s="31">
        <v>5.7</v>
      </c>
      <c r="Y56" s="66">
        <v>0.5</v>
      </c>
      <c r="Z56" s="31">
        <v>210.6</v>
      </c>
      <c r="AA56" s="31">
        <v>-3.3</v>
      </c>
      <c r="AB56" s="31">
        <v>2.5</v>
      </c>
      <c r="AC56" s="31">
        <v>1014.5</v>
      </c>
    </row>
    <row r="57" spans="1:29" x14ac:dyDescent="0.3">
      <c r="A57" s="26" t="s">
        <v>50</v>
      </c>
      <c r="B57" s="27">
        <v>264898.21428571426</v>
      </c>
      <c r="C57" s="20">
        <v>939240</v>
      </c>
      <c r="D57" s="20">
        <v>353179</v>
      </c>
      <c r="E57" s="32">
        <v>2.6593880157087484</v>
      </c>
      <c r="F57" s="20">
        <v>463796</v>
      </c>
      <c r="G57" s="20">
        <v>475444</v>
      </c>
      <c r="H57" s="66">
        <v>0.97550079504631459</v>
      </c>
      <c r="I57" s="66">
        <v>8.5000000000000006E-2</v>
      </c>
      <c r="J57" s="20">
        <v>374157000</v>
      </c>
      <c r="K57" s="20">
        <v>20018</v>
      </c>
      <c r="L57" s="22">
        <v>152</v>
      </c>
      <c r="M57" s="20">
        <v>0</v>
      </c>
      <c r="N57" s="20">
        <v>575</v>
      </c>
      <c r="O57" s="20"/>
      <c r="P57" s="20"/>
      <c r="Q57" s="22">
        <v>80262670</v>
      </c>
      <c r="R57" s="29">
        <v>0.14899999999999999</v>
      </c>
      <c r="S57" s="20">
        <v>93999</v>
      </c>
      <c r="T57" s="33">
        <v>0.10007985179506836</v>
      </c>
      <c r="U57" s="20"/>
      <c r="V57" s="22"/>
      <c r="W57" s="31">
        <v>2.9</v>
      </c>
      <c r="X57" s="31">
        <v>36.9</v>
      </c>
      <c r="Y57" s="66">
        <v>0.56999999999999995</v>
      </c>
      <c r="Z57" s="31">
        <v>125.6</v>
      </c>
      <c r="AA57" s="31">
        <v>2.5</v>
      </c>
      <c r="AB57" s="31">
        <v>2.5</v>
      </c>
      <c r="AC57" s="31">
        <v>1009.8</v>
      </c>
    </row>
    <row r="58" spans="1:29" x14ac:dyDescent="0.3">
      <c r="A58" s="26" t="s">
        <v>51</v>
      </c>
      <c r="B58" s="27">
        <v>263493.87096774194</v>
      </c>
      <c r="C58" s="20">
        <v>938706</v>
      </c>
      <c r="D58" s="20">
        <v>352356</v>
      </c>
      <c r="E58" s="32">
        <v>2.66408405135715</v>
      </c>
      <c r="F58" s="20">
        <v>463415</v>
      </c>
      <c r="G58" s="20">
        <v>475291</v>
      </c>
      <c r="H58" s="66">
        <v>0.97501320243808531</v>
      </c>
      <c r="I58" s="66">
        <v>8.5999999999999993E-2</v>
      </c>
      <c r="J58" s="20">
        <v>335148000</v>
      </c>
      <c r="K58" s="20">
        <v>20258</v>
      </c>
      <c r="L58" s="22">
        <v>158</v>
      </c>
      <c r="M58" s="20">
        <v>0</v>
      </c>
      <c r="N58" s="20">
        <v>575</v>
      </c>
      <c r="O58" s="20"/>
      <c r="P58" s="20"/>
      <c r="Q58" s="22">
        <v>80262670</v>
      </c>
      <c r="R58" s="29">
        <v>0.14899999999999999</v>
      </c>
      <c r="S58" s="20">
        <v>94312</v>
      </c>
      <c r="T58" s="33">
        <v>0.10047022177337739</v>
      </c>
      <c r="U58" s="20"/>
      <c r="V58" s="22"/>
      <c r="W58" s="31">
        <v>6</v>
      </c>
      <c r="X58" s="31">
        <v>63.9</v>
      </c>
      <c r="Y58" s="66">
        <v>0.52</v>
      </c>
      <c r="Z58" s="31">
        <v>202.7</v>
      </c>
      <c r="AA58" s="31">
        <v>6.7</v>
      </c>
      <c r="AB58" s="31">
        <v>3.1</v>
      </c>
      <c r="AC58" s="31">
        <v>1008.7</v>
      </c>
    </row>
    <row r="59" spans="1:29" x14ac:dyDescent="0.3">
      <c r="A59" s="26" t="s">
        <v>52</v>
      </c>
      <c r="B59" s="27">
        <v>271543.03333333333</v>
      </c>
      <c r="C59" s="20">
        <v>938921</v>
      </c>
      <c r="D59" s="20">
        <v>352250</v>
      </c>
      <c r="E59" s="32">
        <v>2.6654960965223564</v>
      </c>
      <c r="F59" s="20">
        <v>463493</v>
      </c>
      <c r="G59" s="20">
        <v>475428</v>
      </c>
      <c r="H59" s="66">
        <v>0.97489630396190396</v>
      </c>
      <c r="I59" s="66">
        <v>8.5999999999999993E-2</v>
      </c>
      <c r="J59" s="20">
        <v>331058000</v>
      </c>
      <c r="K59" s="20">
        <v>20388</v>
      </c>
      <c r="L59" s="22">
        <v>162</v>
      </c>
      <c r="M59" s="20">
        <v>0</v>
      </c>
      <c r="N59" s="20">
        <v>575</v>
      </c>
      <c r="O59" s="20"/>
      <c r="P59" s="20"/>
      <c r="Q59" s="22">
        <v>80262670</v>
      </c>
      <c r="R59" s="29">
        <v>0.14899999999999999</v>
      </c>
      <c r="S59" s="20">
        <v>95657</v>
      </c>
      <c r="T59" s="33">
        <v>0.10187971085959309</v>
      </c>
      <c r="U59" s="20"/>
      <c r="V59" s="22"/>
      <c r="W59" s="31">
        <v>12.7</v>
      </c>
      <c r="X59" s="31">
        <v>66.5</v>
      </c>
      <c r="Y59" s="66">
        <v>0.54</v>
      </c>
      <c r="Z59" s="31">
        <v>204.5</v>
      </c>
      <c r="AA59" s="31">
        <v>14.4</v>
      </c>
      <c r="AB59" s="31">
        <v>2.6</v>
      </c>
      <c r="AC59" s="31">
        <v>1004.9</v>
      </c>
    </row>
    <row r="60" spans="1:29" x14ac:dyDescent="0.3">
      <c r="A60" s="26" t="s">
        <v>53</v>
      </c>
      <c r="B60" s="27">
        <v>275740.90322580643</v>
      </c>
      <c r="C60" s="20">
        <v>938936</v>
      </c>
      <c r="D60" s="20">
        <v>352193</v>
      </c>
      <c r="E60" s="32">
        <v>2.6659700789056</v>
      </c>
      <c r="F60" s="20">
        <v>463439</v>
      </c>
      <c r="G60" s="20">
        <v>475497</v>
      </c>
      <c r="H60" s="66">
        <v>0.97464127008161983</v>
      </c>
      <c r="I60" s="66">
        <v>8.5999999999999993E-2</v>
      </c>
      <c r="J60" s="20">
        <v>293279000</v>
      </c>
      <c r="K60" s="20">
        <v>20361</v>
      </c>
      <c r="L60" s="22">
        <v>166</v>
      </c>
      <c r="M60" s="20">
        <v>0</v>
      </c>
      <c r="N60" s="20">
        <v>575</v>
      </c>
      <c r="O60" s="20"/>
      <c r="P60" s="20"/>
      <c r="Q60" s="22">
        <v>80262670</v>
      </c>
      <c r="R60" s="29">
        <v>0.14899999999999999</v>
      </c>
      <c r="S60" s="20">
        <v>96230</v>
      </c>
      <c r="T60" s="33">
        <v>0.10248834851363671</v>
      </c>
      <c r="U60" s="20"/>
      <c r="V60" s="22"/>
      <c r="W60" s="31">
        <v>19.100000000000001</v>
      </c>
      <c r="X60" s="31">
        <v>109</v>
      </c>
      <c r="Y60" s="66">
        <v>0.59</v>
      </c>
      <c r="Z60" s="31">
        <v>240.2</v>
      </c>
      <c r="AA60" s="31">
        <v>21.1</v>
      </c>
      <c r="AB60" s="31">
        <v>2.5</v>
      </c>
      <c r="AC60" s="31">
        <v>1002</v>
      </c>
    </row>
    <row r="61" spans="1:29" x14ac:dyDescent="0.3">
      <c r="A61" s="26" t="s">
        <v>54</v>
      </c>
      <c r="B61" s="27">
        <v>292747.3</v>
      </c>
      <c r="C61" s="20">
        <v>938971</v>
      </c>
      <c r="D61" s="20">
        <v>352335</v>
      </c>
      <c r="E61" s="32">
        <v>2.6649949621808791</v>
      </c>
      <c r="F61" s="20">
        <v>463456</v>
      </c>
      <c r="G61" s="20">
        <v>475515</v>
      </c>
      <c r="H61" s="66">
        <v>0.9746401270201781</v>
      </c>
      <c r="I61" s="66">
        <v>8.5999999999999993E-2</v>
      </c>
      <c r="J61" s="20">
        <v>303729000</v>
      </c>
      <c r="K61" s="20">
        <v>20209</v>
      </c>
      <c r="L61" s="22">
        <v>173</v>
      </c>
      <c r="M61" s="20">
        <v>0</v>
      </c>
      <c r="N61" s="20">
        <v>575</v>
      </c>
      <c r="O61" s="20"/>
      <c r="P61" s="20"/>
      <c r="Q61" s="22">
        <v>80262670</v>
      </c>
      <c r="R61" s="29">
        <v>0.14899999999999999</v>
      </c>
      <c r="S61" s="20">
        <v>98095</v>
      </c>
      <c r="T61" s="33">
        <v>0.1044707451028839</v>
      </c>
      <c r="U61" s="20"/>
      <c r="V61" s="22"/>
      <c r="W61" s="31">
        <v>22.4</v>
      </c>
      <c r="X61" s="31">
        <v>132</v>
      </c>
      <c r="Y61" s="66">
        <v>0.66</v>
      </c>
      <c r="Z61" s="31">
        <v>181</v>
      </c>
      <c r="AA61" s="31">
        <v>24.8</v>
      </c>
      <c r="AB61" s="31">
        <v>2.5</v>
      </c>
      <c r="AC61" s="31">
        <v>995.1</v>
      </c>
    </row>
    <row r="62" spans="1:29" x14ac:dyDescent="0.3">
      <c r="A62" s="26" t="s">
        <v>55</v>
      </c>
      <c r="B62" s="27">
        <v>296334.22580645164</v>
      </c>
      <c r="C62" s="20">
        <v>938662</v>
      </c>
      <c r="D62" s="20">
        <v>352319</v>
      </c>
      <c r="E62" s="32">
        <v>2.6642389425492237</v>
      </c>
      <c r="F62" s="20">
        <v>463361</v>
      </c>
      <c r="G62" s="20">
        <v>475301</v>
      </c>
      <c r="H62" s="66">
        <v>0.97487907662723206</v>
      </c>
      <c r="I62" s="66">
        <v>8.5999999999999993E-2</v>
      </c>
      <c r="J62" s="20">
        <v>315646000</v>
      </c>
      <c r="K62" s="20">
        <v>20354</v>
      </c>
      <c r="L62" s="22">
        <v>160</v>
      </c>
      <c r="M62" s="20">
        <v>0</v>
      </c>
      <c r="N62" s="20">
        <v>575</v>
      </c>
      <c r="O62" s="20"/>
      <c r="P62" s="20"/>
      <c r="Q62" s="22">
        <v>80262670</v>
      </c>
      <c r="R62" s="29">
        <v>0.14899999999999999</v>
      </c>
      <c r="S62" s="20">
        <v>100184</v>
      </c>
      <c r="T62" s="33">
        <v>0.10673064425746435</v>
      </c>
      <c r="U62" s="20"/>
      <c r="V62" s="22"/>
      <c r="W62" s="31">
        <v>24.3</v>
      </c>
      <c r="X62" s="31">
        <v>659.4</v>
      </c>
      <c r="Y62" s="66">
        <v>0.76</v>
      </c>
      <c r="Z62" s="31">
        <v>115.8</v>
      </c>
      <c r="AA62" s="31">
        <v>25.1</v>
      </c>
      <c r="AB62" s="31">
        <v>2.2999999999999998</v>
      </c>
      <c r="AC62" s="31">
        <v>995.3</v>
      </c>
    </row>
    <row r="63" spans="1:29" x14ac:dyDescent="0.3">
      <c r="A63" s="26" t="s">
        <v>56</v>
      </c>
      <c r="B63" s="27">
        <v>297573.45161290321</v>
      </c>
      <c r="C63" s="20">
        <v>938157</v>
      </c>
      <c r="D63" s="20">
        <v>352296</v>
      </c>
      <c r="E63" s="32">
        <v>2.6629794263914435</v>
      </c>
      <c r="F63" s="20">
        <v>463124</v>
      </c>
      <c r="G63" s="20">
        <v>475033</v>
      </c>
      <c r="H63" s="66">
        <v>0.97493016274658817</v>
      </c>
      <c r="I63" s="66">
        <v>8.6999999999999994E-2</v>
      </c>
      <c r="J63" s="20">
        <v>344646000</v>
      </c>
      <c r="K63" s="20">
        <v>20915</v>
      </c>
      <c r="L63" s="22">
        <v>166</v>
      </c>
      <c r="M63" s="20">
        <v>0</v>
      </c>
      <c r="N63" s="20">
        <v>575</v>
      </c>
      <c r="O63" s="20"/>
      <c r="P63" s="20"/>
      <c r="Q63" s="22">
        <v>80262670</v>
      </c>
      <c r="R63" s="29">
        <v>0.14899999999999999</v>
      </c>
      <c r="S63" s="20">
        <v>100468</v>
      </c>
      <c r="T63" s="33">
        <v>0.10709081742181746</v>
      </c>
      <c r="U63" s="20"/>
      <c r="V63" s="22"/>
      <c r="W63" s="31">
        <v>25.7</v>
      </c>
      <c r="X63" s="31">
        <v>285.3</v>
      </c>
      <c r="Y63" s="66">
        <v>0.69</v>
      </c>
      <c r="Z63" s="31">
        <v>150.9</v>
      </c>
      <c r="AA63" s="31">
        <v>26.7</v>
      </c>
      <c r="AB63" s="31">
        <v>2.2000000000000002</v>
      </c>
      <c r="AC63" s="31">
        <v>998.9</v>
      </c>
    </row>
    <row r="64" spans="1:29" x14ac:dyDescent="0.3">
      <c r="A64" s="26" t="s">
        <v>57</v>
      </c>
      <c r="B64" s="27">
        <v>291451.36666666664</v>
      </c>
      <c r="C64" s="20">
        <v>938176</v>
      </c>
      <c r="D64" s="20">
        <v>352627</v>
      </c>
      <c r="E64" s="32">
        <v>2.6605336517056268</v>
      </c>
      <c r="F64" s="20">
        <v>463166</v>
      </c>
      <c r="G64" s="20">
        <v>475010</v>
      </c>
      <c r="H64" s="66">
        <v>0.97506578808867195</v>
      </c>
      <c r="I64" s="66">
        <v>8.6999999999999994E-2</v>
      </c>
      <c r="J64" s="20">
        <v>332564000</v>
      </c>
      <c r="K64" s="20">
        <v>21360</v>
      </c>
      <c r="L64" s="22">
        <v>169</v>
      </c>
      <c r="M64" s="20">
        <v>0</v>
      </c>
      <c r="N64" s="20">
        <v>575</v>
      </c>
      <c r="O64" s="20"/>
      <c r="P64" s="20"/>
      <c r="Q64" s="22">
        <v>80262670</v>
      </c>
      <c r="R64" s="29">
        <v>0.14899999999999999</v>
      </c>
      <c r="S64" s="20">
        <v>100638</v>
      </c>
      <c r="T64" s="33">
        <v>0.10726985128589944</v>
      </c>
      <c r="U64" s="20"/>
      <c r="V64" s="22"/>
      <c r="W64" s="31">
        <v>21.8</v>
      </c>
      <c r="X64" s="31">
        <v>64.5</v>
      </c>
      <c r="Y64" s="66">
        <v>0.64</v>
      </c>
      <c r="Z64" s="31">
        <v>201.6</v>
      </c>
      <c r="AA64" s="31">
        <v>23.1</v>
      </c>
      <c r="AB64" s="31">
        <v>1.8</v>
      </c>
      <c r="AC64" s="31">
        <v>1003.8</v>
      </c>
    </row>
    <row r="65" spans="1:29" x14ac:dyDescent="0.3">
      <c r="A65" s="26" t="s">
        <v>58</v>
      </c>
      <c r="B65" s="27">
        <v>279339.38709677418</v>
      </c>
      <c r="C65" s="20">
        <v>937572</v>
      </c>
      <c r="D65" s="20">
        <v>352744</v>
      </c>
      <c r="E65" s="32">
        <v>2.6579389018665096</v>
      </c>
      <c r="F65" s="20">
        <v>462864</v>
      </c>
      <c r="G65" s="20">
        <v>474708</v>
      </c>
      <c r="H65" s="66">
        <v>0.97504992542784197</v>
      </c>
      <c r="I65" s="66">
        <v>8.6999999999999994E-2</v>
      </c>
      <c r="J65" s="20">
        <v>293455000</v>
      </c>
      <c r="K65" s="20">
        <v>21033</v>
      </c>
      <c r="L65" s="22">
        <v>168</v>
      </c>
      <c r="M65" s="20">
        <v>0</v>
      </c>
      <c r="N65" s="20">
        <v>575</v>
      </c>
      <c r="O65" s="20"/>
      <c r="P65" s="20"/>
      <c r="Q65" s="22">
        <v>80262670</v>
      </c>
      <c r="R65" s="29">
        <v>0.14899999999999999</v>
      </c>
      <c r="S65" s="20">
        <v>101326</v>
      </c>
      <c r="T65" s="33">
        <v>0.10807276667818579</v>
      </c>
      <c r="U65" s="20"/>
      <c r="V65" s="22"/>
      <c r="W65" s="31">
        <v>16</v>
      </c>
      <c r="X65" s="31">
        <v>66.900000000000006</v>
      </c>
      <c r="Y65" s="66">
        <v>0.62</v>
      </c>
      <c r="Z65" s="31">
        <v>236.3</v>
      </c>
      <c r="AA65" s="31">
        <v>16.2</v>
      </c>
      <c r="AB65" s="31">
        <v>2.1</v>
      </c>
      <c r="AC65" s="31">
        <v>1006.5</v>
      </c>
    </row>
    <row r="66" spans="1:29" x14ac:dyDescent="0.3">
      <c r="A66" s="26" t="s">
        <v>59</v>
      </c>
      <c r="B66" s="27">
        <v>277589.59999999998</v>
      </c>
      <c r="C66" s="20">
        <v>938297</v>
      </c>
      <c r="D66" s="20">
        <v>353222</v>
      </c>
      <c r="E66" s="32">
        <v>2.6563945620601208</v>
      </c>
      <c r="F66" s="20">
        <v>463308</v>
      </c>
      <c r="G66" s="20">
        <v>474989</v>
      </c>
      <c r="H66" s="66">
        <v>0.97540785155024645</v>
      </c>
      <c r="I66" s="66">
        <v>8.6999999999999994E-2</v>
      </c>
      <c r="J66" s="20">
        <v>327951000</v>
      </c>
      <c r="K66" s="20">
        <v>21611</v>
      </c>
      <c r="L66" s="22">
        <v>178</v>
      </c>
      <c r="M66" s="20">
        <v>0</v>
      </c>
      <c r="N66" s="20">
        <v>575</v>
      </c>
      <c r="O66" s="20"/>
      <c r="P66" s="20"/>
      <c r="Q66" s="22">
        <v>80262670</v>
      </c>
      <c r="R66" s="29">
        <v>0.14899999999999999</v>
      </c>
      <c r="S66" s="20">
        <v>102691</v>
      </c>
      <c r="T66" s="33">
        <v>0.10944402465317485</v>
      </c>
      <c r="U66" s="20"/>
      <c r="V66" s="22"/>
      <c r="W66" s="31">
        <v>6.9</v>
      </c>
      <c r="X66" s="31">
        <v>52.4</v>
      </c>
      <c r="Y66" s="66">
        <v>0.64</v>
      </c>
      <c r="Z66" s="31">
        <v>130.1</v>
      </c>
      <c r="AA66" s="31">
        <v>6.6</v>
      </c>
      <c r="AB66" s="31">
        <v>2.5</v>
      </c>
      <c r="AC66" s="31">
        <v>1013</v>
      </c>
    </row>
    <row r="67" spans="1:29" x14ac:dyDescent="0.3">
      <c r="A67" s="26" t="s">
        <v>60</v>
      </c>
      <c r="B67" s="27">
        <v>271171.6451612903</v>
      </c>
      <c r="C67" s="20">
        <v>938784</v>
      </c>
      <c r="D67" s="20">
        <v>353270</v>
      </c>
      <c r="E67" s="32">
        <v>2.6574121776544852</v>
      </c>
      <c r="F67" s="20">
        <v>463498</v>
      </c>
      <c r="G67" s="20">
        <v>475286</v>
      </c>
      <c r="H67" s="66">
        <v>0.97519809125452883</v>
      </c>
      <c r="I67" s="66">
        <v>8.6999999999999994E-2</v>
      </c>
      <c r="J67" s="20">
        <v>377211000</v>
      </c>
      <c r="K67" s="20">
        <v>20938</v>
      </c>
      <c r="L67" s="22">
        <v>182</v>
      </c>
      <c r="M67" s="20">
        <v>0</v>
      </c>
      <c r="N67" s="20">
        <v>575</v>
      </c>
      <c r="O67" s="20"/>
      <c r="P67" s="20"/>
      <c r="Q67" s="22">
        <v>80262670</v>
      </c>
      <c r="R67" s="29">
        <v>0.14899999999999999</v>
      </c>
      <c r="S67" s="20">
        <v>102145</v>
      </c>
      <c r="T67" s="33">
        <v>0.10880564645328425</v>
      </c>
      <c r="U67" s="20"/>
      <c r="V67" s="22"/>
      <c r="W67" s="31">
        <v>-1</v>
      </c>
      <c r="X67" s="31">
        <v>21.5</v>
      </c>
      <c r="Y67" s="66">
        <v>0.6</v>
      </c>
      <c r="Z67" s="31">
        <v>146.1</v>
      </c>
      <c r="AA67" s="31">
        <v>-0.8</v>
      </c>
      <c r="AB67" s="31">
        <v>2.5</v>
      </c>
      <c r="AC67" s="31">
        <v>1012</v>
      </c>
    </row>
    <row r="68" spans="1:29" x14ac:dyDescent="0.3">
      <c r="A68" s="26" t="s">
        <v>61</v>
      </c>
      <c r="B68" s="27">
        <v>282265.70967741933</v>
      </c>
      <c r="C68" s="20">
        <v>939497</v>
      </c>
      <c r="D68" s="20">
        <v>353741</v>
      </c>
      <c r="E68" s="32">
        <v>2.6558894784602294</v>
      </c>
      <c r="F68" s="20">
        <v>463878</v>
      </c>
      <c r="G68" s="20">
        <v>475619</v>
      </c>
      <c r="H68" s="66">
        <v>0.97531427466102072</v>
      </c>
      <c r="I68" s="66">
        <v>8.8000000000000009E-2</v>
      </c>
      <c r="J68" s="20">
        <v>434436000</v>
      </c>
      <c r="K68" s="20">
        <v>20326</v>
      </c>
      <c r="L68" s="22">
        <v>169</v>
      </c>
      <c r="M68" s="20">
        <v>0</v>
      </c>
      <c r="N68" s="20">
        <v>581</v>
      </c>
      <c r="O68" s="22">
        <v>13401</v>
      </c>
      <c r="P68" s="34">
        <v>0.83662130103633414</v>
      </c>
      <c r="Q68" s="20">
        <v>104371555</v>
      </c>
      <c r="R68" s="29">
        <v>0.191</v>
      </c>
      <c r="S68" s="20">
        <v>99001</v>
      </c>
      <c r="T68" s="33">
        <v>0.10537660045747885</v>
      </c>
      <c r="U68" s="20"/>
      <c r="V68" s="22"/>
      <c r="W68" s="31">
        <v>-4.5</v>
      </c>
      <c r="X68" s="31">
        <v>29.3</v>
      </c>
      <c r="Y68" s="66">
        <v>0.65</v>
      </c>
      <c r="Z68" s="31">
        <v>167.9</v>
      </c>
      <c r="AA68" s="31">
        <v>-1.2</v>
      </c>
      <c r="AB68" s="31">
        <v>2.2999999999999998</v>
      </c>
      <c r="AC68" s="31">
        <v>1013.6</v>
      </c>
    </row>
    <row r="69" spans="1:29" x14ac:dyDescent="0.3">
      <c r="A69" s="26" t="s">
        <v>62</v>
      </c>
      <c r="B69" s="27">
        <v>273685.89285714284</v>
      </c>
      <c r="C69" s="20">
        <v>940639</v>
      </c>
      <c r="D69" s="20">
        <v>354266</v>
      </c>
      <c r="E69" s="32">
        <v>2.655177183246487</v>
      </c>
      <c r="F69" s="20">
        <v>464518</v>
      </c>
      <c r="G69" s="20">
        <v>476121</v>
      </c>
      <c r="H69" s="66">
        <v>0.9756301444380735</v>
      </c>
      <c r="I69" s="66">
        <v>8.8000000000000009E-2</v>
      </c>
      <c r="J69" s="20">
        <v>418156000</v>
      </c>
      <c r="K69" s="20">
        <v>20685</v>
      </c>
      <c r="L69" s="22">
        <v>169</v>
      </c>
      <c r="M69" s="20">
        <v>0</v>
      </c>
      <c r="N69" s="20">
        <v>581</v>
      </c>
      <c r="O69" s="22">
        <v>13401</v>
      </c>
      <c r="P69" s="34">
        <v>0.83662130103633414</v>
      </c>
      <c r="Q69" s="20">
        <v>104371555</v>
      </c>
      <c r="R69" s="29">
        <v>0.191</v>
      </c>
      <c r="S69" s="20">
        <v>99893</v>
      </c>
      <c r="T69" s="33">
        <v>0.10619695760009951</v>
      </c>
      <c r="U69" s="20"/>
      <c r="V69" s="22"/>
      <c r="W69" s="31">
        <v>1.4</v>
      </c>
      <c r="X69" s="31">
        <v>55.3</v>
      </c>
      <c r="Y69" s="66">
        <v>0.59</v>
      </c>
      <c r="Z69" s="31">
        <v>141.19999999999999</v>
      </c>
      <c r="AA69" s="31">
        <v>1.4</v>
      </c>
      <c r="AB69" s="31">
        <v>2.4</v>
      </c>
      <c r="AC69" s="31">
        <v>1010.7</v>
      </c>
    </row>
    <row r="70" spans="1:29" x14ac:dyDescent="0.3">
      <c r="A70" s="26" t="s">
        <v>63</v>
      </c>
      <c r="B70" s="27">
        <v>269918.19354838709</v>
      </c>
      <c r="C70" s="20">
        <v>940982</v>
      </c>
      <c r="D70" s="20">
        <v>354003</v>
      </c>
      <c r="E70" s="32">
        <v>2.658118716508052</v>
      </c>
      <c r="F70" s="20">
        <v>464740</v>
      </c>
      <c r="G70" s="20">
        <v>476242</v>
      </c>
      <c r="H70" s="66">
        <v>0.97584841320169158</v>
      </c>
      <c r="I70" s="66">
        <v>8.8000000000000009E-2</v>
      </c>
      <c r="J70" s="20">
        <v>346653000</v>
      </c>
      <c r="K70" s="20">
        <v>20809</v>
      </c>
      <c r="L70" s="22">
        <v>166</v>
      </c>
      <c r="M70" s="20">
        <v>0</v>
      </c>
      <c r="N70" s="20">
        <v>581</v>
      </c>
      <c r="O70" s="22">
        <v>13401</v>
      </c>
      <c r="P70" s="34">
        <v>0.83662130103633414</v>
      </c>
      <c r="Q70" s="20">
        <v>104371555</v>
      </c>
      <c r="R70" s="29">
        <v>0.191</v>
      </c>
      <c r="S70" s="20">
        <v>99678</v>
      </c>
      <c r="T70" s="33">
        <v>0.10592976273722558</v>
      </c>
      <c r="U70" s="20"/>
      <c r="V70" s="22"/>
      <c r="W70" s="31">
        <v>4.3</v>
      </c>
      <c r="X70" s="31">
        <v>82.5</v>
      </c>
      <c r="Y70" s="66">
        <v>0.59</v>
      </c>
      <c r="Z70" s="31">
        <v>133</v>
      </c>
      <c r="AA70" s="31">
        <v>5</v>
      </c>
      <c r="AB70" s="31">
        <v>2.9</v>
      </c>
      <c r="AC70" s="31">
        <v>1009.6</v>
      </c>
    </row>
    <row r="71" spans="1:29" x14ac:dyDescent="0.3">
      <c r="A71" s="26" t="s">
        <v>64</v>
      </c>
      <c r="B71" s="27">
        <v>274462.7</v>
      </c>
      <c r="C71" s="20">
        <v>941737</v>
      </c>
      <c r="D71" s="20">
        <v>354192</v>
      </c>
      <c r="E71" s="32">
        <v>2.6588319329629129</v>
      </c>
      <c r="F71" s="20">
        <v>465148</v>
      </c>
      <c r="G71" s="20">
        <v>476589</v>
      </c>
      <c r="H71" s="66">
        <v>0.9759939906292423</v>
      </c>
      <c r="I71" s="66">
        <v>8.8000000000000009E-2</v>
      </c>
      <c r="J71" s="20">
        <v>356701000</v>
      </c>
      <c r="K71" s="20">
        <v>21857</v>
      </c>
      <c r="L71" s="22">
        <v>178</v>
      </c>
      <c r="M71" s="20">
        <v>0</v>
      </c>
      <c r="N71" s="20">
        <v>581</v>
      </c>
      <c r="O71" s="22">
        <v>13401</v>
      </c>
      <c r="P71" s="34">
        <v>0.83662130103633414</v>
      </c>
      <c r="Q71" s="20">
        <v>104371555</v>
      </c>
      <c r="R71" s="29">
        <v>0.191</v>
      </c>
      <c r="S71" s="20">
        <v>101594</v>
      </c>
      <c r="T71" s="33">
        <v>0.10787937608907795</v>
      </c>
      <c r="U71" s="20"/>
      <c r="V71" s="22"/>
      <c r="W71" s="31">
        <v>9.5</v>
      </c>
      <c r="X71" s="31">
        <v>62.8</v>
      </c>
      <c r="Y71" s="66">
        <v>0.54</v>
      </c>
      <c r="Z71" s="31">
        <v>166.3</v>
      </c>
      <c r="AA71" s="31">
        <v>10.8</v>
      </c>
      <c r="AB71" s="31">
        <v>2.9</v>
      </c>
      <c r="AC71" s="31">
        <v>1007.4</v>
      </c>
    </row>
    <row r="72" spans="1:29" x14ac:dyDescent="0.3">
      <c r="A72" s="26" t="s">
        <v>65</v>
      </c>
      <c r="B72" s="27">
        <v>288537.80645161291</v>
      </c>
      <c r="C72" s="20">
        <v>941724</v>
      </c>
      <c r="D72" s="20">
        <v>354157</v>
      </c>
      <c r="E72" s="32">
        <v>2.6590579884062717</v>
      </c>
      <c r="F72" s="20">
        <v>465110</v>
      </c>
      <c r="G72" s="20">
        <v>476614</v>
      </c>
      <c r="H72" s="66">
        <v>0.97586306738786521</v>
      </c>
      <c r="I72" s="66">
        <v>8.900000000000001E-2</v>
      </c>
      <c r="J72" s="20">
        <v>313793000</v>
      </c>
      <c r="K72" s="20">
        <v>21739</v>
      </c>
      <c r="L72" s="22">
        <v>177</v>
      </c>
      <c r="M72" s="20">
        <v>0</v>
      </c>
      <c r="N72" s="20">
        <v>581</v>
      </c>
      <c r="O72" s="22">
        <v>13401</v>
      </c>
      <c r="P72" s="34">
        <v>0.83662130103633414</v>
      </c>
      <c r="Q72" s="20">
        <v>104371555</v>
      </c>
      <c r="R72" s="29">
        <v>0.191</v>
      </c>
      <c r="S72" s="20">
        <v>102073</v>
      </c>
      <c r="T72" s="33">
        <v>0.10838950690435839</v>
      </c>
      <c r="U72" s="20"/>
      <c r="V72" s="22"/>
      <c r="W72" s="31">
        <v>17.2</v>
      </c>
      <c r="X72" s="31">
        <v>124</v>
      </c>
      <c r="Y72" s="66">
        <v>0.62</v>
      </c>
      <c r="Z72" s="31">
        <v>178.5</v>
      </c>
      <c r="AA72" s="31">
        <v>18.7</v>
      </c>
      <c r="AB72" s="31">
        <v>2.6</v>
      </c>
      <c r="AC72" s="31">
        <v>1000.6</v>
      </c>
    </row>
    <row r="73" spans="1:29" x14ac:dyDescent="0.3">
      <c r="A73" s="26" t="s">
        <v>66</v>
      </c>
      <c r="B73" s="27">
        <v>310371</v>
      </c>
      <c r="C73" s="20">
        <v>941876</v>
      </c>
      <c r="D73" s="20">
        <v>354240</v>
      </c>
      <c r="E73" s="32">
        <v>2.658864046973803</v>
      </c>
      <c r="F73" s="20">
        <v>465232</v>
      </c>
      <c r="G73" s="20">
        <v>476644</v>
      </c>
      <c r="H73" s="66">
        <v>0.97605760273915121</v>
      </c>
      <c r="I73" s="66">
        <v>8.900000000000001E-2</v>
      </c>
      <c r="J73" s="20">
        <v>315139000</v>
      </c>
      <c r="K73" s="20">
        <v>22516</v>
      </c>
      <c r="L73" s="22">
        <v>186</v>
      </c>
      <c r="M73" s="20">
        <v>0</v>
      </c>
      <c r="N73" s="20">
        <v>581</v>
      </c>
      <c r="O73" s="22">
        <v>13401</v>
      </c>
      <c r="P73" s="34">
        <v>0.83662130103633414</v>
      </c>
      <c r="Q73" s="20">
        <v>104371555</v>
      </c>
      <c r="R73" s="29">
        <v>0.191</v>
      </c>
      <c r="S73" s="20">
        <v>102458</v>
      </c>
      <c r="T73" s="33">
        <v>0.10878077368995494</v>
      </c>
      <c r="U73" s="20"/>
      <c r="V73" s="22"/>
      <c r="W73" s="31">
        <v>23.4</v>
      </c>
      <c r="X73" s="31">
        <v>127.6</v>
      </c>
      <c r="Y73" s="66">
        <v>0.62</v>
      </c>
      <c r="Z73" s="31">
        <v>203</v>
      </c>
      <c r="AA73" s="31">
        <v>26.1</v>
      </c>
      <c r="AB73" s="31">
        <v>2.1</v>
      </c>
      <c r="AC73" s="31">
        <v>999.5</v>
      </c>
    </row>
    <row r="74" spans="1:29" x14ac:dyDescent="0.3">
      <c r="A74" s="26" t="s">
        <v>67</v>
      </c>
      <c r="B74" s="27">
        <v>315638.48387096776</v>
      </c>
      <c r="C74" s="20">
        <v>941569</v>
      </c>
      <c r="D74" s="20">
        <v>354182</v>
      </c>
      <c r="E74" s="32">
        <v>2.6584326702091015</v>
      </c>
      <c r="F74" s="20">
        <v>465001</v>
      </c>
      <c r="G74" s="20">
        <v>476568</v>
      </c>
      <c r="H74" s="66">
        <v>0.97572854241157614</v>
      </c>
      <c r="I74" s="66">
        <v>8.900000000000001E-2</v>
      </c>
      <c r="J74" s="20">
        <v>340458000</v>
      </c>
      <c r="K74" s="20">
        <v>21886</v>
      </c>
      <c r="L74" s="22">
        <v>174</v>
      </c>
      <c r="M74" s="20">
        <v>0</v>
      </c>
      <c r="N74" s="20">
        <v>581</v>
      </c>
      <c r="O74" s="22">
        <v>13401</v>
      </c>
      <c r="P74" s="34">
        <v>0.83662130103633414</v>
      </c>
      <c r="Q74" s="20">
        <v>104371555</v>
      </c>
      <c r="R74" s="29">
        <v>0.191</v>
      </c>
      <c r="S74" s="20">
        <v>103738</v>
      </c>
      <c r="T74" s="33">
        <v>0.1101756748576047</v>
      </c>
      <c r="U74" s="20"/>
      <c r="V74" s="22"/>
      <c r="W74" s="31">
        <v>25.8</v>
      </c>
      <c r="X74" s="31">
        <v>239.2</v>
      </c>
      <c r="Y74" s="66">
        <v>0.74</v>
      </c>
      <c r="Z74" s="31">
        <v>89.8</v>
      </c>
      <c r="AA74" s="31">
        <v>27.6</v>
      </c>
      <c r="AB74" s="31">
        <v>2.5</v>
      </c>
      <c r="AC74" s="31">
        <v>997.7</v>
      </c>
    </row>
    <row r="75" spans="1:29" x14ac:dyDescent="0.3">
      <c r="A75" s="26" t="s">
        <v>68</v>
      </c>
      <c r="B75" s="27">
        <v>314426.3548387097</v>
      </c>
      <c r="C75" s="20">
        <v>940340</v>
      </c>
      <c r="D75" s="20">
        <v>353953</v>
      </c>
      <c r="E75" s="32">
        <v>2.6566804067206662</v>
      </c>
      <c r="F75" s="20">
        <v>464468</v>
      </c>
      <c r="G75" s="20">
        <v>475872</v>
      </c>
      <c r="H75" s="66">
        <v>0.97603557259094886</v>
      </c>
      <c r="I75" s="66">
        <v>8.900000000000001E-2</v>
      </c>
      <c r="J75" s="20">
        <v>376816000</v>
      </c>
      <c r="K75" s="20">
        <v>22449</v>
      </c>
      <c r="L75" s="22">
        <v>185</v>
      </c>
      <c r="M75" s="20">
        <v>0</v>
      </c>
      <c r="N75" s="20">
        <v>581</v>
      </c>
      <c r="O75" s="22">
        <v>13401</v>
      </c>
      <c r="P75" s="34">
        <v>0.83662130103633414</v>
      </c>
      <c r="Q75" s="20">
        <v>104371555</v>
      </c>
      <c r="R75" s="29">
        <v>0.191</v>
      </c>
      <c r="S75" s="20">
        <v>103706</v>
      </c>
      <c r="T75" s="33">
        <v>0.11028564136376204</v>
      </c>
      <c r="U75" s="20"/>
      <c r="V75" s="22"/>
      <c r="W75" s="31">
        <v>26.5</v>
      </c>
      <c r="X75" s="31">
        <v>598.70000000000005</v>
      </c>
      <c r="Y75" s="66">
        <v>0.78</v>
      </c>
      <c r="Z75" s="31">
        <v>96.5</v>
      </c>
      <c r="AA75" s="31">
        <v>28.3</v>
      </c>
      <c r="AB75" s="31">
        <v>2.4</v>
      </c>
      <c r="AC75" s="31">
        <v>1000.3</v>
      </c>
    </row>
    <row r="76" spans="1:29" x14ac:dyDescent="0.3">
      <c r="A76" s="26" t="s">
        <v>69</v>
      </c>
      <c r="B76" s="27">
        <v>297330.53333333333</v>
      </c>
      <c r="C76" s="20">
        <v>939815</v>
      </c>
      <c r="D76" s="20">
        <v>353878</v>
      </c>
      <c r="E76" s="32">
        <v>2.6557598946529595</v>
      </c>
      <c r="F76" s="20">
        <v>464135</v>
      </c>
      <c r="G76" s="20">
        <v>475680</v>
      </c>
      <c r="H76" s="66">
        <v>0.97572948200470899</v>
      </c>
      <c r="I76" s="66">
        <v>8.900000000000001E-2</v>
      </c>
      <c r="J76" s="20">
        <v>365968000</v>
      </c>
      <c r="K76" s="20">
        <v>22789</v>
      </c>
      <c r="L76" s="22">
        <v>195</v>
      </c>
      <c r="M76" s="20">
        <v>0</v>
      </c>
      <c r="N76" s="20">
        <v>581</v>
      </c>
      <c r="O76" s="22">
        <v>13401</v>
      </c>
      <c r="P76" s="34">
        <v>0.83662130103633414</v>
      </c>
      <c r="Q76" s="20">
        <v>104371555</v>
      </c>
      <c r="R76" s="29">
        <v>0.191</v>
      </c>
      <c r="S76" s="20">
        <v>102895</v>
      </c>
      <c r="T76" s="33">
        <v>0.10948431340210574</v>
      </c>
      <c r="U76" s="20"/>
      <c r="V76" s="22"/>
      <c r="W76" s="31">
        <v>21.8</v>
      </c>
      <c r="X76" s="31">
        <v>671.5</v>
      </c>
      <c r="Y76" s="66">
        <v>0.72</v>
      </c>
      <c r="Z76" s="31">
        <v>146.4</v>
      </c>
      <c r="AA76" s="31">
        <v>23.7</v>
      </c>
      <c r="AB76" s="31">
        <v>2.2999999999999998</v>
      </c>
      <c r="AC76" s="31">
        <v>1003.4</v>
      </c>
    </row>
    <row r="77" spans="1:29" x14ac:dyDescent="0.3">
      <c r="A77" s="26" t="s">
        <v>70</v>
      </c>
      <c r="B77" s="27">
        <v>287926.96774193546</v>
      </c>
      <c r="C77" s="20">
        <v>947127</v>
      </c>
      <c r="D77" s="20">
        <v>359412</v>
      </c>
      <c r="E77" s="32">
        <v>2.6352125137724949</v>
      </c>
      <c r="F77" s="20">
        <v>468171</v>
      </c>
      <c r="G77" s="20">
        <v>478956</v>
      </c>
      <c r="H77" s="66">
        <v>0.9774822739458322</v>
      </c>
      <c r="I77" s="66">
        <v>0.09</v>
      </c>
      <c r="J77" s="20">
        <v>309187000</v>
      </c>
      <c r="K77" s="20">
        <v>23362</v>
      </c>
      <c r="L77" s="22">
        <v>196</v>
      </c>
      <c r="M77" s="20">
        <v>0</v>
      </c>
      <c r="N77" s="20">
        <v>581</v>
      </c>
      <c r="O77" s="22">
        <v>13401</v>
      </c>
      <c r="P77" s="34">
        <v>0.83662130103633414</v>
      </c>
      <c r="Q77" s="20">
        <v>104371555</v>
      </c>
      <c r="R77" s="29">
        <v>0.191</v>
      </c>
      <c r="S77" s="20">
        <v>103845</v>
      </c>
      <c r="T77" s="33">
        <v>0.10964210713030037</v>
      </c>
      <c r="U77" s="20"/>
      <c r="V77" s="22"/>
      <c r="W77" s="31">
        <v>14.5</v>
      </c>
      <c r="X77" s="31">
        <v>25.6</v>
      </c>
      <c r="Y77" s="66">
        <v>0.61</v>
      </c>
      <c r="Z77" s="31">
        <v>194.6</v>
      </c>
      <c r="AA77" s="31">
        <v>15.9</v>
      </c>
      <c r="AB77" s="31">
        <v>2.2000000000000002</v>
      </c>
      <c r="AC77" s="31">
        <v>1008.9</v>
      </c>
    </row>
    <row r="78" spans="1:29" x14ac:dyDescent="0.3">
      <c r="A78" s="26" t="s">
        <v>71</v>
      </c>
      <c r="B78" s="27">
        <v>269321.2</v>
      </c>
      <c r="C78" s="20">
        <v>948658</v>
      </c>
      <c r="D78" s="20">
        <v>360030</v>
      </c>
      <c r="E78" s="32">
        <v>2.6349415326500569</v>
      </c>
      <c r="F78" s="20">
        <v>468839</v>
      </c>
      <c r="G78" s="20">
        <v>479819</v>
      </c>
      <c r="H78" s="66">
        <v>0.97711637096488468</v>
      </c>
      <c r="I78" s="66">
        <v>0.09</v>
      </c>
      <c r="J78" s="20">
        <v>343378000</v>
      </c>
      <c r="K78" s="20">
        <v>22605</v>
      </c>
      <c r="L78" s="22">
        <v>172</v>
      </c>
      <c r="M78" s="20">
        <v>0</v>
      </c>
      <c r="N78" s="20">
        <v>581</v>
      </c>
      <c r="O78" s="22">
        <v>13401</v>
      </c>
      <c r="P78" s="34">
        <v>0.83662130103633414</v>
      </c>
      <c r="Q78" s="20">
        <v>104371555</v>
      </c>
      <c r="R78" s="29">
        <v>0.191</v>
      </c>
      <c r="S78" s="20">
        <v>105269</v>
      </c>
      <c r="T78" s="33">
        <v>0.11096622808219611</v>
      </c>
      <c r="U78" s="20"/>
      <c r="V78" s="22"/>
      <c r="W78" s="31">
        <v>6.5</v>
      </c>
      <c r="X78" s="31">
        <v>10.9</v>
      </c>
      <c r="Y78" s="66">
        <v>0.55000000000000004</v>
      </c>
      <c r="Z78" s="31">
        <v>180.3</v>
      </c>
      <c r="AA78" s="31">
        <v>6.1</v>
      </c>
      <c r="AB78" s="31">
        <v>2.8</v>
      </c>
      <c r="AC78" s="31">
        <v>1010.7</v>
      </c>
    </row>
    <row r="79" spans="1:29" x14ac:dyDescent="0.3">
      <c r="A79" s="26" t="s">
        <v>72</v>
      </c>
      <c r="B79" s="27">
        <v>286356.61290322582</v>
      </c>
      <c r="C79" s="20">
        <v>950115</v>
      </c>
      <c r="D79" s="20">
        <v>360212</v>
      </c>
      <c r="E79" s="32">
        <v>2.63765504758309</v>
      </c>
      <c r="F79" s="20">
        <v>469508</v>
      </c>
      <c r="G79" s="20">
        <v>480607</v>
      </c>
      <c r="H79" s="66">
        <v>0.97690628725757223</v>
      </c>
      <c r="I79" s="66">
        <v>0.09</v>
      </c>
      <c r="J79" s="20">
        <v>391894000</v>
      </c>
      <c r="K79" s="20">
        <v>23218</v>
      </c>
      <c r="L79" s="22">
        <v>178</v>
      </c>
      <c r="M79" s="20">
        <v>0</v>
      </c>
      <c r="N79" s="20">
        <v>581</v>
      </c>
      <c r="O79" s="22">
        <v>13401</v>
      </c>
      <c r="P79" s="34">
        <v>0.83662130103633414</v>
      </c>
      <c r="Q79" s="20">
        <v>104371555</v>
      </c>
      <c r="R79" s="29">
        <v>0.191</v>
      </c>
      <c r="S79" s="20">
        <v>104439</v>
      </c>
      <c r="T79" s="33">
        <v>0.10992248306783915</v>
      </c>
      <c r="U79" s="20"/>
      <c r="V79" s="22"/>
      <c r="W79" s="31">
        <v>-1.3</v>
      </c>
      <c r="X79" s="31">
        <v>16.100000000000001</v>
      </c>
      <c r="Y79" s="66">
        <v>0.56000000000000005</v>
      </c>
      <c r="Z79" s="31">
        <v>157.80000000000001</v>
      </c>
      <c r="AA79" s="31">
        <v>-0.9</v>
      </c>
      <c r="AB79" s="31">
        <v>3</v>
      </c>
      <c r="AC79" s="31">
        <v>1007.1</v>
      </c>
    </row>
    <row r="80" spans="1:29" x14ac:dyDescent="0.3">
      <c r="A80" s="26" t="s">
        <v>73</v>
      </c>
      <c r="B80" s="27">
        <v>290220.19354838709</v>
      </c>
      <c r="C80" s="20">
        <v>950815</v>
      </c>
      <c r="D80" s="20">
        <v>360163</v>
      </c>
      <c r="E80" s="32">
        <v>2.6399574637039342</v>
      </c>
      <c r="F80" s="20">
        <v>469910</v>
      </c>
      <c r="G80" s="20">
        <v>480905</v>
      </c>
      <c r="H80" s="66">
        <v>0.97713685655170979</v>
      </c>
      <c r="I80" s="66">
        <v>0.09</v>
      </c>
      <c r="J80" s="20">
        <v>460456000</v>
      </c>
      <c r="K80" s="20">
        <v>23212</v>
      </c>
      <c r="L80" s="22">
        <v>172</v>
      </c>
      <c r="M80" s="20">
        <v>0</v>
      </c>
      <c r="N80" s="20">
        <v>512</v>
      </c>
      <c r="O80" s="22">
        <v>14179</v>
      </c>
      <c r="P80" s="34">
        <v>0.9150693772184576</v>
      </c>
      <c r="Q80" s="20">
        <v>110568031</v>
      </c>
      <c r="R80" s="29">
        <v>0.22699999999999998</v>
      </c>
      <c r="S80" s="20">
        <v>104214</v>
      </c>
      <c r="T80" s="33">
        <v>0.10960491788623444</v>
      </c>
      <c r="U80" s="20"/>
      <c r="V80" s="22"/>
      <c r="W80" s="31">
        <v>-7.2</v>
      </c>
      <c r="X80" s="31">
        <v>8.9</v>
      </c>
      <c r="Y80" s="66">
        <v>0.54</v>
      </c>
      <c r="Z80" s="31">
        <v>218.5</v>
      </c>
      <c r="AA80" s="31">
        <v>-4.7</v>
      </c>
      <c r="AB80" s="31">
        <v>2.8</v>
      </c>
      <c r="AC80" s="31">
        <v>1016.1</v>
      </c>
    </row>
    <row r="81" spans="1:29" x14ac:dyDescent="0.3">
      <c r="A81" s="26" t="s">
        <v>74</v>
      </c>
      <c r="B81" s="27">
        <v>288217.92857142858</v>
      </c>
      <c r="C81" s="20">
        <v>952732</v>
      </c>
      <c r="D81" s="20">
        <v>360854</v>
      </c>
      <c r="E81" s="32">
        <v>2.6402146020274126</v>
      </c>
      <c r="F81" s="20">
        <v>470828</v>
      </c>
      <c r="G81" s="20">
        <v>481904</v>
      </c>
      <c r="H81" s="66">
        <v>0.97701616919552436</v>
      </c>
      <c r="I81" s="66">
        <v>0.09</v>
      </c>
      <c r="J81" s="20">
        <v>438973000</v>
      </c>
      <c r="K81" s="20">
        <v>21515</v>
      </c>
      <c r="L81" s="22">
        <v>152</v>
      </c>
      <c r="M81" s="20">
        <v>0</v>
      </c>
      <c r="N81" s="20">
        <v>512</v>
      </c>
      <c r="O81" s="22">
        <v>14179</v>
      </c>
      <c r="P81" s="34">
        <v>0.9150693772184576</v>
      </c>
      <c r="Q81" s="20">
        <v>110568031</v>
      </c>
      <c r="R81" s="29">
        <v>0.22699999999999998</v>
      </c>
      <c r="S81" s="20">
        <v>103279</v>
      </c>
      <c r="T81" s="33">
        <v>0.10840299265690666</v>
      </c>
      <c r="U81" s="20"/>
      <c r="V81" s="22"/>
      <c r="W81" s="31">
        <v>1.2</v>
      </c>
      <c r="X81" s="31">
        <v>29.1</v>
      </c>
      <c r="Y81" s="66">
        <v>0.55000000000000004</v>
      </c>
      <c r="Z81" s="31">
        <v>166.6</v>
      </c>
      <c r="AA81" s="31">
        <v>1.7</v>
      </c>
      <c r="AB81" s="31">
        <v>2.6</v>
      </c>
      <c r="AC81" s="31">
        <v>1011.3</v>
      </c>
    </row>
    <row r="82" spans="1:29" x14ac:dyDescent="0.3">
      <c r="A82" s="26" t="s">
        <v>75</v>
      </c>
      <c r="B82" s="27">
        <v>282349.06451612903</v>
      </c>
      <c r="C82" s="20">
        <v>953983</v>
      </c>
      <c r="D82" s="20">
        <v>360940</v>
      </c>
      <c r="E82" s="32">
        <v>2.6430514766997284</v>
      </c>
      <c r="F82" s="20">
        <v>471442</v>
      </c>
      <c r="G82" s="20">
        <v>482541</v>
      </c>
      <c r="H82" s="66">
        <v>0.97699884569394102</v>
      </c>
      <c r="I82" s="66">
        <v>0.09</v>
      </c>
      <c r="J82" s="20">
        <v>372082000</v>
      </c>
      <c r="K82" s="20">
        <v>22169</v>
      </c>
      <c r="L82" s="22">
        <v>167</v>
      </c>
      <c r="M82" s="20">
        <v>0</v>
      </c>
      <c r="N82" s="20">
        <v>512</v>
      </c>
      <c r="O82" s="22">
        <v>14179</v>
      </c>
      <c r="P82" s="34">
        <v>0.9150693772184576</v>
      </c>
      <c r="Q82" s="20">
        <v>110568031</v>
      </c>
      <c r="R82" s="29">
        <v>0.22699999999999998</v>
      </c>
      <c r="S82" s="20">
        <v>105191</v>
      </c>
      <c r="T82" s="33">
        <v>0.11026506761650889</v>
      </c>
      <c r="U82" s="20"/>
      <c r="V82" s="22"/>
      <c r="W82" s="31">
        <v>3.6</v>
      </c>
      <c r="X82" s="31">
        <v>14.6</v>
      </c>
      <c r="Y82" s="66">
        <v>0.51</v>
      </c>
      <c r="Z82" s="31">
        <v>240.2</v>
      </c>
      <c r="AA82" s="31">
        <v>6.4</v>
      </c>
      <c r="AB82" s="31">
        <v>3.4</v>
      </c>
      <c r="AC82" s="31">
        <v>1010.7</v>
      </c>
    </row>
    <row r="83" spans="1:29" x14ac:dyDescent="0.3">
      <c r="A83" s="26" t="s">
        <v>76</v>
      </c>
      <c r="B83" s="27">
        <v>288019.96666666667</v>
      </c>
      <c r="C83" s="20">
        <v>955128</v>
      </c>
      <c r="D83" s="20">
        <v>361177</v>
      </c>
      <c r="E83" s="32">
        <v>2.6444873289273678</v>
      </c>
      <c r="F83" s="20">
        <v>471862</v>
      </c>
      <c r="G83" s="20">
        <v>483266</v>
      </c>
      <c r="H83" s="66">
        <v>0.9764022298278795</v>
      </c>
      <c r="I83" s="66">
        <v>0.09</v>
      </c>
      <c r="J83" s="20">
        <v>359714000</v>
      </c>
      <c r="K83" s="20">
        <v>22004</v>
      </c>
      <c r="L83" s="22">
        <v>159</v>
      </c>
      <c r="M83" s="20">
        <v>0</v>
      </c>
      <c r="N83" s="20">
        <v>512</v>
      </c>
      <c r="O83" s="22">
        <v>14179</v>
      </c>
      <c r="P83" s="34">
        <v>0.9150693772184576</v>
      </c>
      <c r="Q83" s="20">
        <v>110568031</v>
      </c>
      <c r="R83" s="29">
        <v>0.22699999999999998</v>
      </c>
      <c r="S83" s="20">
        <v>106496</v>
      </c>
      <c r="T83" s="33">
        <v>0.11149919173137003</v>
      </c>
      <c r="U83" s="20"/>
      <c r="V83" s="22"/>
      <c r="W83" s="31">
        <v>10.7</v>
      </c>
      <c r="X83" s="31">
        <v>110.1</v>
      </c>
      <c r="Y83" s="66">
        <v>0.54</v>
      </c>
      <c r="Z83" s="31">
        <v>202.1</v>
      </c>
      <c r="AA83" s="31">
        <v>13.6</v>
      </c>
      <c r="AB83" s="31">
        <v>3.2</v>
      </c>
      <c r="AC83" s="31">
        <v>1003.8</v>
      </c>
    </row>
    <row r="84" spans="1:29" x14ac:dyDescent="0.3">
      <c r="A84" s="26" t="s">
        <v>77</v>
      </c>
      <c r="B84" s="27">
        <v>299486.32258064515</v>
      </c>
      <c r="C84" s="20">
        <v>956268</v>
      </c>
      <c r="D84" s="20">
        <v>361434</v>
      </c>
      <c r="E84" s="32">
        <v>2.6457610518102892</v>
      </c>
      <c r="F84" s="20">
        <v>472378</v>
      </c>
      <c r="G84" s="20">
        <v>483890</v>
      </c>
      <c r="H84" s="66">
        <v>0.97620946909421558</v>
      </c>
      <c r="I84" s="66">
        <v>9.0999999999999998E-2</v>
      </c>
      <c r="J84" s="20">
        <v>319599000</v>
      </c>
      <c r="K84" s="20">
        <v>22972</v>
      </c>
      <c r="L84" s="22">
        <v>164</v>
      </c>
      <c r="M84" s="20">
        <v>0</v>
      </c>
      <c r="N84" s="20">
        <v>512</v>
      </c>
      <c r="O84" s="22">
        <v>14179</v>
      </c>
      <c r="P84" s="34">
        <v>0.9150693772184576</v>
      </c>
      <c r="Q84" s="20">
        <v>110568031</v>
      </c>
      <c r="R84" s="29">
        <v>0.22699999999999998</v>
      </c>
      <c r="S84" s="20">
        <v>107280</v>
      </c>
      <c r="T84" s="33">
        <v>0.11218612355532132</v>
      </c>
      <c r="U84" s="20"/>
      <c r="V84" s="22"/>
      <c r="W84" s="31">
        <v>17.899999999999999</v>
      </c>
      <c r="X84" s="31">
        <v>53.4</v>
      </c>
      <c r="Y84" s="66">
        <v>0.56999999999999995</v>
      </c>
      <c r="Z84" s="31">
        <v>180.4</v>
      </c>
      <c r="AA84" s="31">
        <v>21</v>
      </c>
      <c r="AB84" s="31">
        <v>2.8</v>
      </c>
      <c r="AC84" s="31">
        <v>1000.8</v>
      </c>
    </row>
    <row r="85" spans="1:29" x14ac:dyDescent="0.3">
      <c r="A85" s="26" t="s">
        <v>78</v>
      </c>
      <c r="B85" s="27">
        <v>311681.26666666666</v>
      </c>
      <c r="C85" s="20">
        <v>957633</v>
      </c>
      <c r="D85" s="20">
        <v>361780</v>
      </c>
      <c r="E85" s="32">
        <v>2.6470037039084526</v>
      </c>
      <c r="F85" s="20">
        <v>472956</v>
      </c>
      <c r="G85" s="20">
        <v>484677</v>
      </c>
      <c r="H85" s="66">
        <v>0.97581688423424273</v>
      </c>
      <c r="I85" s="66">
        <v>9.0999999999999998E-2</v>
      </c>
      <c r="J85" s="20">
        <v>319100000</v>
      </c>
      <c r="K85" s="20">
        <v>24350</v>
      </c>
      <c r="L85" s="22">
        <v>166</v>
      </c>
      <c r="M85" s="20">
        <v>0</v>
      </c>
      <c r="N85" s="20">
        <v>512</v>
      </c>
      <c r="O85" s="22">
        <v>14179</v>
      </c>
      <c r="P85" s="34">
        <v>0.9150693772184576</v>
      </c>
      <c r="Q85" s="20">
        <v>110568031</v>
      </c>
      <c r="R85" s="29">
        <v>0.22699999999999998</v>
      </c>
      <c r="S85" s="20">
        <v>106494</v>
      </c>
      <c r="T85" s="33">
        <v>0.11120544091525668</v>
      </c>
      <c r="U85" s="20"/>
      <c r="V85" s="22"/>
      <c r="W85" s="31">
        <v>22</v>
      </c>
      <c r="X85" s="31">
        <v>404.5</v>
      </c>
      <c r="Y85" s="66">
        <v>0.67</v>
      </c>
      <c r="Z85" s="31">
        <v>170.8</v>
      </c>
      <c r="AA85" s="31">
        <v>25.8</v>
      </c>
      <c r="AB85" s="31">
        <v>2.9</v>
      </c>
      <c r="AC85" s="31">
        <v>996.7</v>
      </c>
    </row>
    <row r="86" spans="1:29" x14ac:dyDescent="0.3">
      <c r="A86" s="26" t="s">
        <v>79</v>
      </c>
      <c r="B86" s="27">
        <v>314549.74193548388</v>
      </c>
      <c r="C86" s="20">
        <v>958383</v>
      </c>
      <c r="D86" s="20">
        <v>361933</v>
      </c>
      <c r="E86" s="32">
        <v>2.6479569423070015</v>
      </c>
      <c r="F86" s="20">
        <v>473315</v>
      </c>
      <c r="G86" s="20">
        <v>485068</v>
      </c>
      <c r="H86" s="66">
        <v>0.9757704074480279</v>
      </c>
      <c r="I86" s="66">
        <v>9.0999999999999998E-2</v>
      </c>
      <c r="J86" s="20">
        <v>340557000</v>
      </c>
      <c r="K86" s="20">
        <v>23384</v>
      </c>
      <c r="L86" s="22">
        <v>144</v>
      </c>
      <c r="M86" s="20">
        <v>0</v>
      </c>
      <c r="N86" s="20">
        <v>512</v>
      </c>
      <c r="O86" s="22">
        <v>14179</v>
      </c>
      <c r="P86" s="34">
        <v>0.9150693772184576</v>
      </c>
      <c r="Q86" s="20">
        <v>110568031</v>
      </c>
      <c r="R86" s="29">
        <v>0.22699999999999998</v>
      </c>
      <c r="S86" s="20">
        <v>107411</v>
      </c>
      <c r="T86" s="33">
        <v>0.11207523505738311</v>
      </c>
      <c r="U86" s="20"/>
      <c r="V86" s="22"/>
      <c r="W86" s="31">
        <v>24.6</v>
      </c>
      <c r="X86" s="31">
        <v>1131</v>
      </c>
      <c r="Y86" s="66">
        <v>0.79</v>
      </c>
      <c r="Z86" s="31">
        <v>80.400000000000006</v>
      </c>
      <c r="AA86" s="31">
        <v>26.5</v>
      </c>
      <c r="AB86" s="31">
        <v>2.4</v>
      </c>
      <c r="AC86" s="31">
        <v>996</v>
      </c>
    </row>
    <row r="87" spans="1:29" x14ac:dyDescent="0.3">
      <c r="A87" s="26" t="s">
        <v>80</v>
      </c>
      <c r="B87" s="27">
        <v>316982.38709677418</v>
      </c>
      <c r="C87" s="20">
        <v>959067</v>
      </c>
      <c r="D87" s="20">
        <v>362177</v>
      </c>
      <c r="E87" s="32">
        <v>2.648061583148571</v>
      </c>
      <c r="F87" s="20">
        <v>473577</v>
      </c>
      <c r="G87" s="20">
        <v>485490</v>
      </c>
      <c r="H87" s="66">
        <v>0.97546190446765124</v>
      </c>
      <c r="I87" s="66">
        <v>9.1999999999999998E-2</v>
      </c>
      <c r="J87" s="20">
        <v>371836000</v>
      </c>
      <c r="K87" s="20">
        <v>24124</v>
      </c>
      <c r="L87" s="22">
        <v>151</v>
      </c>
      <c r="M87" s="20">
        <v>0</v>
      </c>
      <c r="N87" s="20">
        <v>512</v>
      </c>
      <c r="O87" s="22">
        <v>14179</v>
      </c>
      <c r="P87" s="34">
        <v>0.9150693772184576</v>
      </c>
      <c r="Q87" s="20">
        <v>110568031</v>
      </c>
      <c r="R87" s="29">
        <v>0.22699999999999998</v>
      </c>
      <c r="S87" s="20">
        <v>107529</v>
      </c>
      <c r="T87" s="33">
        <v>0.11211834001169887</v>
      </c>
      <c r="U87" s="20"/>
      <c r="V87" s="22"/>
      <c r="W87" s="31">
        <v>25.8</v>
      </c>
      <c r="X87" s="31">
        <v>166.8</v>
      </c>
      <c r="Y87" s="66">
        <v>0.74</v>
      </c>
      <c r="Z87" s="31">
        <v>94</v>
      </c>
      <c r="AA87" s="31">
        <v>27.5</v>
      </c>
      <c r="AB87" s="31">
        <v>2.5</v>
      </c>
      <c r="AC87" s="31">
        <v>998.6</v>
      </c>
    </row>
    <row r="88" spans="1:29" x14ac:dyDescent="0.3">
      <c r="A88" s="26" t="s">
        <v>81</v>
      </c>
      <c r="B88" s="27">
        <v>315224.66666666669</v>
      </c>
      <c r="C88" s="20">
        <v>959415</v>
      </c>
      <c r="D88" s="20">
        <v>362342</v>
      </c>
      <c r="E88" s="32">
        <v>2.6478161515915901</v>
      </c>
      <c r="F88" s="20">
        <v>473666</v>
      </c>
      <c r="G88" s="20">
        <v>485749</v>
      </c>
      <c r="H88" s="66">
        <v>0.97512501312406197</v>
      </c>
      <c r="I88" s="66">
        <v>9.1999999999999998E-2</v>
      </c>
      <c r="J88" s="20">
        <v>353848000</v>
      </c>
      <c r="K88" s="20">
        <v>24771</v>
      </c>
      <c r="L88" s="22">
        <v>153</v>
      </c>
      <c r="M88" s="20">
        <v>0</v>
      </c>
      <c r="N88" s="20">
        <v>512</v>
      </c>
      <c r="O88" s="22">
        <v>14179</v>
      </c>
      <c r="P88" s="34">
        <v>0.9150693772184576</v>
      </c>
      <c r="Q88" s="20">
        <v>110568031</v>
      </c>
      <c r="R88" s="29">
        <v>0.22699999999999998</v>
      </c>
      <c r="S88" s="20">
        <v>108206</v>
      </c>
      <c r="T88" s="33">
        <v>0.11278331066326876</v>
      </c>
      <c r="U88" s="20"/>
      <c r="V88" s="22"/>
      <c r="W88" s="31">
        <v>21.8</v>
      </c>
      <c r="X88" s="31">
        <v>25.6</v>
      </c>
      <c r="Y88" s="66">
        <v>0.57999999999999996</v>
      </c>
      <c r="Z88" s="31">
        <v>180.4</v>
      </c>
      <c r="AA88" s="31">
        <v>25.1</v>
      </c>
      <c r="AB88" s="31">
        <v>2.4</v>
      </c>
      <c r="AC88" s="31">
        <v>1002.9</v>
      </c>
    </row>
    <row r="89" spans="1:29" x14ac:dyDescent="0.3">
      <c r="A89" s="26" t="s">
        <v>82</v>
      </c>
      <c r="B89" s="27">
        <v>293739.45161290321</v>
      </c>
      <c r="C89" s="20">
        <v>960481</v>
      </c>
      <c r="D89" s="20">
        <v>362728</v>
      </c>
      <c r="E89" s="32">
        <v>2.6479372973688275</v>
      </c>
      <c r="F89" s="20">
        <v>474161</v>
      </c>
      <c r="G89" s="20">
        <v>486320</v>
      </c>
      <c r="H89" s="66">
        <v>0.97499794374074678</v>
      </c>
      <c r="I89" s="66">
        <v>9.1999999999999998E-2</v>
      </c>
      <c r="J89" s="20">
        <v>312903000</v>
      </c>
      <c r="K89" s="20">
        <v>25215</v>
      </c>
      <c r="L89" s="22">
        <v>155</v>
      </c>
      <c r="M89" s="20">
        <v>0</v>
      </c>
      <c r="N89" s="20">
        <v>512</v>
      </c>
      <c r="O89" s="22">
        <v>14179</v>
      </c>
      <c r="P89" s="34">
        <v>0.9150693772184576</v>
      </c>
      <c r="Q89" s="20">
        <v>110568031</v>
      </c>
      <c r="R89" s="29">
        <v>0.22699999999999998</v>
      </c>
      <c r="S89" s="20">
        <v>108766</v>
      </c>
      <c r="T89" s="33">
        <v>0.1132411781180471</v>
      </c>
      <c r="U89" s="20"/>
      <c r="V89" s="22"/>
      <c r="W89" s="31">
        <v>14.2</v>
      </c>
      <c r="X89" s="31">
        <v>32</v>
      </c>
      <c r="Y89" s="66">
        <v>0.55000000000000004</v>
      </c>
      <c r="Z89" s="31">
        <v>215.3</v>
      </c>
      <c r="AA89" s="31">
        <v>15.3</v>
      </c>
      <c r="AB89" s="31">
        <v>2.1</v>
      </c>
      <c r="AC89" s="31">
        <v>1010.1</v>
      </c>
    </row>
    <row r="90" spans="1:29" x14ac:dyDescent="0.3">
      <c r="A90" s="26" t="s">
        <v>83</v>
      </c>
      <c r="B90" s="27">
        <v>283942.7</v>
      </c>
      <c r="C90" s="20">
        <v>961659</v>
      </c>
      <c r="D90" s="20">
        <v>363025</v>
      </c>
      <c r="E90" s="32">
        <v>2.6490159079953171</v>
      </c>
      <c r="F90" s="20">
        <v>474715</v>
      </c>
      <c r="G90" s="20">
        <v>486944</v>
      </c>
      <c r="H90" s="66">
        <v>0.97488622921732271</v>
      </c>
      <c r="I90" s="66">
        <v>9.1999999999999998E-2</v>
      </c>
      <c r="J90" s="20">
        <v>336282000</v>
      </c>
      <c r="K90" s="20">
        <v>25817</v>
      </c>
      <c r="L90" s="22">
        <v>158</v>
      </c>
      <c r="M90" s="20">
        <v>0</v>
      </c>
      <c r="N90" s="20">
        <v>512</v>
      </c>
      <c r="O90" s="22">
        <v>14179</v>
      </c>
      <c r="P90" s="34">
        <v>0.9150693772184576</v>
      </c>
      <c r="Q90" s="20">
        <v>110568031</v>
      </c>
      <c r="R90" s="29">
        <v>0.22699999999999998</v>
      </c>
      <c r="S90" s="20">
        <v>109501</v>
      </c>
      <c r="T90" s="33">
        <v>0.11386676566225658</v>
      </c>
      <c r="U90" s="20"/>
      <c r="V90" s="22"/>
      <c r="W90" s="31">
        <v>10.7</v>
      </c>
      <c r="X90" s="31">
        <v>56.2</v>
      </c>
      <c r="Y90" s="66">
        <v>0.61</v>
      </c>
      <c r="Z90" s="31">
        <v>129.5</v>
      </c>
      <c r="AA90" s="31">
        <v>10.199999999999999</v>
      </c>
      <c r="AB90" s="31">
        <v>2.7</v>
      </c>
      <c r="AC90" s="31">
        <v>1012.3</v>
      </c>
    </row>
    <row r="91" spans="1:29" x14ac:dyDescent="0.3">
      <c r="A91" s="26" t="s">
        <v>84</v>
      </c>
      <c r="B91" s="27">
        <v>288983.29032258067</v>
      </c>
      <c r="C91" s="20">
        <v>961239</v>
      </c>
      <c r="D91" s="20">
        <v>362719</v>
      </c>
      <c r="E91" s="32">
        <v>2.6500927715394011</v>
      </c>
      <c r="F91" s="20">
        <v>474421</v>
      </c>
      <c r="G91" s="20">
        <v>486818</v>
      </c>
      <c r="H91" s="66">
        <v>0.97453463101200033</v>
      </c>
      <c r="I91" s="66">
        <v>9.3000000000000013E-2</v>
      </c>
      <c r="J91" s="20">
        <v>383177000</v>
      </c>
      <c r="K91" s="20">
        <v>24034</v>
      </c>
      <c r="L91" s="22">
        <v>138</v>
      </c>
      <c r="M91" s="20">
        <v>0</v>
      </c>
      <c r="N91" s="20">
        <v>512</v>
      </c>
      <c r="O91" s="22">
        <v>14179</v>
      </c>
      <c r="P91" s="34">
        <v>0.9150693772184576</v>
      </c>
      <c r="Q91" s="20">
        <v>110568031</v>
      </c>
      <c r="R91" s="29">
        <v>0.22699999999999998</v>
      </c>
      <c r="S91" s="20">
        <v>109716</v>
      </c>
      <c r="T91" s="33">
        <v>0.11414018782009469</v>
      </c>
      <c r="U91" s="20"/>
      <c r="V91" s="22"/>
      <c r="W91" s="31">
        <v>-0.9</v>
      </c>
      <c r="X91" s="31">
        <v>7.1</v>
      </c>
      <c r="Y91" s="66">
        <v>0.51</v>
      </c>
      <c r="Z91" s="31">
        <v>195.6</v>
      </c>
      <c r="AA91" s="31">
        <v>-0.5</v>
      </c>
      <c r="AB91" s="31">
        <v>2.6</v>
      </c>
      <c r="AC91" s="31">
        <v>1016.7</v>
      </c>
    </row>
    <row r="92" spans="1:29" x14ac:dyDescent="0.3">
      <c r="A92" s="26" t="s">
        <v>85</v>
      </c>
      <c r="B92" s="27">
        <v>280318.93548387097</v>
      </c>
      <c r="C92" s="20">
        <v>961381</v>
      </c>
      <c r="D92" s="20">
        <v>362518</v>
      </c>
      <c r="E92" s="32">
        <v>2.6519538340165179</v>
      </c>
      <c r="F92" s="20">
        <v>474426</v>
      </c>
      <c r="G92" s="20">
        <v>486955</v>
      </c>
      <c r="H92" s="66">
        <v>0.97427072316743846</v>
      </c>
      <c r="I92" s="66">
        <v>9.3000000000000013E-2</v>
      </c>
      <c r="J92" s="20">
        <v>447016000</v>
      </c>
      <c r="K92" s="20">
        <v>23428</v>
      </c>
      <c r="L92" s="22">
        <v>131</v>
      </c>
      <c r="M92" s="20">
        <v>0</v>
      </c>
      <c r="N92" s="20">
        <v>546</v>
      </c>
      <c r="O92" s="22">
        <v>13797</v>
      </c>
      <c r="P92" s="34">
        <v>0.87823042647994909</v>
      </c>
      <c r="Q92" s="20">
        <v>115557367</v>
      </c>
      <c r="R92" s="29">
        <v>0.22</v>
      </c>
      <c r="S92" s="20">
        <v>109205</v>
      </c>
      <c r="T92" s="33">
        <v>0.11359180179346169</v>
      </c>
      <c r="U92" s="20"/>
      <c r="V92" s="22"/>
      <c r="W92" s="31">
        <v>-2.8</v>
      </c>
      <c r="X92" s="31">
        <v>6.7</v>
      </c>
      <c r="Y92" s="66">
        <v>0.49</v>
      </c>
      <c r="Z92" s="31">
        <v>190.5</v>
      </c>
      <c r="AA92" s="31">
        <v>-2.2999999999999998</v>
      </c>
      <c r="AB92" s="31">
        <v>2.5</v>
      </c>
      <c r="AC92" s="31">
        <v>1015.1</v>
      </c>
    </row>
    <row r="93" spans="1:29" x14ac:dyDescent="0.3">
      <c r="A93" s="26" t="s">
        <v>86</v>
      </c>
      <c r="B93" s="27">
        <v>284436.20689655171</v>
      </c>
      <c r="C93" s="20">
        <v>961452</v>
      </c>
      <c r="D93" s="20">
        <v>362484</v>
      </c>
      <c r="E93" s="32">
        <v>2.6523984506902374</v>
      </c>
      <c r="F93" s="20">
        <v>474552</v>
      </c>
      <c r="G93" s="20">
        <v>486900</v>
      </c>
      <c r="H93" s="66">
        <v>0.97463955637707944</v>
      </c>
      <c r="I93" s="66">
        <v>9.4E-2</v>
      </c>
      <c r="J93" s="20">
        <v>444052000</v>
      </c>
      <c r="K93" s="20">
        <v>23711</v>
      </c>
      <c r="L93" s="22">
        <v>141</v>
      </c>
      <c r="M93" s="20">
        <v>0</v>
      </c>
      <c r="N93" s="20">
        <v>546</v>
      </c>
      <c r="O93" s="22">
        <v>13797</v>
      </c>
      <c r="P93" s="34">
        <v>0.87823042647994909</v>
      </c>
      <c r="Q93" s="20">
        <v>115557367</v>
      </c>
      <c r="R93" s="29">
        <v>0.22</v>
      </c>
      <c r="S93" s="20">
        <v>109646</v>
      </c>
      <c r="T93" s="33">
        <v>0.11404209466515229</v>
      </c>
      <c r="U93" s="20"/>
      <c r="V93" s="22"/>
      <c r="W93" s="31">
        <v>-2</v>
      </c>
      <c r="X93" s="31">
        <v>0.8</v>
      </c>
      <c r="Y93" s="66">
        <v>0.43</v>
      </c>
      <c r="Z93" s="31">
        <v>224.9</v>
      </c>
      <c r="AA93" s="31">
        <v>-0.7</v>
      </c>
      <c r="AB93" s="31">
        <v>2.9</v>
      </c>
      <c r="AC93" s="31">
        <v>1013</v>
      </c>
    </row>
    <row r="94" spans="1:29" x14ac:dyDescent="0.3">
      <c r="A94" s="26" t="s">
        <v>87</v>
      </c>
      <c r="B94" s="27">
        <v>280385.61290322582</v>
      </c>
      <c r="C94" s="20">
        <v>961055</v>
      </c>
      <c r="D94" s="20">
        <v>362198</v>
      </c>
      <c r="E94" s="32">
        <v>2.6533967608876914</v>
      </c>
      <c r="F94" s="20">
        <v>474376</v>
      </c>
      <c r="G94" s="20">
        <v>486679</v>
      </c>
      <c r="H94" s="66">
        <v>0.97472050365846896</v>
      </c>
      <c r="I94" s="66">
        <v>9.4E-2</v>
      </c>
      <c r="J94" s="20">
        <v>385910000</v>
      </c>
      <c r="K94" s="20">
        <v>24505</v>
      </c>
      <c r="L94" s="22">
        <v>156</v>
      </c>
      <c r="M94" s="20">
        <v>0</v>
      </c>
      <c r="N94" s="20">
        <v>546</v>
      </c>
      <c r="O94" s="22">
        <v>13797</v>
      </c>
      <c r="P94" s="34">
        <v>0.87823042647994909</v>
      </c>
      <c r="Q94" s="20">
        <v>115557367</v>
      </c>
      <c r="R94" s="29">
        <v>0.22</v>
      </c>
      <c r="S94" s="20">
        <v>110798</v>
      </c>
      <c r="T94" s="33">
        <v>0.11528788674945763</v>
      </c>
      <c r="U94" s="20"/>
      <c r="V94" s="22"/>
      <c r="W94" s="31">
        <v>5.0999999999999996</v>
      </c>
      <c r="X94" s="31">
        <v>47.4</v>
      </c>
      <c r="Y94" s="66">
        <v>0.52</v>
      </c>
      <c r="Z94" s="31">
        <v>191.8</v>
      </c>
      <c r="AA94" s="31">
        <v>6.2</v>
      </c>
      <c r="AB94" s="31">
        <v>3.5</v>
      </c>
      <c r="AC94" s="31">
        <v>1008.9</v>
      </c>
    </row>
    <row r="95" spans="1:29" x14ac:dyDescent="0.3">
      <c r="A95" s="26" t="s">
        <v>88</v>
      </c>
      <c r="B95" s="27">
        <v>293249.73333333334</v>
      </c>
      <c r="C95" s="20">
        <v>961241</v>
      </c>
      <c r="D95" s="20">
        <v>362005</v>
      </c>
      <c r="E95" s="32">
        <v>2.6553252026905705</v>
      </c>
      <c r="F95" s="20">
        <v>474453</v>
      </c>
      <c r="G95" s="20">
        <v>486788</v>
      </c>
      <c r="H95" s="66">
        <v>0.97466042712638767</v>
      </c>
      <c r="I95" s="66">
        <v>9.4E-2</v>
      </c>
      <c r="J95" s="20">
        <v>362793000</v>
      </c>
      <c r="K95" s="20">
        <v>24332</v>
      </c>
      <c r="L95" s="22">
        <v>157</v>
      </c>
      <c r="M95" s="20">
        <v>0</v>
      </c>
      <c r="N95" s="20">
        <v>546</v>
      </c>
      <c r="O95" s="22">
        <v>13797</v>
      </c>
      <c r="P95" s="34">
        <v>0.87823042647994909</v>
      </c>
      <c r="Q95" s="20">
        <v>115557367</v>
      </c>
      <c r="R95" s="29">
        <v>0.22</v>
      </c>
      <c r="S95" s="20">
        <v>111617</v>
      </c>
      <c r="T95" s="33">
        <v>0.11611760214139846</v>
      </c>
      <c r="U95" s="20"/>
      <c r="V95" s="22"/>
      <c r="W95" s="31">
        <v>12.3</v>
      </c>
      <c r="X95" s="31">
        <v>157</v>
      </c>
      <c r="Y95" s="66">
        <v>0.54</v>
      </c>
      <c r="Z95" s="31">
        <v>212.5</v>
      </c>
      <c r="AA95" s="31">
        <v>14.5</v>
      </c>
      <c r="AB95" s="31">
        <v>3.4</v>
      </c>
      <c r="AC95" s="31">
        <v>1002.8</v>
      </c>
    </row>
    <row r="96" spans="1:29" x14ac:dyDescent="0.3">
      <c r="A96" s="26" t="s">
        <v>89</v>
      </c>
      <c r="B96" s="27">
        <v>308153.93548387097</v>
      </c>
      <c r="C96" s="20">
        <v>961585</v>
      </c>
      <c r="D96" s="20">
        <v>362135</v>
      </c>
      <c r="E96" s="32">
        <v>2.6553219103373054</v>
      </c>
      <c r="F96" s="20">
        <v>474623</v>
      </c>
      <c r="G96" s="20">
        <v>486962</v>
      </c>
      <c r="H96" s="66">
        <v>0.97466126720360113</v>
      </c>
      <c r="I96" s="66">
        <v>9.5000000000000001E-2</v>
      </c>
      <c r="J96" s="20">
        <v>318259000</v>
      </c>
      <c r="K96" s="20">
        <v>25121</v>
      </c>
      <c r="L96" s="22">
        <v>161</v>
      </c>
      <c r="M96" s="20">
        <v>0</v>
      </c>
      <c r="N96" s="20">
        <v>546</v>
      </c>
      <c r="O96" s="22">
        <v>13797</v>
      </c>
      <c r="P96" s="34">
        <v>0.87823042647994909</v>
      </c>
      <c r="Q96" s="20">
        <v>115557367</v>
      </c>
      <c r="R96" s="29">
        <v>0.22</v>
      </c>
      <c r="S96" s="20">
        <v>112406</v>
      </c>
      <c r="T96" s="33">
        <v>0.11689658220542126</v>
      </c>
      <c r="U96" s="20"/>
      <c r="V96" s="22"/>
      <c r="W96" s="31">
        <v>19.7</v>
      </c>
      <c r="X96" s="31">
        <v>8.1999999999999993</v>
      </c>
      <c r="Y96" s="66">
        <v>0.48</v>
      </c>
      <c r="Z96" s="31">
        <v>251.3</v>
      </c>
      <c r="AA96" s="31">
        <v>24</v>
      </c>
      <c r="AB96" s="31">
        <v>2.7</v>
      </c>
      <c r="AC96" s="31">
        <v>1001</v>
      </c>
    </row>
    <row r="97" spans="1:29" x14ac:dyDescent="0.3">
      <c r="A97" s="26" t="s">
        <v>90</v>
      </c>
      <c r="B97" s="27">
        <v>330231.90000000002</v>
      </c>
      <c r="C97" s="20">
        <v>962016</v>
      </c>
      <c r="D97" s="20">
        <v>362407</v>
      </c>
      <c r="E97" s="32">
        <v>2.6545182626163402</v>
      </c>
      <c r="F97" s="20">
        <v>474809</v>
      </c>
      <c r="G97" s="20">
        <v>487207</v>
      </c>
      <c r="H97" s="66">
        <v>0.97455291077509154</v>
      </c>
      <c r="I97" s="66">
        <v>9.5000000000000001E-2</v>
      </c>
      <c r="J97" s="20">
        <v>322686000</v>
      </c>
      <c r="K97" s="20">
        <v>25943</v>
      </c>
      <c r="L97" s="22">
        <v>164</v>
      </c>
      <c r="M97" s="20">
        <v>0</v>
      </c>
      <c r="N97" s="20">
        <v>546</v>
      </c>
      <c r="O97" s="22">
        <v>13797</v>
      </c>
      <c r="P97" s="34">
        <v>0.87823042647994909</v>
      </c>
      <c r="Q97" s="20">
        <v>115557367</v>
      </c>
      <c r="R97" s="29">
        <v>0.22</v>
      </c>
      <c r="S97" s="20">
        <v>113027</v>
      </c>
      <c r="T97" s="33">
        <v>0.1174897299005422</v>
      </c>
      <c r="U97" s="20"/>
      <c r="V97" s="22"/>
      <c r="W97" s="31">
        <v>24.1</v>
      </c>
      <c r="X97" s="31">
        <v>91.9</v>
      </c>
      <c r="Y97" s="66">
        <v>0.54</v>
      </c>
      <c r="Z97" s="31">
        <v>232</v>
      </c>
      <c r="AA97" s="31">
        <v>29.7</v>
      </c>
      <c r="AB97" s="31">
        <v>2.8</v>
      </c>
      <c r="AC97" s="31">
        <v>997.3</v>
      </c>
    </row>
    <row r="98" spans="1:29" x14ac:dyDescent="0.3">
      <c r="A98" s="26" t="s">
        <v>91</v>
      </c>
      <c r="B98" s="27">
        <v>317814.09677419357</v>
      </c>
      <c r="C98" s="20">
        <v>962701</v>
      </c>
      <c r="D98" s="20">
        <v>362657</v>
      </c>
      <c r="E98" s="32">
        <v>2.6545771900170134</v>
      </c>
      <c r="F98" s="20">
        <v>475141</v>
      </c>
      <c r="G98" s="20">
        <v>487560</v>
      </c>
      <c r="H98" s="66">
        <v>0.97452826318812047</v>
      </c>
      <c r="I98" s="66">
        <v>9.5000000000000001E-2</v>
      </c>
      <c r="J98" s="20">
        <v>341961000</v>
      </c>
      <c r="K98" s="20">
        <v>25476</v>
      </c>
      <c r="L98" s="22">
        <v>162</v>
      </c>
      <c r="M98" s="20">
        <v>0</v>
      </c>
      <c r="N98" s="20">
        <v>546</v>
      </c>
      <c r="O98" s="22">
        <v>13797</v>
      </c>
      <c r="P98" s="34">
        <v>0.87823042647994909</v>
      </c>
      <c r="Q98" s="20">
        <v>115557367</v>
      </c>
      <c r="R98" s="29">
        <v>0.22</v>
      </c>
      <c r="S98" s="20">
        <v>113695</v>
      </c>
      <c r="T98" s="33">
        <v>0.118100012361055</v>
      </c>
      <c r="U98" s="20"/>
      <c r="V98" s="22"/>
      <c r="W98" s="31">
        <v>25.4</v>
      </c>
      <c r="X98" s="31">
        <v>448.9</v>
      </c>
      <c r="Y98" s="66">
        <v>0.74</v>
      </c>
      <c r="Z98" s="31">
        <v>144</v>
      </c>
      <c r="AA98" s="31">
        <v>26.9</v>
      </c>
      <c r="AB98" s="31">
        <v>2.7</v>
      </c>
      <c r="AC98" s="31">
        <v>996</v>
      </c>
    </row>
    <row r="99" spans="1:29" x14ac:dyDescent="0.3">
      <c r="A99" s="26" t="s">
        <v>92</v>
      </c>
      <c r="B99" s="27">
        <v>316788.12903225806</v>
      </c>
      <c r="C99" s="20">
        <v>963502</v>
      </c>
      <c r="D99" s="20">
        <v>362996</v>
      </c>
      <c r="E99" s="32">
        <v>2.6543047306306407</v>
      </c>
      <c r="F99" s="20">
        <v>475401</v>
      </c>
      <c r="G99" s="20">
        <v>488101</v>
      </c>
      <c r="H99" s="66">
        <v>0.97398079495842049</v>
      </c>
      <c r="I99" s="66">
        <v>9.6000000000000002E-2</v>
      </c>
      <c r="J99" s="20">
        <v>392441000</v>
      </c>
      <c r="K99" s="20">
        <v>26173</v>
      </c>
      <c r="L99" s="22">
        <v>164</v>
      </c>
      <c r="M99" s="20">
        <v>0</v>
      </c>
      <c r="N99" s="20">
        <v>546</v>
      </c>
      <c r="O99" s="22">
        <v>13797</v>
      </c>
      <c r="P99" s="34">
        <v>0.87823042647994909</v>
      </c>
      <c r="Q99" s="20">
        <v>115557367</v>
      </c>
      <c r="R99" s="29">
        <v>0.22</v>
      </c>
      <c r="S99" s="20">
        <v>114325</v>
      </c>
      <c r="T99" s="33">
        <v>0.11865569557717576</v>
      </c>
      <c r="U99" s="20"/>
      <c r="V99" s="22"/>
      <c r="W99" s="31">
        <v>27.1</v>
      </c>
      <c r="X99" s="31">
        <v>464.9</v>
      </c>
      <c r="Y99" s="66">
        <v>0.68</v>
      </c>
      <c r="Z99" s="31">
        <v>158.69999999999999</v>
      </c>
      <c r="AA99" s="31">
        <v>28.3</v>
      </c>
      <c r="AB99" s="31">
        <v>3</v>
      </c>
      <c r="AC99" s="31">
        <v>998.6</v>
      </c>
    </row>
    <row r="100" spans="1:29" x14ac:dyDescent="0.3">
      <c r="A100" s="26" t="s">
        <v>93</v>
      </c>
      <c r="B100" s="27">
        <v>298766.23333333334</v>
      </c>
      <c r="C100" s="20">
        <v>964315</v>
      </c>
      <c r="D100" s="20">
        <v>363314</v>
      </c>
      <c r="E100" s="32">
        <v>2.6542192153343938</v>
      </c>
      <c r="F100" s="20">
        <v>475637</v>
      </c>
      <c r="G100" s="20">
        <v>488678</v>
      </c>
      <c r="H100" s="66">
        <v>0.97331371578012527</v>
      </c>
      <c r="I100" s="66">
        <v>9.6000000000000002E-2</v>
      </c>
      <c r="J100" s="20">
        <v>348331000</v>
      </c>
      <c r="K100" s="20">
        <v>25794</v>
      </c>
      <c r="L100" s="22">
        <v>163</v>
      </c>
      <c r="M100" s="20">
        <v>0</v>
      </c>
      <c r="N100" s="20">
        <v>546</v>
      </c>
      <c r="O100" s="22">
        <v>13797</v>
      </c>
      <c r="P100" s="34">
        <v>0.87823042647994909</v>
      </c>
      <c r="Q100" s="20">
        <v>115557367</v>
      </c>
      <c r="R100" s="29">
        <v>0.22</v>
      </c>
      <c r="S100" s="20">
        <v>115095</v>
      </c>
      <c r="T100" s="33">
        <v>0.1193541529479475</v>
      </c>
      <c r="U100" s="20"/>
      <c r="V100" s="22"/>
      <c r="W100" s="31">
        <v>21</v>
      </c>
      <c r="X100" s="31">
        <v>212</v>
      </c>
      <c r="Y100" s="66">
        <v>0.65</v>
      </c>
      <c r="Z100" s="31">
        <v>190.8</v>
      </c>
      <c r="AA100" s="31">
        <v>22.1</v>
      </c>
      <c r="AB100" s="31">
        <v>2.2999999999999998</v>
      </c>
      <c r="AC100" s="31">
        <v>1003.6</v>
      </c>
    </row>
    <row r="101" spans="1:29" x14ac:dyDescent="0.3">
      <c r="A101" s="26" t="s">
        <v>94</v>
      </c>
      <c r="B101" s="27">
        <v>292675.6451612903</v>
      </c>
      <c r="C101" s="20">
        <v>965613</v>
      </c>
      <c r="D101" s="20">
        <v>363976</v>
      </c>
      <c r="E101" s="32">
        <v>2.6529578873332307</v>
      </c>
      <c r="F101" s="20">
        <v>476279</v>
      </c>
      <c r="G101" s="20">
        <v>489334</v>
      </c>
      <c r="H101" s="66">
        <v>0.97332088103422199</v>
      </c>
      <c r="I101" s="66">
        <v>9.6000000000000002E-2</v>
      </c>
      <c r="J101" s="20">
        <v>304589000</v>
      </c>
      <c r="K101" s="20">
        <v>26538</v>
      </c>
      <c r="L101" s="22">
        <v>164</v>
      </c>
      <c r="M101" s="20">
        <v>0</v>
      </c>
      <c r="N101" s="20">
        <v>546</v>
      </c>
      <c r="O101" s="22">
        <v>13797</v>
      </c>
      <c r="P101" s="34">
        <v>0.87823042647994909</v>
      </c>
      <c r="Q101" s="20">
        <v>115557367</v>
      </c>
      <c r="R101" s="29">
        <v>0.22</v>
      </c>
      <c r="S101" s="20">
        <v>115036</v>
      </c>
      <c r="T101" s="33">
        <v>0.11913261316904392</v>
      </c>
      <c r="U101" s="20"/>
      <c r="V101" s="22"/>
      <c r="W101" s="31">
        <v>15.3</v>
      </c>
      <c r="X101" s="31">
        <v>99.3</v>
      </c>
      <c r="Y101" s="66">
        <v>0.57999999999999996</v>
      </c>
      <c r="Z101" s="31">
        <v>235.4</v>
      </c>
      <c r="AA101" s="31">
        <v>16.2</v>
      </c>
      <c r="AB101" s="31">
        <v>2.2999999999999998</v>
      </c>
      <c r="AC101" s="31">
        <v>1008</v>
      </c>
    </row>
    <row r="102" spans="1:29" x14ac:dyDescent="0.3">
      <c r="A102" s="26" t="s">
        <v>95</v>
      </c>
      <c r="B102" s="27">
        <v>293509.33333333331</v>
      </c>
      <c r="C102" s="20">
        <v>967793</v>
      </c>
      <c r="D102" s="20">
        <v>364738</v>
      </c>
      <c r="E102" s="32">
        <v>2.6533922980331086</v>
      </c>
      <c r="F102" s="20">
        <v>477287</v>
      </c>
      <c r="G102" s="20">
        <v>490506</v>
      </c>
      <c r="H102" s="66">
        <v>0.97305027869179994</v>
      </c>
      <c r="I102" s="66">
        <v>9.6000000000000002E-2</v>
      </c>
      <c r="J102" s="20">
        <v>343932000</v>
      </c>
      <c r="K102" s="20">
        <v>28223</v>
      </c>
      <c r="L102" s="22">
        <v>172</v>
      </c>
      <c r="M102" s="20">
        <v>0</v>
      </c>
      <c r="N102" s="20">
        <v>546</v>
      </c>
      <c r="O102" s="22">
        <v>13797</v>
      </c>
      <c r="P102" s="34">
        <v>0.87823042647994909</v>
      </c>
      <c r="Q102" s="20">
        <v>115557367</v>
      </c>
      <c r="R102" s="29">
        <v>0.22</v>
      </c>
      <c r="S102" s="20">
        <v>115696</v>
      </c>
      <c r="T102" s="33">
        <v>0.11954622527751285</v>
      </c>
      <c r="U102" s="20"/>
      <c r="V102" s="22"/>
      <c r="W102" s="31">
        <v>5.5</v>
      </c>
      <c r="X102" s="31">
        <v>67.8</v>
      </c>
      <c r="Y102" s="66">
        <v>0.56999999999999995</v>
      </c>
      <c r="Z102" s="31">
        <v>181.1</v>
      </c>
      <c r="AA102" s="31">
        <v>5.3</v>
      </c>
      <c r="AB102" s="31">
        <v>2.7</v>
      </c>
      <c r="AC102" s="31">
        <v>1008.7</v>
      </c>
    </row>
    <row r="103" spans="1:29" x14ac:dyDescent="0.3">
      <c r="A103" s="26" t="s">
        <v>96</v>
      </c>
      <c r="B103" s="27">
        <v>290870.54838709679</v>
      </c>
      <c r="C103" s="20">
        <v>969916</v>
      </c>
      <c r="D103" s="20">
        <v>365492</v>
      </c>
      <c r="E103" s="32">
        <v>2.6537270309610062</v>
      </c>
      <c r="F103" s="20">
        <v>478333</v>
      </c>
      <c r="G103" s="20">
        <v>491583</v>
      </c>
      <c r="H103" s="66">
        <v>0.97304626075352485</v>
      </c>
      <c r="I103" s="66">
        <v>9.6999999999999989E-2</v>
      </c>
      <c r="J103" s="20">
        <v>407833000</v>
      </c>
      <c r="K103" s="20">
        <v>26642</v>
      </c>
      <c r="L103" s="22">
        <v>148</v>
      </c>
      <c r="M103" s="20">
        <v>0</v>
      </c>
      <c r="N103" s="20">
        <v>546</v>
      </c>
      <c r="O103" s="22">
        <v>13797</v>
      </c>
      <c r="P103" s="34">
        <v>0.87823042647994909</v>
      </c>
      <c r="Q103" s="20">
        <v>115557367</v>
      </c>
      <c r="R103" s="29">
        <v>0.22</v>
      </c>
      <c r="S103" s="20">
        <v>115546</v>
      </c>
      <c r="T103" s="33">
        <v>0.11912990403292656</v>
      </c>
      <c r="U103" s="20"/>
      <c r="V103" s="22"/>
      <c r="W103" s="31">
        <v>-4.0999999999999996</v>
      </c>
      <c r="X103" s="31">
        <v>41.4</v>
      </c>
      <c r="Y103" s="66">
        <v>0.56999999999999995</v>
      </c>
      <c r="Z103" s="31">
        <v>193.6</v>
      </c>
      <c r="AA103" s="31">
        <v>-1.9</v>
      </c>
      <c r="AB103" s="31">
        <v>2.7</v>
      </c>
      <c r="AC103" s="31">
        <v>1013.6</v>
      </c>
    </row>
    <row r="104" spans="1:29" x14ac:dyDescent="0.3">
      <c r="A104" s="26" t="s">
        <v>97</v>
      </c>
      <c r="B104" s="27">
        <v>292889.45161290321</v>
      </c>
      <c r="C104" s="20">
        <v>971569</v>
      </c>
      <c r="D104" s="20">
        <v>366046</v>
      </c>
      <c r="E104" s="32">
        <v>2.6542265179786146</v>
      </c>
      <c r="F104" s="20">
        <v>479096</v>
      </c>
      <c r="G104" s="20">
        <v>492473</v>
      </c>
      <c r="H104" s="66">
        <v>0.97283708954602588</v>
      </c>
      <c r="I104" s="66">
        <v>9.6999999999999989E-2</v>
      </c>
      <c r="J104" s="20">
        <v>463585000</v>
      </c>
      <c r="K104" s="20">
        <v>26618</v>
      </c>
      <c r="L104" s="22">
        <v>153</v>
      </c>
      <c r="M104" s="20">
        <v>0</v>
      </c>
      <c r="N104" s="20">
        <v>579</v>
      </c>
      <c r="O104" s="22">
        <v>13878</v>
      </c>
      <c r="P104" s="34">
        <v>0.88316151202749138</v>
      </c>
      <c r="Q104" s="20">
        <v>127518223</v>
      </c>
      <c r="R104" s="29">
        <v>0.22699999999999998</v>
      </c>
      <c r="S104" s="20">
        <v>114871</v>
      </c>
      <c r="T104" s="33">
        <v>0.11823246727715685</v>
      </c>
      <c r="U104" s="20">
        <v>3524</v>
      </c>
      <c r="V104" s="35">
        <v>9.6272053239210374E-3</v>
      </c>
      <c r="W104" s="31">
        <v>-3.4</v>
      </c>
      <c r="X104" s="31">
        <v>22.1</v>
      </c>
      <c r="Y104" s="66">
        <v>0.56999999999999995</v>
      </c>
      <c r="Z104" s="31">
        <v>167.7</v>
      </c>
      <c r="AA104" s="31">
        <v>-2</v>
      </c>
      <c r="AB104" s="31">
        <v>2.7</v>
      </c>
      <c r="AC104" s="31">
        <v>1015.3</v>
      </c>
    </row>
    <row r="105" spans="1:29" x14ac:dyDescent="0.3">
      <c r="A105" s="26" t="s">
        <v>98</v>
      </c>
      <c r="B105" s="27">
        <v>291361.28571428574</v>
      </c>
      <c r="C105" s="20">
        <v>972897</v>
      </c>
      <c r="D105" s="20">
        <v>366514</v>
      </c>
      <c r="E105" s="32">
        <v>2.654460675444867</v>
      </c>
      <c r="F105" s="20">
        <v>479764</v>
      </c>
      <c r="G105" s="20">
        <v>493133</v>
      </c>
      <c r="H105" s="66">
        <v>0.97288966668221344</v>
      </c>
      <c r="I105" s="66">
        <v>9.6999999999999989E-2</v>
      </c>
      <c r="J105" s="20">
        <v>434094000</v>
      </c>
      <c r="K105" s="20">
        <v>27121</v>
      </c>
      <c r="L105" s="22">
        <v>152</v>
      </c>
      <c r="M105" s="20">
        <v>0</v>
      </c>
      <c r="N105" s="20">
        <v>579</v>
      </c>
      <c r="O105" s="22">
        <v>13878</v>
      </c>
      <c r="P105" s="34">
        <v>0.88316151202749138</v>
      </c>
      <c r="Q105" s="20">
        <v>127518223</v>
      </c>
      <c r="R105" s="29">
        <v>0.22699999999999998</v>
      </c>
      <c r="S105" s="20">
        <v>116285</v>
      </c>
      <c r="T105" s="33">
        <v>0.11952447175805866</v>
      </c>
      <c r="U105" s="20">
        <v>3534</v>
      </c>
      <c r="V105" s="35">
        <v>9.6421964781700023E-3</v>
      </c>
      <c r="W105" s="31">
        <v>-1.2</v>
      </c>
      <c r="X105" s="31">
        <v>74.099999999999994</v>
      </c>
      <c r="Y105" s="66">
        <v>0.54</v>
      </c>
      <c r="Z105" s="31">
        <v>187.2</v>
      </c>
      <c r="AA105" s="31">
        <v>0.4</v>
      </c>
      <c r="AB105" s="31">
        <v>2.9</v>
      </c>
      <c r="AC105" s="31">
        <v>1014.2</v>
      </c>
    </row>
    <row r="106" spans="1:29" x14ac:dyDescent="0.3">
      <c r="A106" s="26" t="s">
        <v>99</v>
      </c>
      <c r="B106" s="27">
        <v>288141.09677419357</v>
      </c>
      <c r="C106" s="20">
        <v>973524</v>
      </c>
      <c r="D106" s="20">
        <v>366805</v>
      </c>
      <c r="E106" s="32">
        <v>2.6540641485257837</v>
      </c>
      <c r="F106" s="20">
        <v>479992</v>
      </c>
      <c r="G106" s="20">
        <v>493532</v>
      </c>
      <c r="H106" s="66">
        <v>0.972565102161562</v>
      </c>
      <c r="I106" s="66">
        <v>9.8000000000000004E-2</v>
      </c>
      <c r="J106" s="20">
        <v>371177000</v>
      </c>
      <c r="K106" s="20">
        <v>27271</v>
      </c>
      <c r="L106" s="22">
        <v>166</v>
      </c>
      <c r="M106" s="20">
        <v>0</v>
      </c>
      <c r="N106" s="20">
        <v>579</v>
      </c>
      <c r="O106" s="22">
        <v>13878</v>
      </c>
      <c r="P106" s="34">
        <v>0.88316151202749138</v>
      </c>
      <c r="Q106" s="20">
        <v>127518223</v>
      </c>
      <c r="R106" s="29">
        <v>0.22699999999999998</v>
      </c>
      <c r="S106" s="20">
        <v>117631</v>
      </c>
      <c r="T106" s="33">
        <v>0.12083009766579972</v>
      </c>
      <c r="U106" s="20">
        <v>3562</v>
      </c>
      <c r="V106" s="35">
        <v>9.7108818036831558E-3</v>
      </c>
      <c r="W106" s="31">
        <v>5.0999999999999996</v>
      </c>
      <c r="X106" s="31">
        <v>27.3</v>
      </c>
      <c r="Y106" s="66">
        <v>0.49</v>
      </c>
      <c r="Z106" s="31">
        <v>256.3</v>
      </c>
      <c r="AA106" s="31">
        <v>7</v>
      </c>
      <c r="AB106" s="31">
        <v>3</v>
      </c>
      <c r="AC106" s="31">
        <v>1007.3</v>
      </c>
    </row>
    <row r="107" spans="1:29" x14ac:dyDescent="0.3">
      <c r="A107" s="26" t="s">
        <v>100</v>
      </c>
      <c r="B107" s="27">
        <v>291319.36666666664</v>
      </c>
      <c r="C107" s="20">
        <v>974327</v>
      </c>
      <c r="D107" s="20">
        <v>367249</v>
      </c>
      <c r="E107" s="32">
        <v>2.6530419415709776</v>
      </c>
      <c r="F107" s="20">
        <v>480326</v>
      </c>
      <c r="G107" s="20">
        <v>494001</v>
      </c>
      <c r="H107" s="66">
        <v>0.97231786980188284</v>
      </c>
      <c r="I107" s="66">
        <v>9.8000000000000004E-2</v>
      </c>
      <c r="J107" s="20">
        <v>363959000</v>
      </c>
      <c r="K107" s="20">
        <v>27071</v>
      </c>
      <c r="L107" s="22">
        <v>156</v>
      </c>
      <c r="M107" s="20">
        <v>0</v>
      </c>
      <c r="N107" s="20">
        <v>579</v>
      </c>
      <c r="O107" s="22">
        <v>13878</v>
      </c>
      <c r="P107" s="34">
        <v>0.88316151202749138</v>
      </c>
      <c r="Q107" s="20">
        <v>127518223</v>
      </c>
      <c r="R107" s="29">
        <v>0.22699999999999998</v>
      </c>
      <c r="S107" s="20">
        <v>118665</v>
      </c>
      <c r="T107" s="33">
        <v>0.12179175985064562</v>
      </c>
      <c r="U107" s="20">
        <v>3583</v>
      </c>
      <c r="V107" s="35">
        <v>9.7563233664353065E-3</v>
      </c>
      <c r="W107" s="31">
        <v>10</v>
      </c>
      <c r="X107" s="31">
        <v>71.7</v>
      </c>
      <c r="Y107" s="66">
        <v>0.54</v>
      </c>
      <c r="Z107" s="31">
        <v>213.2</v>
      </c>
      <c r="AA107" s="31">
        <v>11.5</v>
      </c>
      <c r="AB107" s="31">
        <v>3.4</v>
      </c>
      <c r="AC107" s="31">
        <v>1002.6</v>
      </c>
    </row>
    <row r="108" spans="1:29" x14ac:dyDescent="0.3">
      <c r="A108" s="26" t="s">
        <v>101</v>
      </c>
      <c r="B108" s="27">
        <v>304900.61290322582</v>
      </c>
      <c r="C108" s="20">
        <v>975182</v>
      </c>
      <c r="D108" s="20">
        <v>367815</v>
      </c>
      <c r="E108" s="32">
        <v>2.6512839334991778</v>
      </c>
      <c r="F108" s="20">
        <v>480719</v>
      </c>
      <c r="G108" s="20">
        <v>494463</v>
      </c>
      <c r="H108" s="66">
        <v>0.9722041891911023</v>
      </c>
      <c r="I108" s="66">
        <v>9.8000000000000004E-2</v>
      </c>
      <c r="J108" s="20">
        <v>323890000</v>
      </c>
      <c r="K108" s="20">
        <v>27826</v>
      </c>
      <c r="L108" s="22">
        <v>156</v>
      </c>
      <c r="M108" s="20">
        <v>0</v>
      </c>
      <c r="N108" s="20">
        <v>579</v>
      </c>
      <c r="O108" s="22">
        <v>13878</v>
      </c>
      <c r="P108" s="34">
        <v>0.88316151202749138</v>
      </c>
      <c r="Q108" s="20">
        <v>127518223</v>
      </c>
      <c r="R108" s="29">
        <v>0.22699999999999998</v>
      </c>
      <c r="S108" s="20">
        <v>119242</v>
      </c>
      <c r="T108" s="33">
        <v>0.1222766622025427</v>
      </c>
      <c r="U108" s="20">
        <v>3584</v>
      </c>
      <c r="V108" s="35">
        <v>9.744028927585878E-3</v>
      </c>
      <c r="W108" s="31">
        <v>18.2</v>
      </c>
      <c r="X108" s="31">
        <v>132</v>
      </c>
      <c r="Y108" s="66">
        <v>0.57999999999999996</v>
      </c>
      <c r="Z108" s="31">
        <v>238.1</v>
      </c>
      <c r="AA108" s="31">
        <v>20.2</v>
      </c>
      <c r="AB108" s="31">
        <v>2.9</v>
      </c>
      <c r="AC108" s="31">
        <v>1001.5</v>
      </c>
    </row>
    <row r="109" spans="1:29" x14ac:dyDescent="0.3">
      <c r="A109" s="26" t="s">
        <v>102</v>
      </c>
      <c r="B109" s="27">
        <v>316769.66666666669</v>
      </c>
      <c r="C109" s="20">
        <v>976722</v>
      </c>
      <c r="D109" s="20">
        <v>368570</v>
      </c>
      <c r="E109" s="32">
        <v>2.6500312016713243</v>
      </c>
      <c r="F109" s="20">
        <v>481460</v>
      </c>
      <c r="G109" s="20">
        <v>495262</v>
      </c>
      <c r="H109" s="66">
        <v>0.97213192209376043</v>
      </c>
      <c r="I109" s="66">
        <v>9.9000000000000005E-2</v>
      </c>
      <c r="J109" s="20">
        <v>327981000</v>
      </c>
      <c r="K109" s="20">
        <v>28151</v>
      </c>
      <c r="L109" s="22">
        <v>152</v>
      </c>
      <c r="M109" s="20">
        <v>0</v>
      </c>
      <c r="N109" s="20">
        <v>579</v>
      </c>
      <c r="O109" s="22">
        <v>13878</v>
      </c>
      <c r="P109" s="34">
        <v>0.88316151202749138</v>
      </c>
      <c r="Q109" s="20">
        <v>127518223</v>
      </c>
      <c r="R109" s="29">
        <v>0.22699999999999998</v>
      </c>
      <c r="S109" s="20">
        <v>120177</v>
      </c>
      <c r="T109" s="33">
        <v>0.1230411519347368</v>
      </c>
      <c r="U109" s="20">
        <v>3602</v>
      </c>
      <c r="V109" s="35">
        <v>9.7729060965352586E-3</v>
      </c>
      <c r="W109" s="31">
        <v>24.4</v>
      </c>
      <c r="X109" s="31">
        <v>28.3</v>
      </c>
      <c r="Y109" s="66">
        <v>0.6</v>
      </c>
      <c r="Z109" s="31">
        <v>224</v>
      </c>
      <c r="AA109" s="31">
        <v>28.2</v>
      </c>
      <c r="AB109" s="31">
        <v>2.2000000000000002</v>
      </c>
      <c r="AC109" s="31">
        <v>998</v>
      </c>
    </row>
    <row r="110" spans="1:29" x14ac:dyDescent="0.3">
      <c r="A110" s="26" t="s">
        <v>103</v>
      </c>
      <c r="B110" s="27">
        <v>319262.16129032261</v>
      </c>
      <c r="C110" s="20">
        <v>978805</v>
      </c>
      <c r="D110" s="20">
        <v>369536</v>
      </c>
      <c r="E110" s="32">
        <v>2.6487405827848978</v>
      </c>
      <c r="F110" s="20">
        <v>482397</v>
      </c>
      <c r="G110" s="20">
        <v>496408</v>
      </c>
      <c r="H110" s="66">
        <v>0.97177523327585358</v>
      </c>
      <c r="I110" s="66">
        <v>9.9000000000000005E-2</v>
      </c>
      <c r="J110" s="20">
        <v>351540000</v>
      </c>
      <c r="K110" s="20">
        <v>28798</v>
      </c>
      <c r="L110" s="22">
        <v>155</v>
      </c>
      <c r="M110" s="20">
        <v>0</v>
      </c>
      <c r="N110" s="20">
        <v>579</v>
      </c>
      <c r="O110" s="22">
        <v>13878</v>
      </c>
      <c r="P110" s="34">
        <v>0.88316151202749138</v>
      </c>
      <c r="Q110" s="20">
        <v>127518223</v>
      </c>
      <c r="R110" s="29">
        <v>0.22699999999999998</v>
      </c>
      <c r="S110" s="20">
        <v>120422</v>
      </c>
      <c r="T110" s="33">
        <v>0.12302961263990274</v>
      </c>
      <c r="U110" s="20">
        <v>3610</v>
      </c>
      <c r="V110" s="35">
        <v>9.7690076203671636E-3</v>
      </c>
      <c r="W110" s="31">
        <v>25.5</v>
      </c>
      <c r="X110" s="31">
        <v>676.2</v>
      </c>
      <c r="Y110" s="66">
        <v>0.79</v>
      </c>
      <c r="Z110" s="31">
        <v>101</v>
      </c>
      <c r="AA110" s="31">
        <v>26.4</v>
      </c>
      <c r="AB110" s="31">
        <v>3.4</v>
      </c>
      <c r="AC110" s="31">
        <v>995.3</v>
      </c>
    </row>
    <row r="111" spans="1:29" x14ac:dyDescent="0.3">
      <c r="A111" s="26" t="s">
        <v>104</v>
      </c>
      <c r="B111" s="27">
        <v>329200.45161290321</v>
      </c>
      <c r="C111" s="20">
        <v>980385</v>
      </c>
      <c r="D111" s="20">
        <v>370303</v>
      </c>
      <c r="E111" s="32">
        <v>2.647521084085195</v>
      </c>
      <c r="F111" s="20">
        <v>483055</v>
      </c>
      <c r="G111" s="20">
        <v>497330</v>
      </c>
      <c r="H111" s="66">
        <v>0.97129672450887738</v>
      </c>
      <c r="I111" s="66">
        <v>9.9000000000000005E-2</v>
      </c>
      <c r="J111" s="20">
        <v>390226000</v>
      </c>
      <c r="K111" s="20">
        <v>29531</v>
      </c>
      <c r="L111" s="22">
        <v>153</v>
      </c>
      <c r="M111" s="20">
        <v>0</v>
      </c>
      <c r="N111" s="20">
        <v>579</v>
      </c>
      <c r="O111" s="22">
        <v>13878</v>
      </c>
      <c r="P111" s="34">
        <v>0.88316151202749138</v>
      </c>
      <c r="Q111" s="20">
        <v>127518223</v>
      </c>
      <c r="R111" s="29">
        <v>0.22699999999999998</v>
      </c>
      <c r="S111" s="20">
        <v>120633</v>
      </c>
      <c r="T111" s="33">
        <v>0.12304655823987515</v>
      </c>
      <c r="U111" s="20">
        <v>3588</v>
      </c>
      <c r="V111" s="35">
        <v>9.6893624950378475E-3</v>
      </c>
      <c r="W111" s="31">
        <v>27.7</v>
      </c>
      <c r="X111" s="31">
        <v>148.6</v>
      </c>
      <c r="Y111" s="66">
        <v>0.69</v>
      </c>
      <c r="Z111" s="31">
        <v>217.9</v>
      </c>
      <c r="AA111" s="31">
        <v>29.5</v>
      </c>
      <c r="AB111" s="31">
        <v>2.8</v>
      </c>
      <c r="AC111" s="31">
        <v>996.8</v>
      </c>
    </row>
    <row r="112" spans="1:29" x14ac:dyDescent="0.3">
      <c r="A112" s="26" t="s">
        <v>105</v>
      </c>
      <c r="B112" s="27">
        <v>305190.66666666669</v>
      </c>
      <c r="C112" s="20">
        <v>981946</v>
      </c>
      <c r="D112" s="20">
        <v>371002</v>
      </c>
      <c r="E112" s="32">
        <v>2.6467404488385506</v>
      </c>
      <c r="F112" s="20">
        <v>483802</v>
      </c>
      <c r="G112" s="20">
        <v>498144</v>
      </c>
      <c r="H112" s="66">
        <v>0.97120912828419093</v>
      </c>
      <c r="I112" s="66">
        <v>9.9000000000000005E-2</v>
      </c>
      <c r="J112" s="20">
        <v>358609000</v>
      </c>
      <c r="K112" s="20">
        <v>30046</v>
      </c>
      <c r="L112" s="22">
        <v>153</v>
      </c>
      <c r="M112" s="20">
        <v>0</v>
      </c>
      <c r="N112" s="20">
        <v>579</v>
      </c>
      <c r="O112" s="22">
        <v>13878</v>
      </c>
      <c r="P112" s="34">
        <v>0.88316151202749138</v>
      </c>
      <c r="Q112" s="20">
        <v>127518223</v>
      </c>
      <c r="R112" s="29">
        <v>0.22699999999999998</v>
      </c>
      <c r="S112" s="20">
        <v>121160</v>
      </c>
      <c r="T112" s="33">
        <v>0.12338764046088074</v>
      </c>
      <c r="U112" s="20">
        <v>3574</v>
      </c>
      <c r="V112" s="35">
        <v>9.6333712486725131E-3</v>
      </c>
      <c r="W112" s="31">
        <v>21.8</v>
      </c>
      <c r="X112" s="31">
        <v>138.5</v>
      </c>
      <c r="Y112" s="66">
        <v>0.63</v>
      </c>
      <c r="Z112" s="31">
        <v>191</v>
      </c>
      <c r="AA112" s="31">
        <v>24.1</v>
      </c>
      <c r="AB112" s="31">
        <v>2.2000000000000002</v>
      </c>
      <c r="AC112" s="31">
        <v>1005</v>
      </c>
    </row>
    <row r="113" spans="1:29" x14ac:dyDescent="0.3">
      <c r="A113" s="26" t="s">
        <v>106</v>
      </c>
      <c r="B113" s="27">
        <v>308051.58064516127</v>
      </c>
      <c r="C113" s="20">
        <v>983507</v>
      </c>
      <c r="D113" s="20">
        <v>371713</v>
      </c>
      <c r="E113" s="32">
        <v>2.6458773300906882</v>
      </c>
      <c r="F113" s="20">
        <v>484546</v>
      </c>
      <c r="G113" s="20">
        <v>498961</v>
      </c>
      <c r="H113" s="66">
        <v>0.9711099665104086</v>
      </c>
      <c r="I113" s="66">
        <v>0.1</v>
      </c>
      <c r="J113" s="20">
        <v>308346000</v>
      </c>
      <c r="K113" s="20">
        <v>29860</v>
      </c>
      <c r="L113" s="22">
        <v>145</v>
      </c>
      <c r="M113" s="20">
        <v>0</v>
      </c>
      <c r="N113" s="20">
        <v>579</v>
      </c>
      <c r="O113" s="22">
        <v>13878</v>
      </c>
      <c r="P113" s="34">
        <v>0.88316151202749138</v>
      </c>
      <c r="Q113" s="20">
        <v>127518223</v>
      </c>
      <c r="R113" s="29">
        <v>0.22699999999999998</v>
      </c>
      <c r="S113" s="20">
        <v>121726</v>
      </c>
      <c r="T113" s="33">
        <v>0.12376729397960563</v>
      </c>
      <c r="U113" s="20">
        <v>3596</v>
      </c>
      <c r="V113" s="35">
        <v>9.674130310212449E-3</v>
      </c>
      <c r="W113" s="31">
        <v>15.8</v>
      </c>
      <c r="X113" s="31">
        <v>13.5</v>
      </c>
      <c r="Y113" s="66">
        <v>0.59</v>
      </c>
      <c r="Z113" s="31">
        <v>249.9</v>
      </c>
      <c r="AA113" s="31">
        <v>16.399999999999999</v>
      </c>
      <c r="AB113" s="31">
        <v>2.5</v>
      </c>
      <c r="AC113" s="31">
        <v>1010</v>
      </c>
    </row>
    <row r="114" spans="1:29" x14ac:dyDescent="0.3">
      <c r="A114" s="26" t="s">
        <v>107</v>
      </c>
      <c r="B114" s="27">
        <v>301636.03333333333</v>
      </c>
      <c r="C114" s="20">
        <v>985881</v>
      </c>
      <c r="D114" s="20">
        <v>372722</v>
      </c>
      <c r="E114" s="32">
        <v>2.6450840036273684</v>
      </c>
      <c r="F114" s="20">
        <v>485673</v>
      </c>
      <c r="G114" s="20">
        <v>500208</v>
      </c>
      <c r="H114" s="66">
        <v>0.97094208809135396</v>
      </c>
      <c r="I114" s="66">
        <v>0.1</v>
      </c>
      <c r="J114" s="20">
        <v>340406000</v>
      </c>
      <c r="K114" s="20">
        <v>30947</v>
      </c>
      <c r="L114" s="22">
        <v>148</v>
      </c>
      <c r="M114" s="20">
        <v>0</v>
      </c>
      <c r="N114" s="20">
        <v>579</v>
      </c>
      <c r="O114" s="22">
        <v>13878</v>
      </c>
      <c r="P114" s="34">
        <v>0.88316151202749138</v>
      </c>
      <c r="Q114" s="20">
        <v>127518223</v>
      </c>
      <c r="R114" s="29">
        <v>0.22699999999999998</v>
      </c>
      <c r="S114" s="20">
        <v>122353</v>
      </c>
      <c r="T114" s="33">
        <v>0.12410524191053485</v>
      </c>
      <c r="U114" s="20">
        <v>3597</v>
      </c>
      <c r="V114" s="35">
        <v>9.6506243259050981E-3</v>
      </c>
      <c r="W114" s="31">
        <v>6.2</v>
      </c>
      <c r="X114" s="31">
        <v>46.8</v>
      </c>
      <c r="Y114" s="66">
        <v>0.57999999999999996</v>
      </c>
      <c r="Z114" s="31">
        <v>188</v>
      </c>
      <c r="AA114" s="31">
        <v>5.8</v>
      </c>
      <c r="AB114" s="31">
        <v>2.7</v>
      </c>
      <c r="AC114" s="31">
        <v>1009.6</v>
      </c>
    </row>
    <row r="115" spans="1:29" x14ac:dyDescent="0.3">
      <c r="A115" s="26" t="s">
        <v>108</v>
      </c>
      <c r="B115" s="27">
        <v>295499.48387096776</v>
      </c>
      <c r="C115" s="20">
        <v>990571</v>
      </c>
      <c r="D115" s="20">
        <v>374396</v>
      </c>
      <c r="E115" s="32">
        <v>2.6457841429929805</v>
      </c>
      <c r="F115" s="20">
        <v>487990</v>
      </c>
      <c r="G115" s="20">
        <v>502581</v>
      </c>
      <c r="H115" s="66">
        <v>0.97096786388661727</v>
      </c>
      <c r="I115" s="66">
        <v>0.1</v>
      </c>
      <c r="J115" s="20">
        <v>397860000</v>
      </c>
      <c r="K115" s="20">
        <v>30441</v>
      </c>
      <c r="L115" s="22">
        <v>146</v>
      </c>
      <c r="M115" s="20">
        <v>0</v>
      </c>
      <c r="N115" s="20">
        <v>579</v>
      </c>
      <c r="O115" s="22">
        <v>13878</v>
      </c>
      <c r="P115" s="34">
        <v>0.88316151202749138</v>
      </c>
      <c r="Q115" s="20">
        <v>127518223</v>
      </c>
      <c r="R115" s="29">
        <v>0.22699999999999998</v>
      </c>
      <c r="S115" s="20">
        <v>122962</v>
      </c>
      <c r="T115" s="33">
        <v>0.12413244482222879</v>
      </c>
      <c r="U115" s="20">
        <v>3597</v>
      </c>
      <c r="V115" s="35">
        <v>9.607474438829474E-3</v>
      </c>
      <c r="W115" s="31">
        <v>-0.2</v>
      </c>
      <c r="X115" s="31">
        <v>24.7</v>
      </c>
      <c r="Y115" s="66">
        <v>0.6</v>
      </c>
      <c r="Z115" s="31">
        <v>184.4</v>
      </c>
      <c r="AA115" s="31">
        <v>0.4</v>
      </c>
      <c r="AB115" s="31">
        <v>2.4</v>
      </c>
      <c r="AC115" s="31">
        <v>1011.3</v>
      </c>
    </row>
    <row r="116" spans="1:29" x14ac:dyDescent="0.3">
      <c r="A116" s="26" t="s">
        <v>109</v>
      </c>
      <c r="B116" s="27">
        <v>292495.38709677418</v>
      </c>
      <c r="C116" s="20">
        <v>993411</v>
      </c>
      <c r="D116" s="20">
        <v>375445</v>
      </c>
      <c r="E116" s="32">
        <v>2.6459561320566261</v>
      </c>
      <c r="F116" s="20">
        <v>489417</v>
      </c>
      <c r="G116" s="20">
        <v>503994</v>
      </c>
      <c r="H116" s="66">
        <v>0.97107703663138845</v>
      </c>
      <c r="I116" s="66">
        <v>0.1</v>
      </c>
      <c r="J116" s="20">
        <v>440912536</v>
      </c>
      <c r="K116" s="20">
        <v>30122</v>
      </c>
      <c r="L116" s="22">
        <v>150</v>
      </c>
      <c r="M116" s="20">
        <v>0</v>
      </c>
      <c r="N116" s="20">
        <v>530</v>
      </c>
      <c r="O116" s="22">
        <v>13884</v>
      </c>
      <c r="P116" s="34">
        <v>0.91589154957451024</v>
      </c>
      <c r="Q116" s="20">
        <v>137282705</v>
      </c>
      <c r="R116" s="29">
        <v>0.26100000000000001</v>
      </c>
      <c r="S116" s="20">
        <v>123021</v>
      </c>
      <c r="T116" s="33">
        <v>0.12383696174091086</v>
      </c>
      <c r="U116" s="20">
        <v>3598</v>
      </c>
      <c r="V116" s="35">
        <v>9.5832944905378942E-3</v>
      </c>
      <c r="W116" s="31">
        <v>-0.7</v>
      </c>
      <c r="X116" s="31">
        <v>13</v>
      </c>
      <c r="Y116" s="66">
        <v>0.5</v>
      </c>
      <c r="Z116" s="31">
        <v>184.4</v>
      </c>
      <c r="AA116" s="31">
        <v>-0.9</v>
      </c>
      <c r="AB116" s="31">
        <v>2.4</v>
      </c>
      <c r="AC116" s="31">
        <v>1014.3</v>
      </c>
    </row>
    <row r="117" spans="1:29" x14ac:dyDescent="0.3">
      <c r="A117" s="26" t="s">
        <v>110</v>
      </c>
      <c r="B117" s="27">
        <v>288756.85714285716</v>
      </c>
      <c r="C117" s="20">
        <v>995924</v>
      </c>
      <c r="D117" s="20">
        <v>376630</v>
      </c>
      <c r="E117" s="32">
        <v>2.644303427767305</v>
      </c>
      <c r="F117" s="20">
        <v>490651</v>
      </c>
      <c r="G117" s="20">
        <v>505273</v>
      </c>
      <c r="H117" s="66">
        <v>0.97106118870392832</v>
      </c>
      <c r="I117" s="66">
        <v>0.1</v>
      </c>
      <c r="J117" s="20">
        <v>420801930</v>
      </c>
      <c r="K117" s="20">
        <v>30610</v>
      </c>
      <c r="L117" s="22">
        <v>158</v>
      </c>
      <c r="M117" s="20">
        <v>0</v>
      </c>
      <c r="N117" s="20">
        <v>530</v>
      </c>
      <c r="O117" s="22">
        <v>13884</v>
      </c>
      <c r="P117" s="34">
        <v>0.91589154957451024</v>
      </c>
      <c r="Q117" s="20">
        <v>137282705</v>
      </c>
      <c r="R117" s="29">
        <v>0.26100000000000001</v>
      </c>
      <c r="S117" s="20">
        <v>123750</v>
      </c>
      <c r="T117" s="33">
        <v>0.12425646936914865</v>
      </c>
      <c r="U117" s="20">
        <v>3609</v>
      </c>
      <c r="V117" s="35">
        <v>9.5823487242120923E-3</v>
      </c>
      <c r="W117" s="31">
        <v>1.9</v>
      </c>
      <c r="X117" s="31">
        <v>16.2</v>
      </c>
      <c r="Y117" s="66">
        <v>0.52</v>
      </c>
      <c r="Z117" s="31">
        <v>163.9</v>
      </c>
      <c r="AA117" s="31">
        <v>2.1</v>
      </c>
      <c r="AB117" s="31">
        <v>2.7</v>
      </c>
      <c r="AC117" s="31">
        <v>1014.4</v>
      </c>
    </row>
    <row r="118" spans="1:29" x14ac:dyDescent="0.3">
      <c r="A118" s="26" t="s">
        <v>111</v>
      </c>
      <c r="B118" s="27">
        <v>291511.03225806454</v>
      </c>
      <c r="C118" s="20">
        <v>997226</v>
      </c>
      <c r="D118" s="20">
        <v>377241</v>
      </c>
      <c r="E118" s="32">
        <v>2.6434719449900728</v>
      </c>
      <c r="F118" s="20">
        <v>491305</v>
      </c>
      <c r="G118" s="20">
        <v>505921</v>
      </c>
      <c r="H118" s="66">
        <v>0.97111011402966074</v>
      </c>
      <c r="I118" s="66">
        <v>0.10099999999999999</v>
      </c>
      <c r="J118" s="20">
        <v>366702520</v>
      </c>
      <c r="K118" s="20">
        <v>29884</v>
      </c>
      <c r="L118" s="22">
        <v>149</v>
      </c>
      <c r="M118" s="20">
        <v>0</v>
      </c>
      <c r="N118" s="20">
        <v>530</v>
      </c>
      <c r="O118" s="22">
        <v>13884</v>
      </c>
      <c r="P118" s="34">
        <v>0.91589154957451024</v>
      </c>
      <c r="Q118" s="20">
        <v>137282705</v>
      </c>
      <c r="R118" s="29">
        <v>0.26100000000000001</v>
      </c>
      <c r="S118" s="20">
        <v>124538</v>
      </c>
      <c r="T118" s="33">
        <v>0.12488442940717551</v>
      </c>
      <c r="U118" s="20">
        <v>3614</v>
      </c>
      <c r="V118" s="35">
        <v>9.5800827587669418E-3</v>
      </c>
      <c r="W118" s="31">
        <v>7.9</v>
      </c>
      <c r="X118" s="31">
        <v>7.2</v>
      </c>
      <c r="Y118" s="66">
        <v>0.6</v>
      </c>
      <c r="Z118" s="31">
        <v>214.7</v>
      </c>
      <c r="AA118" s="31">
        <v>9.4</v>
      </c>
      <c r="AB118" s="31">
        <v>3</v>
      </c>
      <c r="AC118" s="31">
        <v>1009.1</v>
      </c>
    </row>
    <row r="119" spans="1:29" x14ac:dyDescent="0.3">
      <c r="A119" s="26" t="s">
        <v>112</v>
      </c>
      <c r="B119" s="27">
        <v>299496.86666666664</v>
      </c>
      <c r="C119" s="20">
        <v>998069</v>
      </c>
      <c r="D119" s="20">
        <v>377606</v>
      </c>
      <c r="E119" s="32">
        <v>2.6431492084341879</v>
      </c>
      <c r="F119" s="20">
        <v>491591</v>
      </c>
      <c r="G119" s="20">
        <v>506478</v>
      </c>
      <c r="H119" s="66">
        <v>0.97060681806514792</v>
      </c>
      <c r="I119" s="66">
        <v>0.10099999999999999</v>
      </c>
      <c r="J119" s="20">
        <v>346593578</v>
      </c>
      <c r="K119" s="20">
        <v>30654</v>
      </c>
      <c r="L119" s="22">
        <v>155</v>
      </c>
      <c r="M119" s="20">
        <v>0</v>
      </c>
      <c r="N119" s="20">
        <v>530</v>
      </c>
      <c r="O119" s="22">
        <v>13884</v>
      </c>
      <c r="P119" s="34">
        <v>0.91589154957451024</v>
      </c>
      <c r="Q119" s="20">
        <v>137282705</v>
      </c>
      <c r="R119" s="29">
        <v>0.26100000000000001</v>
      </c>
      <c r="S119" s="20">
        <v>124743</v>
      </c>
      <c r="T119" s="33">
        <v>0.12498434476975039</v>
      </c>
      <c r="U119" s="20">
        <v>3624</v>
      </c>
      <c r="V119" s="35">
        <v>9.597305127566829E-3</v>
      </c>
      <c r="W119" s="31">
        <v>14</v>
      </c>
      <c r="X119" s="31">
        <v>31</v>
      </c>
      <c r="Y119" s="66">
        <v>0.6</v>
      </c>
      <c r="Z119" s="31">
        <v>213.2</v>
      </c>
      <c r="AA119" s="31">
        <v>17.899999999999999</v>
      </c>
      <c r="AB119" s="31">
        <v>2.8</v>
      </c>
      <c r="AC119" s="31">
        <v>1006.8</v>
      </c>
    </row>
    <row r="120" spans="1:29" x14ac:dyDescent="0.3">
      <c r="A120" s="26" t="s">
        <v>113</v>
      </c>
      <c r="B120" s="27">
        <v>311021.48387096776</v>
      </c>
      <c r="C120" s="20">
        <v>998957</v>
      </c>
      <c r="D120" s="20">
        <v>377992</v>
      </c>
      <c r="E120" s="32">
        <v>2.6427993185040952</v>
      </c>
      <c r="F120" s="20">
        <v>492025</v>
      </c>
      <c r="G120" s="20">
        <v>506932</v>
      </c>
      <c r="H120" s="66">
        <v>0.97059368909439525</v>
      </c>
      <c r="I120" s="66">
        <v>0.10099999999999999</v>
      </c>
      <c r="J120" s="20">
        <v>314337588</v>
      </c>
      <c r="K120" s="20">
        <v>31042</v>
      </c>
      <c r="L120" s="22">
        <v>157</v>
      </c>
      <c r="M120" s="20">
        <v>0</v>
      </c>
      <c r="N120" s="20">
        <v>530</v>
      </c>
      <c r="O120" s="22">
        <v>13884</v>
      </c>
      <c r="P120" s="34">
        <v>0.91589154957451024</v>
      </c>
      <c r="Q120" s="20">
        <v>137282705</v>
      </c>
      <c r="R120" s="29">
        <v>0.26100000000000001</v>
      </c>
      <c r="S120" s="20">
        <v>125861</v>
      </c>
      <c r="T120" s="33">
        <v>0.12599241008371731</v>
      </c>
      <c r="U120" s="20">
        <v>3639</v>
      </c>
      <c r="V120" s="35">
        <v>9.6271878769921063E-3</v>
      </c>
      <c r="W120" s="31">
        <v>18.899999999999999</v>
      </c>
      <c r="X120" s="31">
        <v>63</v>
      </c>
      <c r="Y120" s="66">
        <v>0.59</v>
      </c>
      <c r="Z120" s="31">
        <v>304</v>
      </c>
      <c r="AA120" s="31">
        <v>23.3</v>
      </c>
      <c r="AB120" s="31">
        <v>3.2</v>
      </c>
      <c r="AC120" s="31">
        <v>1000.5</v>
      </c>
    </row>
    <row r="121" spans="1:29" x14ac:dyDescent="0.3">
      <c r="A121" s="26" t="s">
        <v>114</v>
      </c>
      <c r="B121" s="27">
        <v>322384.03333333333</v>
      </c>
      <c r="C121" s="20">
        <v>999116</v>
      </c>
      <c r="D121" s="20">
        <v>378128</v>
      </c>
      <c r="E121" s="32">
        <v>2.6422692844750983</v>
      </c>
      <c r="F121" s="20">
        <v>492083</v>
      </c>
      <c r="G121" s="20">
        <v>507033</v>
      </c>
      <c r="H121" s="66">
        <v>0.97051473967177682</v>
      </c>
      <c r="I121" s="66">
        <v>0.10199999999999999</v>
      </c>
      <c r="J121" s="20">
        <v>321078835</v>
      </c>
      <c r="K121" s="20">
        <v>30383</v>
      </c>
      <c r="L121" s="22">
        <v>162</v>
      </c>
      <c r="M121" s="20">
        <v>0</v>
      </c>
      <c r="N121" s="20">
        <v>530</v>
      </c>
      <c r="O121" s="22">
        <v>13884</v>
      </c>
      <c r="P121" s="34">
        <v>0.91589154957451024</v>
      </c>
      <c r="Q121" s="20">
        <v>137282705</v>
      </c>
      <c r="R121" s="29">
        <v>0.26100000000000001</v>
      </c>
      <c r="S121" s="20">
        <v>126333</v>
      </c>
      <c r="T121" s="33">
        <v>0.12644477718302979</v>
      </c>
      <c r="U121" s="20">
        <v>3651</v>
      </c>
      <c r="V121" s="35">
        <v>9.655460584775526E-3</v>
      </c>
      <c r="W121" s="31">
        <v>23.1</v>
      </c>
      <c r="X121" s="31">
        <v>98.1</v>
      </c>
      <c r="Y121" s="66">
        <v>0.73</v>
      </c>
      <c r="Z121" s="31">
        <v>184.9</v>
      </c>
      <c r="AA121" s="31">
        <v>25.9</v>
      </c>
      <c r="AB121" s="31">
        <v>2.6</v>
      </c>
      <c r="AC121" s="31">
        <v>996.4</v>
      </c>
    </row>
    <row r="122" spans="1:29" x14ac:dyDescent="0.3">
      <c r="A122" s="26" t="s">
        <v>115</v>
      </c>
      <c r="B122" s="27">
        <v>323682</v>
      </c>
      <c r="C122" s="20">
        <v>999973</v>
      </c>
      <c r="D122" s="20">
        <v>378614</v>
      </c>
      <c r="E122" s="32">
        <v>2.6411411094148658</v>
      </c>
      <c r="F122" s="20">
        <v>492499</v>
      </c>
      <c r="G122" s="20">
        <v>507474</v>
      </c>
      <c r="H122" s="66">
        <v>0.97049109905137998</v>
      </c>
      <c r="I122" s="66">
        <v>0.10199999999999999</v>
      </c>
      <c r="J122" s="20">
        <v>346545191</v>
      </c>
      <c r="K122" s="20">
        <v>29849</v>
      </c>
      <c r="L122" s="22">
        <v>167</v>
      </c>
      <c r="M122" s="20">
        <v>0</v>
      </c>
      <c r="N122" s="20">
        <v>530</v>
      </c>
      <c r="O122" s="22">
        <v>13884</v>
      </c>
      <c r="P122" s="34">
        <v>0.91589154957451024</v>
      </c>
      <c r="Q122" s="20">
        <v>137282705</v>
      </c>
      <c r="R122" s="29">
        <v>0.26100000000000001</v>
      </c>
      <c r="S122" s="20">
        <v>126779</v>
      </c>
      <c r="T122" s="33">
        <v>0.1267824231254244</v>
      </c>
      <c r="U122" s="20">
        <v>3655</v>
      </c>
      <c r="V122" s="35">
        <v>9.6536314029592139E-3</v>
      </c>
      <c r="W122" s="31">
        <v>26.1</v>
      </c>
      <c r="X122" s="31">
        <v>207.9</v>
      </c>
      <c r="Y122" s="66">
        <v>0.74</v>
      </c>
      <c r="Z122" s="31">
        <v>172.7</v>
      </c>
      <c r="AA122" s="31">
        <v>29.2</v>
      </c>
      <c r="AB122" s="31">
        <v>2.8</v>
      </c>
      <c r="AC122" s="31">
        <v>997.2</v>
      </c>
    </row>
    <row r="123" spans="1:29" x14ac:dyDescent="0.3">
      <c r="A123" s="26" t="s">
        <v>116</v>
      </c>
      <c r="B123" s="27">
        <v>318013</v>
      </c>
      <c r="C123" s="20">
        <v>1001057</v>
      </c>
      <c r="D123" s="20">
        <v>379177</v>
      </c>
      <c r="E123" s="32">
        <v>2.6400783802815044</v>
      </c>
      <c r="F123" s="20">
        <v>492975</v>
      </c>
      <c r="G123" s="20">
        <v>508082</v>
      </c>
      <c r="H123" s="66">
        <v>0.97026661050775265</v>
      </c>
      <c r="I123" s="66">
        <v>0.10199999999999999</v>
      </c>
      <c r="J123" s="20">
        <v>373015939</v>
      </c>
      <c r="K123" s="20">
        <v>29980</v>
      </c>
      <c r="L123" s="22">
        <v>162</v>
      </c>
      <c r="M123" s="20">
        <v>0</v>
      </c>
      <c r="N123" s="20">
        <v>530</v>
      </c>
      <c r="O123" s="22">
        <v>13884</v>
      </c>
      <c r="P123" s="34">
        <v>0.91589154957451024</v>
      </c>
      <c r="Q123" s="20">
        <v>137282705</v>
      </c>
      <c r="R123" s="29">
        <v>0.26100000000000001</v>
      </c>
      <c r="S123" s="20">
        <v>126897</v>
      </c>
      <c r="T123" s="33">
        <v>0.12676301149684782</v>
      </c>
      <c r="U123" s="20">
        <v>3652</v>
      </c>
      <c r="V123" s="35">
        <v>9.6313858699235456E-3</v>
      </c>
      <c r="W123" s="31">
        <v>25.2</v>
      </c>
      <c r="X123" s="31">
        <v>172.8</v>
      </c>
      <c r="Y123" s="66">
        <v>0.77</v>
      </c>
      <c r="Z123" s="31">
        <v>150.69999999999999</v>
      </c>
      <c r="AA123" s="31">
        <v>26.6</v>
      </c>
      <c r="AB123" s="31">
        <v>2.4</v>
      </c>
      <c r="AC123" s="31">
        <v>998.3</v>
      </c>
    </row>
    <row r="124" spans="1:29" x14ac:dyDescent="0.3">
      <c r="A124" s="26" t="s">
        <v>117</v>
      </c>
      <c r="B124" s="27">
        <v>303468.36666666664</v>
      </c>
      <c r="C124" s="20">
        <v>1002152</v>
      </c>
      <c r="D124" s="20">
        <v>379900</v>
      </c>
      <c r="E124" s="32">
        <v>2.6379362990260593</v>
      </c>
      <c r="F124" s="20">
        <v>493565</v>
      </c>
      <c r="G124" s="20">
        <v>508587</v>
      </c>
      <c r="H124" s="66">
        <v>0.97046326390568383</v>
      </c>
      <c r="I124" s="66">
        <v>0.10300000000000001</v>
      </c>
      <c r="J124" s="20">
        <v>339647978</v>
      </c>
      <c r="K124" s="20">
        <v>30803</v>
      </c>
      <c r="L124" s="22">
        <v>174</v>
      </c>
      <c r="M124" s="20">
        <v>0</v>
      </c>
      <c r="N124" s="20">
        <v>530</v>
      </c>
      <c r="O124" s="22">
        <v>13884</v>
      </c>
      <c r="P124" s="34">
        <v>0.91589154957451024</v>
      </c>
      <c r="Q124" s="20">
        <v>137282705</v>
      </c>
      <c r="R124" s="29">
        <v>0.26100000000000001</v>
      </c>
      <c r="S124" s="20">
        <v>127002</v>
      </c>
      <c r="T124" s="33">
        <v>0.12672927859246902</v>
      </c>
      <c r="U124" s="20">
        <v>3656</v>
      </c>
      <c r="V124" s="35">
        <v>9.6235851539878924E-3</v>
      </c>
      <c r="W124" s="31">
        <v>22.1</v>
      </c>
      <c r="X124" s="31">
        <v>88.1</v>
      </c>
      <c r="Y124" s="66">
        <v>0.69</v>
      </c>
      <c r="Z124" s="31">
        <v>214.3</v>
      </c>
      <c r="AA124" s="31">
        <v>24.9</v>
      </c>
      <c r="AB124" s="31">
        <v>2.1</v>
      </c>
      <c r="AC124" s="31">
        <v>1003.3</v>
      </c>
    </row>
    <row r="125" spans="1:29" x14ac:dyDescent="0.3">
      <c r="A125" s="26" t="s">
        <v>118</v>
      </c>
      <c r="B125" s="27">
        <v>300059.67741935485</v>
      </c>
      <c r="C125" s="20">
        <v>1003734</v>
      </c>
      <c r="D125" s="20">
        <v>380733</v>
      </c>
      <c r="E125" s="32">
        <v>2.6363199407458771</v>
      </c>
      <c r="F125" s="20">
        <v>494325</v>
      </c>
      <c r="G125" s="20">
        <v>509409</v>
      </c>
      <c r="H125" s="66">
        <v>0.97038921573823789</v>
      </c>
      <c r="I125" s="66">
        <v>0.10300000000000001</v>
      </c>
      <c r="J125" s="20">
        <v>316535542</v>
      </c>
      <c r="K125" s="20">
        <v>31773</v>
      </c>
      <c r="L125" s="22">
        <v>178</v>
      </c>
      <c r="M125" s="20">
        <v>0</v>
      </c>
      <c r="N125" s="20">
        <v>530</v>
      </c>
      <c r="O125" s="22">
        <v>13884</v>
      </c>
      <c r="P125" s="34">
        <v>0.91589154957451024</v>
      </c>
      <c r="Q125" s="20">
        <v>137282705</v>
      </c>
      <c r="R125" s="29">
        <v>0.26100000000000001</v>
      </c>
      <c r="S125" s="20">
        <v>127743</v>
      </c>
      <c r="T125" s="33">
        <v>0.1272677821016325</v>
      </c>
      <c r="U125" s="20">
        <v>3673</v>
      </c>
      <c r="V125" s="35">
        <v>9.6471805701108127E-3</v>
      </c>
      <c r="W125" s="31">
        <v>15.6</v>
      </c>
      <c r="X125" s="31">
        <v>52.2</v>
      </c>
      <c r="Y125" s="66">
        <v>0.63</v>
      </c>
      <c r="Z125" s="31">
        <v>239.8</v>
      </c>
      <c r="AA125" s="31">
        <v>16.8</v>
      </c>
      <c r="AB125" s="31">
        <v>2.4</v>
      </c>
      <c r="AC125" s="31">
        <v>1009.5</v>
      </c>
    </row>
    <row r="126" spans="1:29" x14ac:dyDescent="0.3">
      <c r="A126" s="26" t="s">
        <v>119</v>
      </c>
      <c r="B126" s="27">
        <v>299129.23333333334</v>
      </c>
      <c r="C126" s="20">
        <v>1005504</v>
      </c>
      <c r="D126" s="20">
        <v>381685</v>
      </c>
      <c r="E126" s="32">
        <v>2.6343817545882073</v>
      </c>
      <c r="F126" s="20">
        <v>495199</v>
      </c>
      <c r="G126" s="20">
        <v>510305</v>
      </c>
      <c r="H126" s="66">
        <v>0.97039809525675824</v>
      </c>
      <c r="I126" s="66">
        <v>0.10300000000000001</v>
      </c>
      <c r="J126" s="20">
        <v>341493784</v>
      </c>
      <c r="K126" s="20">
        <v>31606</v>
      </c>
      <c r="L126" s="22">
        <v>168</v>
      </c>
      <c r="M126" s="20">
        <v>0</v>
      </c>
      <c r="N126" s="20">
        <v>530</v>
      </c>
      <c r="O126" s="22">
        <v>13884</v>
      </c>
      <c r="P126" s="34">
        <v>0.91589154957451024</v>
      </c>
      <c r="Q126" s="20">
        <v>137282705</v>
      </c>
      <c r="R126" s="29">
        <v>0.26100000000000001</v>
      </c>
      <c r="S126" s="20">
        <v>128360</v>
      </c>
      <c r="T126" s="33">
        <v>0.12765737381452485</v>
      </c>
      <c r="U126" s="20">
        <v>3669</v>
      </c>
      <c r="V126" s="35">
        <v>9.6126386942111952E-3</v>
      </c>
      <c r="W126" s="31">
        <v>9</v>
      </c>
      <c r="X126" s="31">
        <v>41.5</v>
      </c>
      <c r="Y126" s="66">
        <v>0.61</v>
      </c>
      <c r="Z126" s="31">
        <v>194.1</v>
      </c>
      <c r="AA126" s="31">
        <v>8.5</v>
      </c>
      <c r="AB126" s="31">
        <v>2.5</v>
      </c>
      <c r="AC126" s="31">
        <v>1011</v>
      </c>
    </row>
    <row r="127" spans="1:29" x14ac:dyDescent="0.3">
      <c r="A127" s="26" t="s">
        <v>120</v>
      </c>
      <c r="B127" s="27">
        <v>299133.38709677418</v>
      </c>
      <c r="C127" s="20">
        <v>1006154</v>
      </c>
      <c r="D127" s="20">
        <v>382046</v>
      </c>
      <c r="E127" s="32">
        <v>2.6335938604251843</v>
      </c>
      <c r="F127" s="20">
        <v>495535</v>
      </c>
      <c r="G127" s="20">
        <v>510619</v>
      </c>
      <c r="H127" s="66">
        <v>0.97045938361087225</v>
      </c>
      <c r="I127" s="66">
        <v>0.10300000000000001</v>
      </c>
      <c r="J127" s="20">
        <v>405468046</v>
      </c>
      <c r="K127" s="20">
        <v>31970</v>
      </c>
      <c r="L127" s="22">
        <v>169</v>
      </c>
      <c r="M127" s="20">
        <v>0</v>
      </c>
      <c r="N127" s="20">
        <v>530</v>
      </c>
      <c r="O127" s="22">
        <v>13884</v>
      </c>
      <c r="P127" s="34">
        <v>0.91589154957451024</v>
      </c>
      <c r="Q127" s="20">
        <v>137282705</v>
      </c>
      <c r="R127" s="29">
        <v>0.26100000000000001</v>
      </c>
      <c r="S127" s="20">
        <v>128825</v>
      </c>
      <c r="T127" s="33">
        <v>0.12803705993317127</v>
      </c>
      <c r="U127" s="20">
        <v>3633</v>
      </c>
      <c r="V127" s="35">
        <v>9.5093261020924181E-3</v>
      </c>
      <c r="W127" s="31">
        <v>-2.9</v>
      </c>
      <c r="X127" s="31">
        <v>17.899999999999999</v>
      </c>
      <c r="Y127" s="66">
        <v>0.56000000000000005</v>
      </c>
      <c r="Z127" s="31">
        <v>195.6</v>
      </c>
      <c r="AA127" s="31">
        <v>-1.3</v>
      </c>
      <c r="AB127" s="31">
        <v>2.8</v>
      </c>
      <c r="AC127" s="31">
        <v>1013.5</v>
      </c>
    </row>
    <row r="128" spans="1:29" x14ac:dyDescent="0.3">
      <c r="A128" s="26" t="s">
        <v>121</v>
      </c>
      <c r="B128" s="27">
        <v>293534.70967741933</v>
      </c>
      <c r="C128" s="20">
        <v>1007327</v>
      </c>
      <c r="D128" s="20">
        <v>382518</v>
      </c>
      <c r="E128" s="32">
        <v>2.6334107153127433</v>
      </c>
      <c r="F128" s="20">
        <v>496134</v>
      </c>
      <c r="G128" s="20">
        <v>511193</v>
      </c>
      <c r="H128" s="66">
        <v>0.97054145890104127</v>
      </c>
      <c r="I128" s="66">
        <v>0.10400000000000001</v>
      </c>
      <c r="J128" s="20">
        <v>456827951</v>
      </c>
      <c r="K128" s="20">
        <v>31254</v>
      </c>
      <c r="L128" s="22">
        <v>168</v>
      </c>
      <c r="M128" s="20">
        <v>0</v>
      </c>
      <c r="N128" s="20">
        <v>516</v>
      </c>
      <c r="O128" s="22">
        <v>13496</v>
      </c>
      <c r="P128" s="34">
        <v>0.92419365883722526</v>
      </c>
      <c r="Q128" s="20">
        <v>144243013</v>
      </c>
      <c r="R128" s="29">
        <v>0.27800000000000002</v>
      </c>
      <c r="S128" s="20">
        <v>128937</v>
      </c>
      <c r="T128" s="33">
        <v>0.12799915022629196</v>
      </c>
      <c r="U128" s="20">
        <v>3636</v>
      </c>
      <c r="V128" s="35">
        <v>9.5054350383511361E-3</v>
      </c>
      <c r="W128" s="31">
        <v>-0.9</v>
      </c>
      <c r="X128" s="31">
        <v>11.3</v>
      </c>
      <c r="Y128" s="66">
        <v>0.56000000000000005</v>
      </c>
      <c r="Z128" s="31">
        <v>193.3</v>
      </c>
      <c r="AA128" s="31">
        <v>-0.4</v>
      </c>
      <c r="AB128" s="31">
        <v>2.6</v>
      </c>
      <c r="AC128" s="31">
        <v>1013.8</v>
      </c>
    </row>
    <row r="129" spans="1:29" x14ac:dyDescent="0.3">
      <c r="A129" s="26" t="s">
        <v>122</v>
      </c>
      <c r="B129" s="27">
        <v>292342.75</v>
      </c>
      <c r="C129" s="20">
        <v>1008703</v>
      </c>
      <c r="D129" s="20">
        <v>383434</v>
      </c>
      <c r="E129" s="32">
        <v>2.6307082835637945</v>
      </c>
      <c r="F129" s="20">
        <v>496780</v>
      </c>
      <c r="G129" s="20">
        <v>511923</v>
      </c>
      <c r="H129" s="66">
        <v>0.97041937947699164</v>
      </c>
      <c r="I129" s="66">
        <v>0.10400000000000001</v>
      </c>
      <c r="J129" s="20">
        <v>428575354</v>
      </c>
      <c r="K129" s="20">
        <v>30335</v>
      </c>
      <c r="L129" s="22">
        <v>133</v>
      </c>
      <c r="M129" s="20">
        <v>0</v>
      </c>
      <c r="N129" s="20">
        <v>516</v>
      </c>
      <c r="O129" s="22">
        <v>13496</v>
      </c>
      <c r="P129" s="34">
        <v>0.92419365883722526</v>
      </c>
      <c r="Q129" s="20">
        <v>144243013</v>
      </c>
      <c r="R129" s="29">
        <v>0.27800000000000002</v>
      </c>
      <c r="S129" s="20">
        <v>130248</v>
      </c>
      <c r="T129" s="33">
        <v>0.12912423181055277</v>
      </c>
      <c r="U129" s="20">
        <v>3643</v>
      </c>
      <c r="V129" s="35">
        <v>9.5009832200587327E-3</v>
      </c>
      <c r="W129" s="31">
        <v>1</v>
      </c>
      <c r="X129" s="31">
        <v>22.7</v>
      </c>
      <c r="Y129" s="66">
        <v>0.59</v>
      </c>
      <c r="Z129" s="31">
        <v>180</v>
      </c>
      <c r="AA129" s="31">
        <v>2</v>
      </c>
      <c r="AB129" s="31">
        <v>2.9</v>
      </c>
      <c r="AC129" s="31">
        <v>1011.4</v>
      </c>
    </row>
    <row r="130" spans="1:29" x14ac:dyDescent="0.3">
      <c r="A130" s="26" t="s">
        <v>123</v>
      </c>
      <c r="B130" s="27">
        <v>297737.74193548388</v>
      </c>
      <c r="C130" s="20">
        <v>1010074</v>
      </c>
      <c r="D130" s="20">
        <v>384116</v>
      </c>
      <c r="E130" s="32">
        <v>2.6296066813150194</v>
      </c>
      <c r="F130" s="20">
        <v>497336</v>
      </c>
      <c r="G130" s="20">
        <v>512738</v>
      </c>
      <c r="H130" s="66">
        <v>0.96996126676782302</v>
      </c>
      <c r="I130" s="66">
        <v>0.105</v>
      </c>
      <c r="J130" s="20">
        <v>373889461</v>
      </c>
      <c r="K130" s="20">
        <v>30849</v>
      </c>
      <c r="L130" s="22">
        <v>155</v>
      </c>
      <c r="M130" s="20">
        <v>0</v>
      </c>
      <c r="N130" s="20">
        <v>516</v>
      </c>
      <c r="O130" s="22">
        <v>13496</v>
      </c>
      <c r="P130" s="34">
        <v>0.92419365883722526</v>
      </c>
      <c r="Q130" s="20">
        <v>144243013</v>
      </c>
      <c r="R130" s="29">
        <v>0.27800000000000002</v>
      </c>
      <c r="S130" s="20">
        <v>131065</v>
      </c>
      <c r="T130" s="33">
        <v>0.12975781972409942</v>
      </c>
      <c r="U130" s="20">
        <v>3655</v>
      </c>
      <c r="V130" s="35">
        <v>9.5153547365899888E-3</v>
      </c>
      <c r="W130" s="31">
        <v>6.3</v>
      </c>
      <c r="X130" s="31">
        <v>9.6</v>
      </c>
      <c r="Y130" s="66">
        <v>0.45</v>
      </c>
      <c r="Z130" s="31">
        <v>270.8</v>
      </c>
      <c r="AA130" s="31">
        <v>7.8</v>
      </c>
      <c r="AB130" s="31">
        <v>3.1</v>
      </c>
      <c r="AC130" s="31">
        <v>1010.7</v>
      </c>
    </row>
    <row r="131" spans="1:29" x14ac:dyDescent="0.3">
      <c r="A131" s="26" t="s">
        <v>124</v>
      </c>
      <c r="B131" s="27">
        <v>301987.06666666665</v>
      </c>
      <c r="C131" s="20">
        <v>1011427</v>
      </c>
      <c r="D131" s="20">
        <v>384732</v>
      </c>
      <c r="E131" s="32">
        <v>2.6289131135439736</v>
      </c>
      <c r="F131" s="20">
        <v>497909</v>
      </c>
      <c r="G131" s="20">
        <v>513518</v>
      </c>
      <c r="H131" s="66">
        <v>0.96960379188266044</v>
      </c>
      <c r="I131" s="66">
        <v>0.105</v>
      </c>
      <c r="J131" s="20">
        <v>358543033</v>
      </c>
      <c r="K131" s="20">
        <v>31777</v>
      </c>
      <c r="L131" s="22">
        <v>155</v>
      </c>
      <c r="M131" s="20">
        <v>0</v>
      </c>
      <c r="N131" s="20">
        <v>516</v>
      </c>
      <c r="O131" s="22">
        <v>13496</v>
      </c>
      <c r="P131" s="34">
        <v>0.92419365883722526</v>
      </c>
      <c r="Q131" s="20">
        <v>144243013</v>
      </c>
      <c r="R131" s="29">
        <v>0.27800000000000002</v>
      </c>
      <c r="S131" s="20">
        <v>133338</v>
      </c>
      <c r="T131" s="33">
        <v>0.13183156075524977</v>
      </c>
      <c r="U131" s="20">
        <v>3668</v>
      </c>
      <c r="V131" s="35">
        <v>9.5339093186945726E-3</v>
      </c>
      <c r="W131" s="31">
        <v>13.3</v>
      </c>
      <c r="X131" s="31">
        <v>80.5</v>
      </c>
      <c r="Y131" s="66">
        <v>0.55000000000000004</v>
      </c>
      <c r="Z131" s="31">
        <v>216</v>
      </c>
      <c r="AA131" s="31">
        <v>14.9</v>
      </c>
      <c r="AB131" s="31">
        <v>3.1</v>
      </c>
      <c r="AC131" s="31">
        <v>1005.5</v>
      </c>
    </row>
    <row r="132" spans="1:29" x14ac:dyDescent="0.3">
      <c r="A132" s="26" t="s">
        <v>125</v>
      </c>
      <c r="B132" s="27">
        <v>310352.3548387097</v>
      </c>
      <c r="C132" s="20">
        <v>1014162</v>
      </c>
      <c r="D132" s="20">
        <v>386071</v>
      </c>
      <c r="E132" s="32">
        <v>2.6268795117996429</v>
      </c>
      <c r="F132" s="20">
        <v>499170</v>
      </c>
      <c r="G132" s="20">
        <v>514992</v>
      </c>
      <c r="H132" s="66">
        <v>0.96927719265542001</v>
      </c>
      <c r="I132" s="66">
        <v>0.105</v>
      </c>
      <c r="J132" s="20">
        <v>321007475</v>
      </c>
      <c r="K132" s="20">
        <v>31965</v>
      </c>
      <c r="L132" s="22">
        <v>153</v>
      </c>
      <c r="M132" s="20">
        <v>0</v>
      </c>
      <c r="N132" s="20">
        <v>516</v>
      </c>
      <c r="O132" s="22">
        <v>13496</v>
      </c>
      <c r="P132" s="34">
        <v>0.92419365883722526</v>
      </c>
      <c r="Q132" s="20">
        <v>144243013</v>
      </c>
      <c r="R132" s="29">
        <v>0.27800000000000002</v>
      </c>
      <c r="S132" s="20">
        <v>134337</v>
      </c>
      <c r="T132" s="33">
        <v>0.13246108609867063</v>
      </c>
      <c r="U132" s="20">
        <v>3663</v>
      </c>
      <c r="V132" s="35">
        <v>9.4878921234695171E-3</v>
      </c>
      <c r="W132" s="31">
        <v>18.899999999999999</v>
      </c>
      <c r="X132" s="31">
        <v>28.9</v>
      </c>
      <c r="Y132" s="66">
        <v>0.53</v>
      </c>
      <c r="Z132" s="31">
        <v>290.39999999999998</v>
      </c>
      <c r="AA132" s="31">
        <v>23.8</v>
      </c>
      <c r="AB132" s="31">
        <v>3</v>
      </c>
      <c r="AC132" s="31">
        <v>999.4</v>
      </c>
    </row>
    <row r="133" spans="1:29" x14ac:dyDescent="0.3">
      <c r="A133" s="26" t="s">
        <v>126</v>
      </c>
      <c r="B133" s="27">
        <v>324555.76666666666</v>
      </c>
      <c r="C133" s="20">
        <v>1015972</v>
      </c>
      <c r="D133" s="20">
        <v>387074</v>
      </c>
      <c r="E133" s="32">
        <v>2.6247487560518143</v>
      </c>
      <c r="F133" s="20">
        <v>500004</v>
      </c>
      <c r="G133" s="20">
        <v>515968</v>
      </c>
      <c r="H133" s="66">
        <v>0.9690600967501859</v>
      </c>
      <c r="I133" s="66">
        <v>0.106</v>
      </c>
      <c r="J133" s="20">
        <v>324853758</v>
      </c>
      <c r="K133" s="20">
        <v>32546</v>
      </c>
      <c r="L133" s="22">
        <v>156</v>
      </c>
      <c r="M133" s="20">
        <v>0</v>
      </c>
      <c r="N133" s="20">
        <v>516</v>
      </c>
      <c r="O133" s="22">
        <v>13496</v>
      </c>
      <c r="P133" s="34">
        <v>0.92419365883722526</v>
      </c>
      <c r="Q133" s="20">
        <v>144243013</v>
      </c>
      <c r="R133" s="29">
        <v>0.27800000000000002</v>
      </c>
      <c r="S133" s="20">
        <v>135022</v>
      </c>
      <c r="T133" s="33">
        <v>0.13289933187135078</v>
      </c>
      <c r="U133" s="20">
        <v>3676</v>
      </c>
      <c r="V133" s="35">
        <v>9.4968920671499504E-3</v>
      </c>
      <c r="W133" s="31">
        <v>23.6</v>
      </c>
      <c r="X133" s="31">
        <v>99</v>
      </c>
      <c r="Y133" s="66">
        <v>0.6</v>
      </c>
      <c r="Z133" s="31">
        <v>258.10000000000002</v>
      </c>
      <c r="AA133" s="31">
        <v>27.3</v>
      </c>
      <c r="AB133" s="31">
        <v>2.5</v>
      </c>
      <c r="AC133" s="31">
        <v>996.9</v>
      </c>
    </row>
    <row r="134" spans="1:29" x14ac:dyDescent="0.3">
      <c r="A134" s="26" t="s">
        <v>127</v>
      </c>
      <c r="B134" s="27">
        <v>321474.12903225806</v>
      </c>
      <c r="C134" s="20">
        <v>1017640</v>
      </c>
      <c r="D134" s="20">
        <v>387931</v>
      </c>
      <c r="E134" s="32">
        <v>2.6232500109555565</v>
      </c>
      <c r="F134" s="20">
        <v>500767</v>
      </c>
      <c r="G134" s="20">
        <v>516873</v>
      </c>
      <c r="H134" s="66">
        <v>0.96883954085432977</v>
      </c>
      <c r="I134" s="66">
        <v>0.106</v>
      </c>
      <c r="J134" s="20">
        <v>349549397</v>
      </c>
      <c r="K134" s="20">
        <v>32620</v>
      </c>
      <c r="L134" s="22">
        <v>154</v>
      </c>
      <c r="M134" s="20">
        <v>0</v>
      </c>
      <c r="N134" s="20">
        <v>516</v>
      </c>
      <c r="O134" s="22">
        <v>13496</v>
      </c>
      <c r="P134" s="34">
        <v>0.92419365883722526</v>
      </c>
      <c r="Q134" s="20">
        <v>144243013</v>
      </c>
      <c r="R134" s="29">
        <v>0.27800000000000002</v>
      </c>
      <c r="S134" s="20">
        <v>136176</v>
      </c>
      <c r="T134" s="33">
        <v>0.13381549467395149</v>
      </c>
      <c r="U134" s="20">
        <v>3739</v>
      </c>
      <c r="V134" s="35">
        <v>9.6383119678499531E-3</v>
      </c>
      <c r="W134" s="31">
        <v>25.8</v>
      </c>
      <c r="X134" s="31">
        <v>226</v>
      </c>
      <c r="Y134" s="66">
        <v>0.71</v>
      </c>
      <c r="Z134" s="31">
        <v>176.1</v>
      </c>
      <c r="AA134" s="31">
        <v>27.9</v>
      </c>
      <c r="AB134" s="31">
        <v>2.8</v>
      </c>
      <c r="AC134" s="31">
        <v>996.8</v>
      </c>
    </row>
    <row r="135" spans="1:29" x14ac:dyDescent="0.3">
      <c r="A135" s="26" t="s">
        <v>128</v>
      </c>
      <c r="B135" s="27">
        <v>323508.83870967739</v>
      </c>
      <c r="C135" s="20">
        <v>1019640</v>
      </c>
      <c r="D135" s="20">
        <v>389023</v>
      </c>
      <c r="E135" s="32">
        <v>2.6210275484997032</v>
      </c>
      <c r="F135" s="20">
        <v>501556</v>
      </c>
      <c r="G135" s="20">
        <v>518084</v>
      </c>
      <c r="H135" s="66">
        <v>0.96809783741632627</v>
      </c>
      <c r="I135" s="66">
        <v>0.106</v>
      </c>
      <c r="J135" s="20">
        <v>393640253</v>
      </c>
      <c r="K135" s="20">
        <v>33691</v>
      </c>
      <c r="L135" s="22">
        <v>153</v>
      </c>
      <c r="M135" s="20">
        <v>0</v>
      </c>
      <c r="N135" s="20">
        <v>516</v>
      </c>
      <c r="O135" s="22">
        <v>13496</v>
      </c>
      <c r="P135" s="34">
        <v>0.92419365883722526</v>
      </c>
      <c r="Q135" s="20">
        <v>144243013</v>
      </c>
      <c r="R135" s="29">
        <v>0.27800000000000002</v>
      </c>
      <c r="S135" s="20">
        <v>136986</v>
      </c>
      <c r="T135" s="33">
        <v>0.13434741673531836</v>
      </c>
      <c r="U135" s="20">
        <v>3823</v>
      </c>
      <c r="V135" s="35">
        <v>9.827182454507831E-3</v>
      </c>
      <c r="W135" s="31">
        <v>26.3</v>
      </c>
      <c r="X135" s="31">
        <v>72.900000000000006</v>
      </c>
      <c r="Y135" s="66">
        <v>0.7</v>
      </c>
      <c r="Z135" s="31">
        <v>207</v>
      </c>
      <c r="AA135" s="31">
        <v>28</v>
      </c>
      <c r="AB135" s="31">
        <v>2.4</v>
      </c>
      <c r="AC135" s="31">
        <v>998.5</v>
      </c>
    </row>
    <row r="136" spans="1:29" x14ac:dyDescent="0.3">
      <c r="A136" s="26" t="s">
        <v>129</v>
      </c>
      <c r="B136" s="27">
        <v>318065.33333333331</v>
      </c>
      <c r="C136" s="20">
        <v>1021968</v>
      </c>
      <c r="D136" s="20">
        <v>390316</v>
      </c>
      <c r="E136" s="32">
        <v>2.6183092673628545</v>
      </c>
      <c r="F136" s="20">
        <v>502751</v>
      </c>
      <c r="G136" s="20">
        <v>519217</v>
      </c>
      <c r="H136" s="66">
        <v>0.96828686271828546</v>
      </c>
      <c r="I136" s="66">
        <v>0.107</v>
      </c>
      <c r="J136" s="20">
        <v>359038520</v>
      </c>
      <c r="K136" s="20">
        <v>33713</v>
      </c>
      <c r="L136" s="22">
        <v>150</v>
      </c>
      <c r="M136" s="20">
        <v>0</v>
      </c>
      <c r="N136" s="20">
        <v>516</v>
      </c>
      <c r="O136" s="22">
        <v>13496</v>
      </c>
      <c r="P136" s="34">
        <v>0.92419365883722526</v>
      </c>
      <c r="Q136" s="20">
        <v>144243013</v>
      </c>
      <c r="R136" s="29">
        <v>0.27800000000000002</v>
      </c>
      <c r="S136" s="20">
        <v>138428</v>
      </c>
      <c r="T136" s="33">
        <v>0.13545238207067148</v>
      </c>
      <c r="U136" s="20">
        <v>3912</v>
      </c>
      <c r="V136" s="35">
        <v>1.002264831572367E-2</v>
      </c>
      <c r="W136" s="31">
        <v>22.4</v>
      </c>
      <c r="X136" s="31">
        <v>26</v>
      </c>
      <c r="Y136" s="66">
        <v>0.56000000000000005</v>
      </c>
      <c r="Z136" s="31">
        <v>262.10000000000002</v>
      </c>
      <c r="AA136" s="31">
        <v>25.1</v>
      </c>
      <c r="AB136" s="31">
        <v>2.2999999999999998</v>
      </c>
      <c r="AC136" s="31">
        <v>1004.1</v>
      </c>
    </row>
    <row r="137" spans="1:29" x14ac:dyDescent="0.3">
      <c r="A137" s="26" t="s">
        <v>130</v>
      </c>
      <c r="B137" s="27">
        <v>309346.25806451612</v>
      </c>
      <c r="C137" s="20">
        <v>1024546</v>
      </c>
      <c r="D137" s="20">
        <v>391511</v>
      </c>
      <c r="E137" s="32">
        <v>2.616902207089967</v>
      </c>
      <c r="F137" s="20">
        <v>504023</v>
      </c>
      <c r="G137" s="20">
        <v>520523</v>
      </c>
      <c r="H137" s="66">
        <v>0.96830111253489282</v>
      </c>
      <c r="I137" s="66">
        <v>0.107</v>
      </c>
      <c r="J137" s="20">
        <v>320718255</v>
      </c>
      <c r="K137" s="20">
        <v>34161</v>
      </c>
      <c r="L137" s="22">
        <v>154</v>
      </c>
      <c r="M137" s="20">
        <v>0</v>
      </c>
      <c r="N137" s="20">
        <v>516</v>
      </c>
      <c r="O137" s="22">
        <v>13496</v>
      </c>
      <c r="P137" s="34">
        <v>0.92419365883722526</v>
      </c>
      <c r="Q137" s="20">
        <v>144243013</v>
      </c>
      <c r="R137" s="29">
        <v>0.27800000000000002</v>
      </c>
      <c r="S137" s="20">
        <v>138869</v>
      </c>
      <c r="T137" s="33">
        <v>0.13554198640178186</v>
      </c>
      <c r="U137" s="20">
        <v>4064</v>
      </c>
      <c r="V137" s="35">
        <v>1.0380295828214278E-2</v>
      </c>
      <c r="W137" s="31">
        <v>15.5</v>
      </c>
      <c r="X137" s="31">
        <v>81.5</v>
      </c>
      <c r="Y137" s="66">
        <v>0.61</v>
      </c>
      <c r="Z137" s="31">
        <v>239.7</v>
      </c>
      <c r="AA137" s="31">
        <v>16.3</v>
      </c>
      <c r="AB137" s="31">
        <v>2.2999999999999998</v>
      </c>
      <c r="AC137" s="31">
        <v>1008.2</v>
      </c>
    </row>
    <row r="138" spans="1:29" x14ac:dyDescent="0.3">
      <c r="A138" s="26" t="s">
        <v>131</v>
      </c>
      <c r="B138" s="27">
        <v>305754.09999999998</v>
      </c>
      <c r="C138" s="20">
        <v>1026284</v>
      </c>
      <c r="D138" s="20">
        <v>392401</v>
      </c>
      <c r="E138" s="32">
        <v>2.6153959852293953</v>
      </c>
      <c r="F138" s="20">
        <v>504840</v>
      </c>
      <c r="G138" s="20">
        <v>521444</v>
      </c>
      <c r="H138" s="66">
        <v>0.96815765451323632</v>
      </c>
      <c r="I138" s="66">
        <v>0.107</v>
      </c>
      <c r="J138" s="20">
        <v>343416016</v>
      </c>
      <c r="K138" s="20">
        <v>35262</v>
      </c>
      <c r="L138" s="22">
        <v>161</v>
      </c>
      <c r="M138" s="20">
        <v>0</v>
      </c>
      <c r="N138" s="20">
        <v>516</v>
      </c>
      <c r="O138" s="22">
        <v>13496</v>
      </c>
      <c r="P138" s="34">
        <v>0.92419365883722526</v>
      </c>
      <c r="Q138" s="20">
        <v>144243013</v>
      </c>
      <c r="R138" s="29">
        <v>0.27800000000000002</v>
      </c>
      <c r="S138" s="20">
        <v>139984</v>
      </c>
      <c r="T138" s="33">
        <v>0.13639889153489676</v>
      </c>
      <c r="U138" s="20">
        <v>4120</v>
      </c>
      <c r="V138" s="35">
        <v>1.0499463558961369E-2</v>
      </c>
      <c r="W138" s="31">
        <v>8.9</v>
      </c>
      <c r="X138" s="31">
        <v>104.6</v>
      </c>
      <c r="Y138" s="66">
        <v>0.74</v>
      </c>
      <c r="Z138" s="31">
        <v>109</v>
      </c>
      <c r="AA138" s="31">
        <v>9.5</v>
      </c>
      <c r="AB138" s="31">
        <v>2.7</v>
      </c>
      <c r="AC138" s="31">
        <v>1012.9</v>
      </c>
    </row>
    <row r="139" spans="1:29" x14ac:dyDescent="0.3">
      <c r="A139" s="26" t="s">
        <v>132</v>
      </c>
      <c r="B139" s="27">
        <v>302388.09677419357</v>
      </c>
      <c r="C139" s="20">
        <v>1027546</v>
      </c>
      <c r="D139" s="20">
        <v>393093</v>
      </c>
      <c r="E139" s="32">
        <v>2.6140022844466833</v>
      </c>
      <c r="F139" s="20">
        <v>505459</v>
      </c>
      <c r="G139" s="20">
        <v>522087</v>
      </c>
      <c r="H139" s="66">
        <v>0.96815090205272303</v>
      </c>
      <c r="I139" s="66">
        <v>0.107</v>
      </c>
      <c r="J139" s="20">
        <v>394037044</v>
      </c>
      <c r="K139" s="20">
        <v>35571</v>
      </c>
      <c r="L139" s="22">
        <v>165</v>
      </c>
      <c r="M139" s="20">
        <v>0</v>
      </c>
      <c r="N139" s="20">
        <v>516</v>
      </c>
      <c r="O139" s="22">
        <v>13496</v>
      </c>
      <c r="P139" s="34">
        <v>0.92419365883722526</v>
      </c>
      <c r="Q139" s="20">
        <v>144243013</v>
      </c>
      <c r="R139" s="29">
        <v>0.27800000000000002</v>
      </c>
      <c r="S139" s="20">
        <v>140064</v>
      </c>
      <c r="T139" s="33">
        <v>0.13630922605897935</v>
      </c>
      <c r="U139" s="20">
        <v>4168</v>
      </c>
      <c r="V139" s="35">
        <v>1.0603088836483988E-2</v>
      </c>
      <c r="W139" s="31">
        <v>1.6</v>
      </c>
      <c r="X139" s="31">
        <v>29.1</v>
      </c>
      <c r="Y139" s="66">
        <v>0.6</v>
      </c>
      <c r="Z139" s="31">
        <v>177.8</v>
      </c>
      <c r="AA139" s="31">
        <v>2.2000000000000002</v>
      </c>
      <c r="AB139" s="31">
        <v>2.2999999999999998</v>
      </c>
      <c r="AC139" s="31">
        <v>1014.8</v>
      </c>
    </row>
    <row r="140" spans="1:29" x14ac:dyDescent="0.3">
      <c r="A140" s="26" t="s">
        <v>133</v>
      </c>
      <c r="B140" s="27">
        <v>304542.06451612903</v>
      </c>
      <c r="C140" s="20">
        <v>1028237</v>
      </c>
      <c r="D140" s="20">
        <v>393450</v>
      </c>
      <c r="E140" s="32">
        <v>2.6133867073325709</v>
      </c>
      <c r="F140" s="20">
        <v>505861</v>
      </c>
      <c r="G140" s="20">
        <v>522376</v>
      </c>
      <c r="H140" s="66">
        <v>0.96838484157005678</v>
      </c>
      <c r="I140" s="66">
        <v>0.107</v>
      </c>
      <c r="J140" s="20">
        <v>445457017</v>
      </c>
      <c r="K140" s="20">
        <v>35980</v>
      </c>
      <c r="L140" s="22">
        <v>162</v>
      </c>
      <c r="M140" s="20">
        <v>0</v>
      </c>
      <c r="N140" s="20">
        <v>536</v>
      </c>
      <c r="O140" s="22">
        <v>13355</v>
      </c>
      <c r="P140" s="34">
        <v>0.92595160507522711</v>
      </c>
      <c r="Q140" s="20">
        <v>146727122</v>
      </c>
      <c r="R140" s="29">
        <v>0.26600000000000001</v>
      </c>
      <c r="S140" s="20">
        <v>138200</v>
      </c>
      <c r="T140" s="33">
        <v>0.13440481134213222</v>
      </c>
      <c r="U140" s="20">
        <v>4171</v>
      </c>
      <c r="V140" s="35">
        <v>1.0601092896174863E-2</v>
      </c>
      <c r="W140" s="31">
        <v>-3.2</v>
      </c>
      <c r="X140" s="31">
        <v>1</v>
      </c>
      <c r="Y140" s="66">
        <v>0.53</v>
      </c>
      <c r="Z140" s="31">
        <v>196.1</v>
      </c>
      <c r="AA140" s="31">
        <v>-1.4</v>
      </c>
      <c r="AB140" s="31">
        <v>2.5</v>
      </c>
      <c r="AC140" s="31">
        <v>1014.5</v>
      </c>
    </row>
    <row r="141" spans="1:29" x14ac:dyDescent="0.3">
      <c r="A141" s="26" t="s">
        <v>134</v>
      </c>
      <c r="B141" s="27">
        <v>307826.75862068968</v>
      </c>
      <c r="C141" s="20">
        <v>1028724</v>
      </c>
      <c r="D141" s="20">
        <v>394052</v>
      </c>
      <c r="E141" s="32">
        <v>2.6106300691279323</v>
      </c>
      <c r="F141" s="20">
        <v>506056</v>
      </c>
      <c r="G141" s="20">
        <v>522668</v>
      </c>
      <c r="H141" s="66">
        <v>0.96821691781398522</v>
      </c>
      <c r="I141" s="66">
        <v>0.10800000000000001</v>
      </c>
      <c r="J141" s="20">
        <v>453145229</v>
      </c>
      <c r="K141" s="20">
        <v>35485</v>
      </c>
      <c r="L141" s="22">
        <v>162</v>
      </c>
      <c r="M141" s="20">
        <v>0</v>
      </c>
      <c r="N141" s="20">
        <v>536</v>
      </c>
      <c r="O141" s="22">
        <v>13355</v>
      </c>
      <c r="P141" s="34">
        <v>0.92595160507522711</v>
      </c>
      <c r="Q141" s="20">
        <v>146727122</v>
      </c>
      <c r="R141" s="29">
        <v>0.26600000000000001</v>
      </c>
      <c r="S141" s="20">
        <v>138825</v>
      </c>
      <c r="T141" s="33">
        <v>0.13494873260466364</v>
      </c>
      <c r="U141" s="20">
        <v>4190</v>
      </c>
      <c r="V141" s="35">
        <v>1.063311441129597E-2</v>
      </c>
      <c r="W141" s="31">
        <v>0.2</v>
      </c>
      <c r="X141" s="31">
        <v>47.6</v>
      </c>
      <c r="Y141" s="66">
        <v>0.52</v>
      </c>
      <c r="Z141" s="31">
        <v>195.2</v>
      </c>
      <c r="AA141" s="31">
        <v>1.1000000000000001</v>
      </c>
      <c r="AB141" s="31">
        <v>2.8</v>
      </c>
      <c r="AC141" s="31">
        <v>1013.3</v>
      </c>
    </row>
    <row r="142" spans="1:29" x14ac:dyDescent="0.3">
      <c r="A142" s="26" t="s">
        <v>135</v>
      </c>
      <c r="B142" s="27">
        <v>306212.77419354836</v>
      </c>
      <c r="C142" s="20">
        <v>1029108</v>
      </c>
      <c r="D142" s="20">
        <v>394476</v>
      </c>
      <c r="E142" s="32">
        <v>2.6087974933836278</v>
      </c>
      <c r="F142" s="20">
        <v>506133</v>
      </c>
      <c r="G142" s="20">
        <v>522975</v>
      </c>
      <c r="H142" s="66">
        <v>0.96779578373727237</v>
      </c>
      <c r="I142" s="66">
        <v>0.10800000000000001</v>
      </c>
      <c r="J142" s="20">
        <v>390739355</v>
      </c>
      <c r="K142" s="20">
        <v>34440</v>
      </c>
      <c r="L142" s="22">
        <v>162</v>
      </c>
      <c r="M142" s="20">
        <v>0</v>
      </c>
      <c r="N142" s="20">
        <v>536</v>
      </c>
      <c r="O142" s="22">
        <v>13355</v>
      </c>
      <c r="P142" s="34">
        <v>0.92595160507522711</v>
      </c>
      <c r="Q142" s="20">
        <v>146727122</v>
      </c>
      <c r="R142" s="29">
        <v>0.26600000000000001</v>
      </c>
      <c r="S142" s="20">
        <v>138795</v>
      </c>
      <c r="T142" s="33">
        <v>0.13486922655348127</v>
      </c>
      <c r="U142" s="20">
        <v>4217</v>
      </c>
      <c r="V142" s="35">
        <v>1.0690130705036554E-2</v>
      </c>
      <c r="W142" s="31">
        <v>7</v>
      </c>
      <c r="X142" s="31">
        <v>40.5</v>
      </c>
      <c r="Y142" s="66">
        <v>0.51</v>
      </c>
      <c r="Z142" s="31">
        <v>253.7</v>
      </c>
      <c r="AA142" s="31">
        <v>9.1</v>
      </c>
      <c r="AB142" s="31">
        <v>2.4</v>
      </c>
      <c r="AC142" s="31">
        <v>1010.9</v>
      </c>
    </row>
    <row r="143" spans="1:29" x14ac:dyDescent="0.3">
      <c r="A143" s="26" t="s">
        <v>136</v>
      </c>
      <c r="B143" s="27">
        <v>307301.76666666666</v>
      </c>
      <c r="C143" s="20">
        <v>1030193</v>
      </c>
      <c r="D143" s="20">
        <v>395138</v>
      </c>
      <c r="E143" s="32">
        <v>2.6071726839737002</v>
      </c>
      <c r="F143" s="20">
        <v>506532</v>
      </c>
      <c r="G143" s="20">
        <v>523661</v>
      </c>
      <c r="H143" s="66">
        <v>0.96728990701999962</v>
      </c>
      <c r="I143" s="66">
        <v>0.10800000000000001</v>
      </c>
      <c r="J143" s="20">
        <v>356339911</v>
      </c>
      <c r="K143" s="20">
        <v>35080</v>
      </c>
      <c r="L143" s="22">
        <v>160</v>
      </c>
      <c r="M143" s="20">
        <v>0</v>
      </c>
      <c r="N143" s="20">
        <v>536</v>
      </c>
      <c r="O143" s="22">
        <v>13355</v>
      </c>
      <c r="P143" s="34">
        <v>0.92595160507522711</v>
      </c>
      <c r="Q143" s="20">
        <v>146727122</v>
      </c>
      <c r="R143" s="29">
        <v>0.26600000000000001</v>
      </c>
      <c r="S143" s="20">
        <v>139808</v>
      </c>
      <c r="T143" s="33">
        <v>0.13571049308236419</v>
      </c>
      <c r="U143" s="20">
        <v>4247</v>
      </c>
      <c r="V143" s="35">
        <v>1.0748143686509523E-2</v>
      </c>
      <c r="W143" s="31">
        <v>14.1</v>
      </c>
      <c r="X143" s="31">
        <v>76.8</v>
      </c>
      <c r="Y143" s="66">
        <v>0.55000000000000004</v>
      </c>
      <c r="Z143" s="31">
        <v>219.5</v>
      </c>
      <c r="AA143" s="31">
        <v>17</v>
      </c>
      <c r="AB143" s="31">
        <v>2.4</v>
      </c>
      <c r="AC143" s="31">
        <v>1003.2</v>
      </c>
    </row>
    <row r="144" spans="1:29" x14ac:dyDescent="0.3">
      <c r="A144" s="26" t="s">
        <v>137</v>
      </c>
      <c r="B144" s="27">
        <v>314352</v>
      </c>
      <c r="C144" s="20">
        <v>1030716</v>
      </c>
      <c r="D144" s="20">
        <v>395703</v>
      </c>
      <c r="E144" s="32">
        <v>2.6047717606386609</v>
      </c>
      <c r="F144" s="20">
        <v>506785</v>
      </c>
      <c r="G144" s="20">
        <v>523931</v>
      </c>
      <c r="H144" s="66">
        <v>0.96727431665620089</v>
      </c>
      <c r="I144" s="66">
        <v>0.10800000000000001</v>
      </c>
      <c r="J144" s="20">
        <v>326121075</v>
      </c>
      <c r="K144" s="20">
        <v>35540</v>
      </c>
      <c r="L144" s="22">
        <v>161</v>
      </c>
      <c r="M144" s="20">
        <v>0</v>
      </c>
      <c r="N144" s="20">
        <v>536</v>
      </c>
      <c r="O144" s="22">
        <v>13355</v>
      </c>
      <c r="P144" s="34">
        <v>0.92595160507522711</v>
      </c>
      <c r="Q144" s="20">
        <v>146727122</v>
      </c>
      <c r="R144" s="29">
        <v>0.26600000000000001</v>
      </c>
      <c r="S144" s="20">
        <v>140445</v>
      </c>
      <c r="T144" s="33">
        <v>0.13625964863260104</v>
      </c>
      <c r="U144" s="20">
        <v>4283</v>
      </c>
      <c r="V144" s="35">
        <v>1.0823774396453906E-2</v>
      </c>
      <c r="W144" s="31">
        <v>19.600000000000001</v>
      </c>
      <c r="X144" s="31">
        <v>160.5</v>
      </c>
      <c r="Y144" s="66">
        <v>0.56000000000000005</v>
      </c>
      <c r="Z144" s="31">
        <v>280.10000000000002</v>
      </c>
      <c r="AA144" s="31">
        <v>23.2</v>
      </c>
      <c r="AB144" s="31">
        <v>2.4</v>
      </c>
      <c r="AC144" s="31">
        <v>1001.3</v>
      </c>
    </row>
    <row r="145" spans="1:29" x14ac:dyDescent="0.3">
      <c r="A145" s="26" t="s">
        <v>138</v>
      </c>
      <c r="B145" s="27">
        <v>320724.3</v>
      </c>
      <c r="C145" s="20">
        <v>1031890</v>
      </c>
      <c r="D145" s="20">
        <v>396507</v>
      </c>
      <c r="E145" s="32">
        <v>2.6024509025061349</v>
      </c>
      <c r="F145" s="20">
        <v>507356</v>
      </c>
      <c r="G145" s="20">
        <v>524534</v>
      </c>
      <c r="H145" s="66">
        <v>0.96725093130283257</v>
      </c>
      <c r="I145" s="66">
        <v>0.109</v>
      </c>
      <c r="J145" s="20">
        <v>331423201</v>
      </c>
      <c r="K145" s="20">
        <v>36173</v>
      </c>
      <c r="L145" s="22">
        <v>163</v>
      </c>
      <c r="M145" s="20">
        <v>0</v>
      </c>
      <c r="N145" s="20">
        <v>536</v>
      </c>
      <c r="O145" s="22">
        <v>13355</v>
      </c>
      <c r="P145" s="34">
        <v>0.92595160507522711</v>
      </c>
      <c r="Q145" s="20">
        <v>146727122</v>
      </c>
      <c r="R145" s="29">
        <v>0.26600000000000001</v>
      </c>
      <c r="S145" s="20">
        <v>141175</v>
      </c>
      <c r="T145" s="33">
        <v>0.13681206330132087</v>
      </c>
      <c r="U145" s="20">
        <v>4281</v>
      </c>
      <c r="V145" s="35">
        <v>1.0796782906733046E-2</v>
      </c>
      <c r="W145" s="31">
        <v>23.6</v>
      </c>
      <c r="X145" s="31">
        <v>54.4</v>
      </c>
      <c r="Y145" s="66">
        <v>0.63</v>
      </c>
      <c r="Z145" s="31">
        <v>229.7</v>
      </c>
      <c r="AA145" s="31">
        <v>28.2</v>
      </c>
      <c r="AB145" s="31">
        <v>2.1</v>
      </c>
      <c r="AC145" s="31">
        <v>997.6</v>
      </c>
    </row>
    <row r="146" spans="1:29" x14ac:dyDescent="0.3">
      <c r="A146" s="26" t="s">
        <v>139</v>
      </c>
      <c r="B146" s="27">
        <v>328171.06451612903</v>
      </c>
      <c r="C146" s="20">
        <v>1033040</v>
      </c>
      <c r="D146" s="20">
        <v>397431</v>
      </c>
      <c r="E146" s="32">
        <v>2.5992939654933811</v>
      </c>
      <c r="F146" s="20">
        <v>507858</v>
      </c>
      <c r="G146" s="20">
        <v>525182</v>
      </c>
      <c r="H146" s="66">
        <v>0.96701334013732387</v>
      </c>
      <c r="I146" s="66">
        <v>0.109</v>
      </c>
      <c r="J146" s="20">
        <v>358483865</v>
      </c>
      <c r="K146" s="20">
        <v>36046</v>
      </c>
      <c r="L146" s="22">
        <v>165</v>
      </c>
      <c r="M146" s="20">
        <v>0</v>
      </c>
      <c r="N146" s="20">
        <v>536</v>
      </c>
      <c r="O146" s="22">
        <v>13355</v>
      </c>
      <c r="P146" s="34">
        <v>0.92595160507522711</v>
      </c>
      <c r="Q146" s="20">
        <v>146727122</v>
      </c>
      <c r="R146" s="29">
        <v>0.26600000000000001</v>
      </c>
      <c r="S146" s="20">
        <v>141933</v>
      </c>
      <c r="T146" s="33">
        <v>0.13739351815999382</v>
      </c>
      <c r="U146" s="20">
        <v>4287</v>
      </c>
      <c r="V146" s="35">
        <v>1.0786778082233143E-2</v>
      </c>
      <c r="W146" s="31">
        <v>26.2</v>
      </c>
      <c r="X146" s="31">
        <v>358.2</v>
      </c>
      <c r="Y146" s="66">
        <v>0.73</v>
      </c>
      <c r="Z146" s="31">
        <v>160.4</v>
      </c>
      <c r="AA146" s="31">
        <v>28.3</v>
      </c>
      <c r="AB146" s="31">
        <v>2.1</v>
      </c>
      <c r="AC146" s="31">
        <v>997.8</v>
      </c>
    </row>
    <row r="147" spans="1:29" x14ac:dyDescent="0.3">
      <c r="A147" s="26" t="s">
        <v>140</v>
      </c>
      <c r="B147" s="27">
        <v>338076.19354838709</v>
      </c>
      <c r="C147" s="20">
        <v>1034249</v>
      </c>
      <c r="D147" s="20">
        <v>398027</v>
      </c>
      <c r="E147" s="32">
        <v>2.5984393018564069</v>
      </c>
      <c r="F147" s="20">
        <v>508406</v>
      </c>
      <c r="G147" s="20">
        <v>525843</v>
      </c>
      <c r="H147" s="66">
        <v>0.96683991229321298</v>
      </c>
      <c r="I147" s="66">
        <v>0.109</v>
      </c>
      <c r="J147" s="20">
        <v>426715610</v>
      </c>
      <c r="K147" s="20">
        <v>36082</v>
      </c>
      <c r="L147" s="22">
        <v>171</v>
      </c>
      <c r="M147" s="20">
        <v>0</v>
      </c>
      <c r="N147" s="20">
        <v>536</v>
      </c>
      <c r="O147" s="22">
        <v>13355</v>
      </c>
      <c r="P147" s="34">
        <v>0.92595160507522711</v>
      </c>
      <c r="Q147" s="20">
        <v>146727122</v>
      </c>
      <c r="R147" s="29">
        <v>0.26600000000000001</v>
      </c>
      <c r="S147" s="20">
        <v>142303</v>
      </c>
      <c r="T147" s="33">
        <v>0.137590657568922</v>
      </c>
      <c r="U147" s="20">
        <v>4308</v>
      </c>
      <c r="V147" s="35">
        <v>1.0823386353187095E-2</v>
      </c>
      <c r="W147" s="31">
        <v>28</v>
      </c>
      <c r="X147" s="31">
        <v>67.099999999999994</v>
      </c>
      <c r="Y147" s="66">
        <v>0.64</v>
      </c>
      <c r="Z147" s="31">
        <v>236.1</v>
      </c>
      <c r="AA147" s="31">
        <v>31.9</v>
      </c>
      <c r="AB147" s="31">
        <v>2.1</v>
      </c>
      <c r="AC147" s="31">
        <v>996</v>
      </c>
    </row>
    <row r="148" spans="1:29" x14ac:dyDescent="0.3">
      <c r="A148" s="26" t="s">
        <v>141</v>
      </c>
      <c r="B148" s="27">
        <v>319922.96666666667</v>
      </c>
      <c r="C148" s="20">
        <v>1035364</v>
      </c>
      <c r="D148" s="20">
        <v>398859</v>
      </c>
      <c r="E148" s="32">
        <v>2.5958145610353531</v>
      </c>
      <c r="F148" s="20">
        <v>508855</v>
      </c>
      <c r="G148" s="20">
        <v>526509</v>
      </c>
      <c r="H148" s="66">
        <v>0.96646970896983719</v>
      </c>
      <c r="I148" s="66">
        <v>0.109</v>
      </c>
      <c r="J148" s="20">
        <v>381665907</v>
      </c>
      <c r="K148" s="20">
        <v>35302</v>
      </c>
      <c r="L148" s="22">
        <v>173</v>
      </c>
      <c r="M148" s="20">
        <v>0</v>
      </c>
      <c r="N148" s="20">
        <v>536</v>
      </c>
      <c r="O148" s="22">
        <v>13355</v>
      </c>
      <c r="P148" s="34">
        <v>0.92595160507522711</v>
      </c>
      <c r="Q148" s="20">
        <v>146727122</v>
      </c>
      <c r="R148" s="29">
        <v>0.26600000000000001</v>
      </c>
      <c r="S148" s="20">
        <v>142569</v>
      </c>
      <c r="T148" s="33">
        <v>0.1376993984724213</v>
      </c>
      <c r="U148" s="20">
        <v>4324</v>
      </c>
      <c r="V148" s="35">
        <v>1.0840923734953956E-2</v>
      </c>
      <c r="W148" s="31">
        <v>23.1</v>
      </c>
      <c r="X148" s="31">
        <v>33</v>
      </c>
      <c r="Y148" s="66">
        <v>0.65</v>
      </c>
      <c r="Z148" s="31">
        <v>191.6</v>
      </c>
      <c r="AA148" s="31">
        <v>24.9</v>
      </c>
      <c r="AB148" s="31">
        <v>2</v>
      </c>
      <c r="AC148" s="31">
        <v>1003.3</v>
      </c>
    </row>
    <row r="149" spans="1:29" x14ac:dyDescent="0.3">
      <c r="A149" s="26" t="s">
        <v>142</v>
      </c>
      <c r="B149" s="27">
        <v>311778.3548387097</v>
      </c>
      <c r="C149" s="20">
        <v>1036621</v>
      </c>
      <c r="D149" s="20">
        <v>399917</v>
      </c>
      <c r="E149" s="32">
        <v>2.5920903587494406</v>
      </c>
      <c r="F149" s="20">
        <v>509500</v>
      </c>
      <c r="G149" s="20">
        <v>527121</v>
      </c>
      <c r="H149" s="66">
        <v>0.96657124265586081</v>
      </c>
      <c r="I149" s="66">
        <v>0.109</v>
      </c>
      <c r="J149" s="20">
        <v>325795197</v>
      </c>
      <c r="K149" s="20">
        <v>36079</v>
      </c>
      <c r="L149" s="22">
        <v>176</v>
      </c>
      <c r="M149" s="20">
        <v>0</v>
      </c>
      <c r="N149" s="20">
        <v>536</v>
      </c>
      <c r="O149" s="22">
        <v>13355</v>
      </c>
      <c r="P149" s="34">
        <v>0.92595160507522711</v>
      </c>
      <c r="Q149" s="20">
        <v>146727122</v>
      </c>
      <c r="R149" s="29">
        <v>0.26600000000000001</v>
      </c>
      <c r="S149" s="20">
        <v>143711</v>
      </c>
      <c r="T149" s="33">
        <v>0.13863408130840491</v>
      </c>
      <c r="U149" s="20">
        <v>4336</v>
      </c>
      <c r="V149" s="35">
        <v>1.0842249766826616E-2</v>
      </c>
      <c r="W149" s="31">
        <v>16.100000000000001</v>
      </c>
      <c r="X149" s="31">
        <v>74.8</v>
      </c>
      <c r="Y149" s="66">
        <v>0.62</v>
      </c>
      <c r="Z149" s="31">
        <v>195.7</v>
      </c>
      <c r="AA149" s="31">
        <v>17</v>
      </c>
      <c r="AB149" s="31">
        <v>2.1</v>
      </c>
      <c r="AC149" s="31">
        <v>1009</v>
      </c>
    </row>
    <row r="150" spans="1:29" x14ac:dyDescent="0.3">
      <c r="A150" s="26" t="s">
        <v>143</v>
      </c>
      <c r="B150" s="27">
        <v>310062.59999999998</v>
      </c>
      <c r="C150" s="20">
        <v>1038214</v>
      </c>
      <c r="D150" s="20">
        <v>400831</v>
      </c>
      <c r="E150" s="32">
        <v>2.5901539551581587</v>
      </c>
      <c r="F150" s="20">
        <v>510121</v>
      </c>
      <c r="G150" s="20">
        <v>528093</v>
      </c>
      <c r="H150" s="66">
        <v>0.96596811546451111</v>
      </c>
      <c r="I150" s="66">
        <v>0.11</v>
      </c>
      <c r="J150" s="20">
        <v>354941193</v>
      </c>
      <c r="K150" s="20">
        <v>36768</v>
      </c>
      <c r="L150" s="22">
        <v>185</v>
      </c>
      <c r="M150" s="20">
        <v>0</v>
      </c>
      <c r="N150" s="20">
        <v>536</v>
      </c>
      <c r="O150" s="22">
        <v>13355</v>
      </c>
      <c r="P150" s="34">
        <v>0.92595160507522711</v>
      </c>
      <c r="Q150" s="20">
        <v>146727122</v>
      </c>
      <c r="R150" s="29">
        <v>0.26600000000000001</v>
      </c>
      <c r="S150" s="20">
        <v>144748</v>
      </c>
      <c r="T150" s="33">
        <v>0.13942019660686525</v>
      </c>
      <c r="U150" s="20">
        <v>4354</v>
      </c>
      <c r="V150" s="35">
        <v>1.0862433294829991E-2</v>
      </c>
      <c r="W150" s="31">
        <v>6.8</v>
      </c>
      <c r="X150" s="31">
        <v>16.7</v>
      </c>
      <c r="Y150" s="66">
        <v>0.56999999999999995</v>
      </c>
      <c r="Z150" s="31">
        <v>173.3</v>
      </c>
      <c r="AA150" s="31">
        <v>7.2</v>
      </c>
      <c r="AB150" s="31">
        <v>2.2000000000000002</v>
      </c>
      <c r="AC150" s="31">
        <v>1012.6</v>
      </c>
    </row>
    <row r="151" spans="1:29" x14ac:dyDescent="0.3">
      <c r="A151" s="26" t="s">
        <v>144</v>
      </c>
      <c r="B151" s="27">
        <v>305381.38709677418</v>
      </c>
      <c r="C151" s="20">
        <v>1039684</v>
      </c>
      <c r="D151" s="20">
        <v>401772</v>
      </c>
      <c r="E151" s="32">
        <v>2.5877462839620482</v>
      </c>
      <c r="F151" s="20">
        <v>510923</v>
      </c>
      <c r="G151" s="20">
        <v>528761</v>
      </c>
      <c r="H151" s="66">
        <v>0.96626453161258108</v>
      </c>
      <c r="I151" s="66">
        <v>0.11</v>
      </c>
      <c r="J151" s="20">
        <v>405867162</v>
      </c>
      <c r="K151" s="20">
        <v>36908</v>
      </c>
      <c r="L151" s="22">
        <v>187</v>
      </c>
      <c r="M151" s="20">
        <v>0</v>
      </c>
      <c r="N151" s="20">
        <v>536</v>
      </c>
      <c r="O151" s="22">
        <v>13355</v>
      </c>
      <c r="P151" s="34">
        <v>0.92595160507522711</v>
      </c>
      <c r="Q151" s="20">
        <v>146727122</v>
      </c>
      <c r="R151" s="29">
        <v>0.26600000000000001</v>
      </c>
      <c r="S151" s="20">
        <v>145896</v>
      </c>
      <c r="T151" s="33">
        <v>0.14032725328080456</v>
      </c>
      <c r="U151" s="20">
        <v>4363</v>
      </c>
      <c r="V151" s="35">
        <v>1.0859392889499516E-2</v>
      </c>
      <c r="W151" s="31">
        <v>1.2</v>
      </c>
      <c r="X151" s="31">
        <v>61.1</v>
      </c>
      <c r="Y151" s="66">
        <v>0.59</v>
      </c>
      <c r="Z151" s="31">
        <v>166.4</v>
      </c>
      <c r="AA151" s="31">
        <v>1.6</v>
      </c>
      <c r="AB151" s="31">
        <v>2.2000000000000002</v>
      </c>
      <c r="AC151" s="31">
        <v>1014.2</v>
      </c>
    </row>
    <row r="152" spans="1:29" x14ac:dyDescent="0.3">
      <c r="A152" s="26" t="s">
        <v>145</v>
      </c>
      <c r="B152" s="22">
        <v>305067.58064516127</v>
      </c>
      <c r="C152" s="20">
        <v>1040648</v>
      </c>
      <c r="D152" s="20">
        <v>402440</v>
      </c>
      <c r="E152" s="32">
        <v>2.5858463373422125</v>
      </c>
      <c r="F152" s="20">
        <v>511353</v>
      </c>
      <c r="G152" s="20">
        <v>529295</v>
      </c>
      <c r="H152" s="66">
        <v>0.96610207918079705</v>
      </c>
      <c r="I152" s="66">
        <v>0.11</v>
      </c>
      <c r="J152" s="20">
        <v>444125027</v>
      </c>
      <c r="K152" s="20">
        <v>36856</v>
      </c>
      <c r="L152" s="22">
        <v>189</v>
      </c>
      <c r="M152" s="20">
        <v>0</v>
      </c>
      <c r="N152" s="20">
        <v>576</v>
      </c>
      <c r="O152" s="22">
        <v>13000</v>
      </c>
      <c r="P152" s="34">
        <v>0.93579038295421824</v>
      </c>
      <c r="Q152" s="20">
        <v>158512126</v>
      </c>
      <c r="R152" s="29">
        <v>0.26500000000000001</v>
      </c>
      <c r="S152" s="20">
        <v>144050</v>
      </c>
      <c r="T152" s="33">
        <v>0.13842336697903615</v>
      </c>
      <c r="U152" s="20">
        <v>4351</v>
      </c>
      <c r="V152" s="35">
        <v>1.0811549547758672E-2</v>
      </c>
      <c r="W152" s="31">
        <v>-1.8</v>
      </c>
      <c r="X152" s="31">
        <v>14.9</v>
      </c>
      <c r="Y152" s="66">
        <v>0.55000000000000004</v>
      </c>
      <c r="Z152" s="31">
        <v>209</v>
      </c>
      <c r="AA152" s="31">
        <v>-0.7</v>
      </c>
      <c r="AB152" s="31">
        <v>2.2999999999999998</v>
      </c>
      <c r="AC152" s="31">
        <v>1014.7</v>
      </c>
    </row>
    <row r="153" spans="1:29" x14ac:dyDescent="0.3">
      <c r="A153" s="26" t="s">
        <v>146</v>
      </c>
      <c r="B153" s="22">
        <v>307622.46428571426</v>
      </c>
      <c r="C153" s="20">
        <v>1040483</v>
      </c>
      <c r="D153" s="20">
        <v>403042</v>
      </c>
      <c r="E153" s="32">
        <v>2.5815746249770495</v>
      </c>
      <c r="F153" s="20">
        <v>511266</v>
      </c>
      <c r="G153" s="20">
        <v>529217</v>
      </c>
      <c r="H153" s="66">
        <v>0.96608007679269559</v>
      </c>
      <c r="I153" s="66">
        <v>0.111</v>
      </c>
      <c r="J153" s="20">
        <v>456501331</v>
      </c>
      <c r="K153" s="20">
        <v>36387</v>
      </c>
      <c r="L153" s="22">
        <v>194</v>
      </c>
      <c r="M153" s="20">
        <v>0</v>
      </c>
      <c r="N153" s="20">
        <v>576</v>
      </c>
      <c r="O153" s="22">
        <v>13000</v>
      </c>
      <c r="P153" s="34">
        <v>0.93579038295421824</v>
      </c>
      <c r="Q153" s="20">
        <v>158512126</v>
      </c>
      <c r="R153" s="29">
        <v>0.26500000000000001</v>
      </c>
      <c r="S153" s="20">
        <v>145517</v>
      </c>
      <c r="T153" s="33">
        <v>0.13985524030666527</v>
      </c>
      <c r="U153" s="20">
        <v>4379</v>
      </c>
      <c r="V153" s="35">
        <v>1.0864872643545834E-2</v>
      </c>
      <c r="W153" s="31">
        <v>-0.2</v>
      </c>
      <c r="X153" s="31">
        <v>11.1</v>
      </c>
      <c r="Y153" s="66">
        <v>0.54</v>
      </c>
      <c r="Z153" s="31">
        <v>210</v>
      </c>
      <c r="AA153" s="31">
        <v>1</v>
      </c>
      <c r="AB153" s="31">
        <v>2.4</v>
      </c>
      <c r="AC153" s="31">
        <v>1012.6</v>
      </c>
    </row>
    <row r="154" spans="1:29" x14ac:dyDescent="0.3">
      <c r="A154" s="26" t="s">
        <v>147</v>
      </c>
      <c r="B154" s="22">
        <v>309331.29032258067</v>
      </c>
      <c r="C154" s="20">
        <v>1040482</v>
      </c>
      <c r="D154" s="20">
        <v>403443</v>
      </c>
      <c r="E154" s="32">
        <v>2.5790062040982247</v>
      </c>
      <c r="F154" s="20">
        <v>511182</v>
      </c>
      <c r="G154" s="20">
        <v>529300</v>
      </c>
      <c r="H154" s="66">
        <v>0.96576988475344794</v>
      </c>
      <c r="I154" s="66">
        <v>0.111</v>
      </c>
      <c r="J154" s="20">
        <v>380297515</v>
      </c>
      <c r="K154" s="20">
        <v>36833</v>
      </c>
      <c r="L154" s="22">
        <v>209</v>
      </c>
      <c r="M154" s="20">
        <v>0</v>
      </c>
      <c r="N154" s="20">
        <v>576</v>
      </c>
      <c r="O154" s="22">
        <v>13000</v>
      </c>
      <c r="P154" s="34">
        <v>0.93579038295421824</v>
      </c>
      <c r="Q154" s="20">
        <v>158512126</v>
      </c>
      <c r="R154" s="29">
        <v>0.26500000000000001</v>
      </c>
      <c r="S154" s="20">
        <v>146156</v>
      </c>
      <c r="T154" s="33">
        <v>0.14046951316793563</v>
      </c>
      <c r="U154" s="20">
        <v>4389</v>
      </c>
      <c r="V154" s="35">
        <v>1.0878860210736089E-2</v>
      </c>
      <c r="W154" s="31">
        <v>6.3</v>
      </c>
      <c r="X154" s="31">
        <v>7.9</v>
      </c>
      <c r="Y154" s="66">
        <v>0.48</v>
      </c>
      <c r="Z154" s="31">
        <v>255.2</v>
      </c>
      <c r="AA154" s="31">
        <v>8.1</v>
      </c>
      <c r="AB154" s="31">
        <v>2.4</v>
      </c>
      <c r="AC154" s="31">
        <v>1009</v>
      </c>
    </row>
    <row r="155" spans="1:29" x14ac:dyDescent="0.3">
      <c r="A155" s="26" t="s">
        <v>148</v>
      </c>
      <c r="B155" s="22">
        <v>314557.73333333334</v>
      </c>
      <c r="C155" s="20">
        <v>1040608</v>
      </c>
      <c r="D155" s="20">
        <v>403933</v>
      </c>
      <c r="E155" s="32">
        <v>2.5761896156045681</v>
      </c>
      <c r="F155" s="20">
        <v>511225</v>
      </c>
      <c r="G155" s="20">
        <v>529383</v>
      </c>
      <c r="H155" s="66">
        <v>0.96569969190548255</v>
      </c>
      <c r="I155" s="66">
        <v>0.11199999999999999</v>
      </c>
      <c r="J155" s="20">
        <v>355119414</v>
      </c>
      <c r="K155" s="20">
        <v>37467</v>
      </c>
      <c r="L155" s="22">
        <v>210</v>
      </c>
      <c r="M155" s="20">
        <v>0</v>
      </c>
      <c r="N155" s="20">
        <v>576</v>
      </c>
      <c r="O155" s="22">
        <v>13000</v>
      </c>
      <c r="P155" s="34">
        <v>0.93579038295421824</v>
      </c>
      <c r="Q155" s="20">
        <v>158512126</v>
      </c>
      <c r="R155" s="29">
        <v>0.26500000000000001</v>
      </c>
      <c r="S155" s="20">
        <v>147097</v>
      </c>
      <c r="T155" s="33">
        <v>0.14135678372643684</v>
      </c>
      <c r="U155" s="20">
        <v>4411</v>
      </c>
      <c r="V155" s="35">
        <v>1.0920127842983861E-2</v>
      </c>
      <c r="W155" s="31">
        <v>13.9</v>
      </c>
      <c r="X155" s="31">
        <v>61.6</v>
      </c>
      <c r="Y155" s="66">
        <v>0.52</v>
      </c>
      <c r="Z155" s="31">
        <v>259.7</v>
      </c>
      <c r="AA155" s="31">
        <v>16.899999999999999</v>
      </c>
      <c r="AB155" s="31">
        <v>2.6</v>
      </c>
      <c r="AC155" s="31">
        <v>1002.6</v>
      </c>
    </row>
    <row r="156" spans="1:29" x14ac:dyDescent="0.3">
      <c r="A156" s="26" t="s">
        <v>149</v>
      </c>
      <c r="B156" s="22">
        <v>321918.87096774194</v>
      </c>
      <c r="C156" s="20">
        <v>1040892</v>
      </c>
      <c r="D156" s="20">
        <v>404603</v>
      </c>
      <c r="E156" s="32">
        <v>2.5726255119215624</v>
      </c>
      <c r="F156" s="20">
        <v>511347</v>
      </c>
      <c r="G156" s="20">
        <v>529545</v>
      </c>
      <c r="H156" s="66">
        <v>0.9656346486134324</v>
      </c>
      <c r="I156" s="66">
        <v>0.113</v>
      </c>
      <c r="J156" s="20">
        <v>317743108</v>
      </c>
      <c r="K156" s="20">
        <v>38035</v>
      </c>
      <c r="L156" s="22">
        <v>217</v>
      </c>
      <c r="M156" s="20">
        <v>0</v>
      </c>
      <c r="N156" s="20">
        <v>576</v>
      </c>
      <c r="O156" s="22">
        <v>13000</v>
      </c>
      <c r="P156" s="34">
        <v>0.93579038295421824</v>
      </c>
      <c r="Q156" s="20">
        <v>158512126</v>
      </c>
      <c r="R156" s="29">
        <v>0.26500000000000001</v>
      </c>
      <c r="S156" s="20">
        <v>147413</v>
      </c>
      <c r="T156" s="33">
        <v>0.14162180130119167</v>
      </c>
      <c r="U156" s="20">
        <v>4405</v>
      </c>
      <c r="V156" s="35">
        <v>1.0887215369139626E-2</v>
      </c>
      <c r="W156" s="31">
        <v>19.5</v>
      </c>
      <c r="X156" s="31">
        <v>16.100000000000001</v>
      </c>
      <c r="Y156" s="66">
        <v>0.52</v>
      </c>
      <c r="Z156" s="31">
        <v>301.5</v>
      </c>
      <c r="AA156" s="31">
        <v>25</v>
      </c>
      <c r="AB156" s="31">
        <v>2.4</v>
      </c>
      <c r="AC156" s="31">
        <v>1002</v>
      </c>
    </row>
    <row r="157" spans="1:29" x14ac:dyDescent="0.3">
      <c r="A157" s="26" t="s">
        <v>150</v>
      </c>
      <c r="B157" s="22">
        <v>331169.56666666665</v>
      </c>
      <c r="C157" s="20">
        <v>1041375</v>
      </c>
      <c r="D157" s="20">
        <v>405641</v>
      </c>
      <c r="E157" s="32">
        <v>2.5672330952738998</v>
      </c>
      <c r="F157" s="20">
        <v>511587</v>
      </c>
      <c r="G157" s="20">
        <v>529788</v>
      </c>
      <c r="H157" s="66">
        <v>0.96564474846542392</v>
      </c>
      <c r="I157" s="66">
        <v>0.113</v>
      </c>
      <c r="J157" s="20">
        <v>332655998</v>
      </c>
      <c r="K157" s="20">
        <v>38454</v>
      </c>
      <c r="L157" s="22">
        <v>213</v>
      </c>
      <c r="M157" s="20">
        <v>0</v>
      </c>
      <c r="N157" s="20">
        <v>576</v>
      </c>
      <c r="O157" s="22">
        <v>13000</v>
      </c>
      <c r="P157" s="34">
        <v>0.93579038295421824</v>
      </c>
      <c r="Q157" s="20">
        <v>158512126</v>
      </c>
      <c r="R157" s="29">
        <v>0.26500000000000001</v>
      </c>
      <c r="S157" s="20">
        <v>147764</v>
      </c>
      <c r="T157" s="33">
        <v>0.14189317008762453</v>
      </c>
      <c r="U157" s="20">
        <v>4409</v>
      </c>
      <c r="V157" s="35">
        <v>1.0869216869103469E-2</v>
      </c>
      <c r="W157" s="31">
        <v>23.3</v>
      </c>
      <c r="X157" s="31">
        <v>66.599999999999994</v>
      </c>
      <c r="Y157" s="66">
        <v>0.56999999999999995</v>
      </c>
      <c r="Z157" s="31">
        <v>285.2</v>
      </c>
      <c r="AA157" s="31">
        <v>28.6</v>
      </c>
      <c r="AB157" s="31">
        <v>2.4</v>
      </c>
      <c r="AC157" s="31">
        <v>998.4</v>
      </c>
    </row>
    <row r="158" spans="1:29" x14ac:dyDescent="0.3">
      <c r="A158" s="26" t="s">
        <v>151</v>
      </c>
      <c r="B158" s="22">
        <v>342304.80645161291</v>
      </c>
      <c r="C158" s="20">
        <v>1041587</v>
      </c>
      <c r="D158" s="20">
        <v>406314</v>
      </c>
      <c r="E158" s="32">
        <v>2.5635026112809305</v>
      </c>
      <c r="F158" s="20">
        <v>511575</v>
      </c>
      <c r="G158" s="20">
        <v>530012</v>
      </c>
      <c r="H158" s="66">
        <v>0.96521399515482675</v>
      </c>
      <c r="I158" s="66">
        <v>0.113</v>
      </c>
      <c r="J158" s="20">
        <v>380905566</v>
      </c>
      <c r="K158" s="20">
        <v>38451</v>
      </c>
      <c r="L158" s="22">
        <v>217</v>
      </c>
      <c r="M158" s="20">
        <v>0</v>
      </c>
      <c r="N158" s="20">
        <v>576</v>
      </c>
      <c r="O158" s="22">
        <v>13000</v>
      </c>
      <c r="P158" s="34">
        <v>0.93579038295421824</v>
      </c>
      <c r="Q158" s="20">
        <v>158512126</v>
      </c>
      <c r="R158" s="29">
        <v>0.26500000000000001</v>
      </c>
      <c r="S158" s="20">
        <v>148025</v>
      </c>
      <c r="T158" s="33">
        <v>0.14211486894517691</v>
      </c>
      <c r="U158" s="20">
        <v>4419</v>
      </c>
      <c r="V158" s="35">
        <v>1.0875825100784123E-2</v>
      </c>
      <c r="W158" s="31">
        <v>26.9</v>
      </c>
      <c r="X158" s="31">
        <v>621</v>
      </c>
      <c r="Y158" s="66">
        <v>0.77</v>
      </c>
      <c r="Z158" s="31">
        <v>123.1</v>
      </c>
      <c r="AA158" s="31">
        <v>28.3</v>
      </c>
      <c r="AB158" s="31">
        <v>2</v>
      </c>
      <c r="AC158" s="31">
        <v>997.5</v>
      </c>
    </row>
    <row r="159" spans="1:29" x14ac:dyDescent="0.3">
      <c r="A159" s="26" t="s">
        <v>152</v>
      </c>
      <c r="B159" s="22">
        <v>330408.96774193546</v>
      </c>
      <c r="C159" s="20">
        <v>1041507</v>
      </c>
      <c r="D159" s="20">
        <v>406768</v>
      </c>
      <c r="E159" s="32">
        <v>2.5604447744168666</v>
      </c>
      <c r="F159" s="20">
        <v>511486</v>
      </c>
      <c r="G159" s="20">
        <v>530021</v>
      </c>
      <c r="H159" s="66">
        <v>0.96502968750294793</v>
      </c>
      <c r="I159" s="66">
        <v>0.114</v>
      </c>
      <c r="J159" s="20">
        <v>431592492</v>
      </c>
      <c r="K159" s="20">
        <v>38654</v>
      </c>
      <c r="L159" s="22">
        <v>215</v>
      </c>
      <c r="M159" s="20">
        <v>0</v>
      </c>
      <c r="N159" s="20">
        <v>576</v>
      </c>
      <c r="O159" s="22">
        <v>13000</v>
      </c>
      <c r="P159" s="34">
        <v>0.93579038295421824</v>
      </c>
      <c r="Q159" s="20">
        <v>158512126</v>
      </c>
      <c r="R159" s="29">
        <v>0.26500000000000001</v>
      </c>
      <c r="S159" s="20">
        <v>148425</v>
      </c>
      <c r="T159" s="33">
        <v>0.14250984390887436</v>
      </c>
      <c r="U159" s="20">
        <v>4428</v>
      </c>
      <c r="V159" s="35">
        <v>1.0885812059945718E-2</v>
      </c>
      <c r="W159" s="31">
        <v>25.9</v>
      </c>
      <c r="X159" s="31">
        <v>297</v>
      </c>
      <c r="Y159" s="66">
        <v>0.71</v>
      </c>
      <c r="Z159" s="31">
        <v>166.2</v>
      </c>
      <c r="AA159" s="31">
        <v>27.7</v>
      </c>
      <c r="AB159" s="31">
        <v>2.2999999999999998</v>
      </c>
      <c r="AC159" s="31">
        <v>997.7</v>
      </c>
    </row>
    <row r="160" spans="1:29" x14ac:dyDescent="0.3">
      <c r="A160" s="26" t="s">
        <v>153</v>
      </c>
      <c r="B160" s="22">
        <v>324328.59999999998</v>
      </c>
      <c r="C160" s="20">
        <v>1041399</v>
      </c>
      <c r="D160" s="20">
        <v>407272</v>
      </c>
      <c r="E160" s="32">
        <v>2.5570110393054275</v>
      </c>
      <c r="F160" s="20">
        <v>511328</v>
      </c>
      <c r="G160" s="20">
        <v>530071</v>
      </c>
      <c r="H160" s="66">
        <v>0.96464058588377777</v>
      </c>
      <c r="I160" s="66">
        <v>0.114</v>
      </c>
      <c r="J160" s="20">
        <v>364968366</v>
      </c>
      <c r="K160" s="20">
        <v>37695</v>
      </c>
      <c r="L160" s="22">
        <v>214</v>
      </c>
      <c r="M160" s="20">
        <v>0</v>
      </c>
      <c r="N160" s="20">
        <v>576</v>
      </c>
      <c r="O160" s="22">
        <v>13000</v>
      </c>
      <c r="P160" s="34">
        <v>0.93579038295421824</v>
      </c>
      <c r="Q160" s="20">
        <v>158512126</v>
      </c>
      <c r="R160" s="29">
        <v>0.26500000000000001</v>
      </c>
      <c r="S160" s="20">
        <v>149104</v>
      </c>
      <c r="T160" s="33">
        <v>0.14317663066701619</v>
      </c>
      <c r="U160" s="20">
        <v>4446</v>
      </c>
      <c r="V160" s="35">
        <v>1.0916537350959555E-2</v>
      </c>
      <c r="W160" s="31">
        <v>22.1</v>
      </c>
      <c r="X160" s="31">
        <v>35</v>
      </c>
      <c r="Y160" s="66">
        <v>0.61</v>
      </c>
      <c r="Z160" s="31">
        <v>233.7</v>
      </c>
      <c r="AA160" s="31">
        <v>24.2</v>
      </c>
      <c r="AB160" s="31">
        <v>2</v>
      </c>
      <c r="AC160" s="31">
        <v>1003.1</v>
      </c>
    </row>
    <row r="161" spans="1:29" x14ac:dyDescent="0.3">
      <c r="A161" s="26" t="s">
        <v>154</v>
      </c>
      <c r="B161" s="22">
        <v>316179.16129032261</v>
      </c>
      <c r="C161" s="20">
        <v>1041706</v>
      </c>
      <c r="D161" s="20">
        <v>407871</v>
      </c>
      <c r="E161" s="32">
        <v>2.5540084977848387</v>
      </c>
      <c r="F161" s="20">
        <v>511397</v>
      </c>
      <c r="G161" s="20">
        <v>530309</v>
      </c>
      <c r="H161" s="66">
        <v>0.96433777288335665</v>
      </c>
      <c r="I161" s="66">
        <v>0.115</v>
      </c>
      <c r="J161" s="20">
        <v>314097171</v>
      </c>
      <c r="K161" s="20">
        <v>35903</v>
      </c>
      <c r="L161" s="22">
        <v>196</v>
      </c>
      <c r="M161" s="20">
        <v>0</v>
      </c>
      <c r="N161" s="20">
        <v>576</v>
      </c>
      <c r="O161" s="22">
        <v>13000</v>
      </c>
      <c r="P161" s="34">
        <v>0.93579038295421824</v>
      </c>
      <c r="Q161" s="20">
        <v>158512126</v>
      </c>
      <c r="R161" s="29">
        <v>0.26500000000000001</v>
      </c>
      <c r="S161" s="20">
        <v>149227</v>
      </c>
      <c r="T161" s="33">
        <v>0.14325251078519274</v>
      </c>
      <c r="U161" s="20">
        <v>4449</v>
      </c>
      <c r="V161" s="35">
        <v>1.09078605735637E-2</v>
      </c>
      <c r="W161" s="31">
        <v>16.399999999999999</v>
      </c>
      <c r="X161" s="31">
        <v>26.5</v>
      </c>
      <c r="Y161" s="66">
        <v>0.56000000000000005</v>
      </c>
      <c r="Z161" s="31">
        <v>222.7</v>
      </c>
      <c r="AA161" s="31">
        <v>16.8</v>
      </c>
      <c r="AB161" s="31">
        <v>1.9</v>
      </c>
      <c r="AC161" s="31">
        <v>1010.7</v>
      </c>
    </row>
    <row r="162" spans="1:29" x14ac:dyDescent="0.3">
      <c r="A162" s="26" t="s">
        <v>155</v>
      </c>
      <c r="B162" s="22">
        <v>314943.73333333334</v>
      </c>
      <c r="C162" s="20">
        <v>1042065</v>
      </c>
      <c r="D162" s="20">
        <v>408405</v>
      </c>
      <c r="E162" s="32">
        <v>2.5515480956403569</v>
      </c>
      <c r="F162" s="20">
        <v>511644</v>
      </c>
      <c r="G162" s="20">
        <v>530421</v>
      </c>
      <c r="H162" s="66">
        <v>0.96459981788051374</v>
      </c>
      <c r="I162" s="66">
        <v>0.115</v>
      </c>
      <c r="J162" s="20">
        <v>346236538</v>
      </c>
      <c r="K162" s="20">
        <v>36169</v>
      </c>
      <c r="L162" s="22">
        <v>194</v>
      </c>
      <c r="M162" s="20">
        <v>0</v>
      </c>
      <c r="N162" s="20">
        <v>576</v>
      </c>
      <c r="O162" s="22">
        <v>13000</v>
      </c>
      <c r="P162" s="34">
        <v>0.93579038295421824</v>
      </c>
      <c r="Q162" s="20">
        <v>158512126</v>
      </c>
      <c r="R162" s="29">
        <v>0.26500000000000001</v>
      </c>
      <c r="S162" s="20">
        <v>150043</v>
      </c>
      <c r="T162" s="33">
        <v>0.14398621966959835</v>
      </c>
      <c r="U162" s="20">
        <v>4460</v>
      </c>
      <c r="V162" s="35">
        <v>1.0920532314736598E-2</v>
      </c>
      <c r="W162" s="31">
        <v>5.6</v>
      </c>
      <c r="X162" s="31">
        <v>40.700000000000003</v>
      </c>
      <c r="Y162" s="66">
        <v>0.54</v>
      </c>
      <c r="Z162" s="31">
        <v>163.9</v>
      </c>
      <c r="AA162" s="31">
        <v>5.4</v>
      </c>
      <c r="AB162" s="31">
        <v>2.1</v>
      </c>
      <c r="AC162" s="31">
        <v>1012.4</v>
      </c>
    </row>
    <row r="163" spans="1:29" x14ac:dyDescent="0.3">
      <c r="A163" s="26" t="s">
        <v>156</v>
      </c>
      <c r="B163" s="22">
        <v>315225.67741935485</v>
      </c>
      <c r="C163" s="20">
        <v>1041983</v>
      </c>
      <c r="D163" s="20">
        <v>408816</v>
      </c>
      <c r="E163" s="32">
        <v>2.548782337286212</v>
      </c>
      <c r="F163" s="20">
        <v>511564</v>
      </c>
      <c r="G163" s="20">
        <v>530419</v>
      </c>
      <c r="H163" s="66">
        <v>0.96445263084467181</v>
      </c>
      <c r="I163" s="66">
        <v>0.115</v>
      </c>
      <c r="J163" s="20">
        <v>437785971</v>
      </c>
      <c r="K163" s="20">
        <v>37316</v>
      </c>
      <c r="L163" s="22">
        <v>199</v>
      </c>
      <c r="M163" s="20">
        <v>0</v>
      </c>
      <c r="N163" s="20">
        <v>576</v>
      </c>
      <c r="O163" s="22">
        <v>13000</v>
      </c>
      <c r="P163" s="34">
        <v>0.93579038295421824</v>
      </c>
      <c r="Q163" s="20">
        <v>158512126</v>
      </c>
      <c r="R163" s="29">
        <v>0.26500000000000001</v>
      </c>
      <c r="S163" s="20">
        <v>150264</v>
      </c>
      <c r="T163" s="33">
        <v>0.14420964641457681</v>
      </c>
      <c r="U163" s="20">
        <v>4451</v>
      </c>
      <c r="V163" s="35">
        <v>1.0887538648193808E-2</v>
      </c>
      <c r="W163" s="31">
        <v>-1.9</v>
      </c>
      <c r="X163" s="31">
        <v>34.799999999999997</v>
      </c>
      <c r="Y163" s="66">
        <v>0.56000000000000005</v>
      </c>
      <c r="Z163" s="31">
        <v>176.1</v>
      </c>
      <c r="AA163" s="31">
        <v>-1.5</v>
      </c>
      <c r="AB163" s="31">
        <v>1.8</v>
      </c>
      <c r="AC163" s="31">
        <v>1015.1</v>
      </c>
    </row>
    <row r="164" spans="1:29" x14ac:dyDescent="0.3">
      <c r="A164" s="26" t="s">
        <v>157</v>
      </c>
      <c r="B164" s="22">
        <v>322769.45161290321</v>
      </c>
      <c r="C164" s="20">
        <v>1041597</v>
      </c>
      <c r="D164" s="20">
        <v>409202</v>
      </c>
      <c r="E164" s="32">
        <v>2.5454347730460749</v>
      </c>
      <c r="F164" s="20">
        <v>511344</v>
      </c>
      <c r="G164" s="20">
        <v>530253</v>
      </c>
      <c r="H164" s="66">
        <v>0.9643396642734694</v>
      </c>
      <c r="I164" s="66">
        <v>0.11599999999999999</v>
      </c>
      <c r="J164" s="20">
        <v>480671813</v>
      </c>
      <c r="K164" s="20">
        <v>36557</v>
      </c>
      <c r="L164" s="22">
        <v>192</v>
      </c>
      <c r="M164" s="20">
        <v>0</v>
      </c>
      <c r="N164" s="20">
        <v>638</v>
      </c>
      <c r="O164" s="22">
        <v>12566</v>
      </c>
      <c r="P164" s="34">
        <v>0.87118691070438159</v>
      </c>
      <c r="Q164" s="20">
        <v>193110349</v>
      </c>
      <c r="R164" s="29">
        <v>0.29100000000000004</v>
      </c>
      <c r="S164" s="20">
        <v>149705</v>
      </c>
      <c r="T164" s="33">
        <v>0.14372641242246281</v>
      </c>
      <c r="U164" s="20">
        <v>4484</v>
      </c>
      <c r="V164" s="35">
        <v>1.095791320668032E-2</v>
      </c>
      <c r="W164" s="31">
        <v>-4</v>
      </c>
      <c r="X164" s="31">
        <v>8.5</v>
      </c>
      <c r="Y164" s="66">
        <v>0.48</v>
      </c>
      <c r="Z164" s="31">
        <v>186.7</v>
      </c>
      <c r="AA164" s="31">
        <v>-2.8</v>
      </c>
      <c r="AB164" s="31">
        <v>1.9</v>
      </c>
      <c r="AC164" s="31">
        <v>1013.5</v>
      </c>
    </row>
    <row r="165" spans="1:29" x14ac:dyDescent="0.3">
      <c r="A165" s="26" t="s">
        <v>158</v>
      </c>
      <c r="B165" s="22">
        <v>331187.46428571426</v>
      </c>
      <c r="C165" s="20">
        <v>1041430</v>
      </c>
      <c r="D165" s="20">
        <v>409713</v>
      </c>
      <c r="E165" s="32">
        <v>2.5418524674589285</v>
      </c>
      <c r="F165" s="20">
        <v>511236</v>
      </c>
      <c r="G165" s="20">
        <v>530194</v>
      </c>
      <c r="H165" s="66">
        <v>0.96424327698917756</v>
      </c>
      <c r="I165" s="66">
        <v>0.11599999999999999</v>
      </c>
      <c r="J165" s="20">
        <v>483770076</v>
      </c>
      <c r="K165" s="20">
        <v>36940</v>
      </c>
      <c r="L165" s="22">
        <v>199</v>
      </c>
      <c r="M165" s="20">
        <v>0</v>
      </c>
      <c r="N165" s="20">
        <v>638</v>
      </c>
      <c r="O165" s="22">
        <v>12566</v>
      </c>
      <c r="P165" s="34">
        <v>0.87118691070438159</v>
      </c>
      <c r="Q165" s="20">
        <v>193110349</v>
      </c>
      <c r="R165" s="29">
        <v>0.29100000000000004</v>
      </c>
      <c r="S165" s="20">
        <v>150825</v>
      </c>
      <c r="T165" s="33">
        <v>0.14482490421823838</v>
      </c>
      <c r="U165" s="20">
        <v>4527</v>
      </c>
      <c r="V165" s="35">
        <v>1.1049197853131338E-2</v>
      </c>
      <c r="W165" s="31">
        <v>-1.6</v>
      </c>
      <c r="X165" s="31">
        <v>29.6</v>
      </c>
      <c r="Y165" s="66">
        <v>0.45</v>
      </c>
      <c r="Z165" s="31">
        <v>194.2</v>
      </c>
      <c r="AA165" s="31">
        <v>-1.1000000000000001</v>
      </c>
      <c r="AB165" s="31">
        <v>2.2000000000000002</v>
      </c>
      <c r="AC165" s="31">
        <v>1012.8</v>
      </c>
    </row>
    <row r="166" spans="1:29" x14ac:dyDescent="0.3">
      <c r="A166" s="26" t="s">
        <v>159</v>
      </c>
      <c r="B166" s="22">
        <v>324607.77419354836</v>
      </c>
      <c r="C166" s="20">
        <v>1041450</v>
      </c>
      <c r="D166" s="20">
        <v>410427</v>
      </c>
      <c r="E166" s="32">
        <v>2.5374792594054485</v>
      </c>
      <c r="F166" s="20">
        <v>511114</v>
      </c>
      <c r="G166" s="20">
        <v>530336</v>
      </c>
      <c r="H166" s="66">
        <v>0.96375505340010859</v>
      </c>
      <c r="I166" s="66">
        <v>0.11699999999999999</v>
      </c>
      <c r="J166" s="20">
        <v>380422330</v>
      </c>
      <c r="K166" s="20">
        <v>37644</v>
      </c>
      <c r="L166" s="22">
        <v>197</v>
      </c>
      <c r="M166" s="20">
        <v>0</v>
      </c>
      <c r="N166" s="20">
        <v>638</v>
      </c>
      <c r="O166" s="22">
        <v>12566</v>
      </c>
      <c r="P166" s="34">
        <v>0.87118691070438159</v>
      </c>
      <c r="Q166" s="20">
        <v>193110349</v>
      </c>
      <c r="R166" s="29">
        <v>0.29100000000000004</v>
      </c>
      <c r="S166" s="20">
        <v>151472</v>
      </c>
      <c r="T166" s="33">
        <v>0.14544337222142206</v>
      </c>
      <c r="U166" s="20">
        <v>4526</v>
      </c>
      <c r="V166" s="35">
        <v>1.1027539611185425E-2</v>
      </c>
      <c r="W166" s="31">
        <v>8.1</v>
      </c>
      <c r="X166" s="31">
        <v>49.5</v>
      </c>
      <c r="Y166" s="66">
        <v>0.59</v>
      </c>
      <c r="Z166" s="31">
        <v>209.1</v>
      </c>
      <c r="AA166" s="31">
        <v>8.4</v>
      </c>
      <c r="AB166" s="31">
        <v>1.9</v>
      </c>
      <c r="AC166" s="31">
        <v>1009.9</v>
      </c>
    </row>
    <row r="167" spans="1:29" x14ac:dyDescent="0.3">
      <c r="A167" s="26" t="s">
        <v>160</v>
      </c>
      <c r="B167" s="22">
        <v>321636.09999999998</v>
      </c>
      <c r="C167" s="20">
        <v>1041751</v>
      </c>
      <c r="D167" s="20">
        <v>411178</v>
      </c>
      <c r="E167" s="32">
        <v>2.533576699142464</v>
      </c>
      <c r="F167" s="20">
        <v>511210</v>
      </c>
      <c r="G167" s="20">
        <v>530541</v>
      </c>
      <c r="H167" s="66">
        <v>0.96356360771363569</v>
      </c>
      <c r="I167" s="66">
        <v>0.11699999999999999</v>
      </c>
      <c r="J167" s="20">
        <v>355776413</v>
      </c>
      <c r="K167" s="20">
        <v>38742</v>
      </c>
      <c r="L167" s="22">
        <v>198</v>
      </c>
      <c r="M167" s="20">
        <v>0</v>
      </c>
      <c r="N167" s="20">
        <v>638</v>
      </c>
      <c r="O167" s="22">
        <v>12566</v>
      </c>
      <c r="P167" s="34">
        <v>0.87118691070438159</v>
      </c>
      <c r="Q167" s="20">
        <v>193110349</v>
      </c>
      <c r="R167" s="29">
        <v>0.29100000000000004</v>
      </c>
      <c r="S167" s="20">
        <v>152681</v>
      </c>
      <c r="T167" s="33">
        <v>0.14656189434903349</v>
      </c>
      <c r="U167" s="20">
        <v>4556</v>
      </c>
      <c r="V167" s="35">
        <v>1.1080359357747739E-2</v>
      </c>
      <c r="W167" s="31">
        <v>13</v>
      </c>
      <c r="X167" s="31">
        <v>130.30000000000001</v>
      </c>
      <c r="Y167" s="66">
        <v>0.55000000000000004</v>
      </c>
      <c r="Z167" s="31">
        <v>223.4</v>
      </c>
      <c r="AA167" s="31">
        <v>14.5</v>
      </c>
      <c r="AB167" s="31">
        <v>2</v>
      </c>
      <c r="AC167" s="31">
        <v>1005.4</v>
      </c>
    </row>
    <row r="168" spans="1:29" x14ac:dyDescent="0.3">
      <c r="A168" s="26" t="s">
        <v>161</v>
      </c>
      <c r="B168" s="22">
        <v>331978.54838709679</v>
      </c>
      <c r="C168" s="20">
        <v>1042127</v>
      </c>
      <c r="D168" s="20">
        <v>411792</v>
      </c>
      <c r="E168" s="32">
        <v>2.5307121070831875</v>
      </c>
      <c r="F168" s="20">
        <v>511405</v>
      </c>
      <c r="G168" s="20">
        <v>530722</v>
      </c>
      <c r="H168" s="66">
        <v>0.96360241331619945</v>
      </c>
      <c r="I168" s="66">
        <v>0.11800000000000001</v>
      </c>
      <c r="J168" s="20">
        <v>325746409</v>
      </c>
      <c r="K168" s="20">
        <v>38978</v>
      </c>
      <c r="L168" s="22">
        <v>198</v>
      </c>
      <c r="M168" s="20">
        <v>0</v>
      </c>
      <c r="N168" s="20">
        <v>638</v>
      </c>
      <c r="O168" s="22">
        <v>12566</v>
      </c>
      <c r="P168" s="34">
        <v>0.87118691070438159</v>
      </c>
      <c r="Q168" s="20">
        <v>193110349</v>
      </c>
      <c r="R168" s="29">
        <v>0.29100000000000004</v>
      </c>
      <c r="S168" s="20">
        <v>153248</v>
      </c>
      <c r="T168" s="33">
        <v>0.14705309429656846</v>
      </c>
      <c r="U168" s="20">
        <v>4586</v>
      </c>
      <c r="V168" s="35">
        <v>1.1136690367952753E-2</v>
      </c>
      <c r="W168" s="31">
        <v>18.2</v>
      </c>
      <c r="X168" s="31">
        <v>222</v>
      </c>
      <c r="Y168" s="66">
        <v>0.63</v>
      </c>
      <c r="Z168" s="31">
        <v>231.6</v>
      </c>
      <c r="AA168" s="31">
        <v>21.1</v>
      </c>
      <c r="AB168" s="31">
        <v>1.7</v>
      </c>
      <c r="AC168" s="31">
        <v>1001.3</v>
      </c>
    </row>
    <row r="169" spans="1:29" x14ac:dyDescent="0.3">
      <c r="A169" s="26" t="s">
        <v>162</v>
      </c>
      <c r="B169" s="22">
        <v>341518.43333333335</v>
      </c>
      <c r="C169" s="20">
        <v>1043365</v>
      </c>
      <c r="D169" s="20">
        <v>412850</v>
      </c>
      <c r="E169" s="32">
        <v>2.5272253845222235</v>
      </c>
      <c r="F169" s="20">
        <v>511971</v>
      </c>
      <c r="G169" s="20">
        <v>531394</v>
      </c>
      <c r="H169" s="66">
        <v>0.9634489663037219</v>
      </c>
      <c r="I169" s="66">
        <v>0.11800000000000001</v>
      </c>
      <c r="J169" s="20">
        <v>340928822</v>
      </c>
      <c r="K169" s="20">
        <v>39508</v>
      </c>
      <c r="L169" s="22">
        <v>194</v>
      </c>
      <c r="M169" s="20">
        <v>0</v>
      </c>
      <c r="N169" s="20">
        <v>638</v>
      </c>
      <c r="O169" s="22">
        <v>12566</v>
      </c>
      <c r="P169" s="34">
        <v>0.87118691070438159</v>
      </c>
      <c r="Q169" s="20">
        <v>193110349</v>
      </c>
      <c r="R169" s="29">
        <v>0.29100000000000004</v>
      </c>
      <c r="S169" s="20">
        <v>153584</v>
      </c>
      <c r="T169" s="33">
        <v>0.14720064406990843</v>
      </c>
      <c r="U169" s="20">
        <v>4606</v>
      </c>
      <c r="V169" s="35">
        <v>1.1156594404747488E-2</v>
      </c>
      <c r="W169" s="31">
        <v>23.1</v>
      </c>
      <c r="X169" s="31">
        <v>171.5</v>
      </c>
      <c r="Y169" s="66">
        <v>0.63</v>
      </c>
      <c r="Z169" s="31">
        <v>236.6</v>
      </c>
      <c r="AA169" s="31">
        <v>27.9</v>
      </c>
      <c r="AB169" s="31">
        <v>1.7</v>
      </c>
      <c r="AC169" s="31">
        <v>997.8</v>
      </c>
    </row>
    <row r="170" spans="1:29" x14ac:dyDescent="0.3">
      <c r="A170" s="26" t="s">
        <v>163</v>
      </c>
      <c r="B170" s="22">
        <v>369244.03225806454</v>
      </c>
      <c r="C170" s="20">
        <v>1043633</v>
      </c>
      <c r="D170" s="20">
        <v>413484</v>
      </c>
      <c r="E170" s="32">
        <v>2.5239985102204678</v>
      </c>
      <c r="F170" s="20">
        <v>512022</v>
      </c>
      <c r="G170" s="20">
        <v>531611</v>
      </c>
      <c r="H170" s="66">
        <v>0.9631516277879878</v>
      </c>
      <c r="I170" s="66">
        <v>0.11900000000000001</v>
      </c>
      <c r="J170" s="20">
        <v>377571029</v>
      </c>
      <c r="K170" s="20">
        <v>38868</v>
      </c>
      <c r="L170" s="22">
        <v>201</v>
      </c>
      <c r="M170" s="20">
        <v>0</v>
      </c>
      <c r="N170" s="20">
        <v>638</v>
      </c>
      <c r="O170" s="22">
        <v>12566</v>
      </c>
      <c r="P170" s="34">
        <v>0.87118691070438159</v>
      </c>
      <c r="Q170" s="20">
        <v>193110349</v>
      </c>
      <c r="R170" s="29">
        <v>0.29100000000000004</v>
      </c>
      <c r="S170" s="20">
        <v>153928</v>
      </c>
      <c r="T170" s="33">
        <v>0.14749246143040706</v>
      </c>
      <c r="U170" s="20">
        <v>4605</v>
      </c>
      <c r="V170" s="35">
        <v>1.1137069390834954E-2</v>
      </c>
      <c r="W170" s="31">
        <v>27.8</v>
      </c>
      <c r="X170" s="31">
        <v>185.6</v>
      </c>
      <c r="Y170" s="66">
        <v>0.68</v>
      </c>
      <c r="Z170" s="31">
        <v>228.5</v>
      </c>
      <c r="AA170" s="31">
        <v>31.3</v>
      </c>
      <c r="AB170" s="31">
        <v>1.5</v>
      </c>
      <c r="AC170" s="31">
        <v>998.9</v>
      </c>
    </row>
    <row r="171" spans="1:29" x14ac:dyDescent="0.3">
      <c r="A171" s="26" t="s">
        <v>164</v>
      </c>
      <c r="B171" s="22">
        <v>366982.48387096776</v>
      </c>
      <c r="C171" s="20">
        <v>1043406</v>
      </c>
      <c r="D171" s="20">
        <v>414515</v>
      </c>
      <c r="E171" s="32">
        <v>2.517173081794386</v>
      </c>
      <c r="F171" s="20">
        <v>511866</v>
      </c>
      <c r="G171" s="20">
        <v>531540</v>
      </c>
      <c r="H171" s="66">
        <v>0.96298679309177104</v>
      </c>
      <c r="I171" s="66">
        <v>0.11900000000000001</v>
      </c>
      <c r="J171" s="20">
        <v>487454492</v>
      </c>
      <c r="K171" s="20">
        <v>39601</v>
      </c>
      <c r="L171" s="22">
        <v>191</v>
      </c>
      <c r="M171" s="20">
        <v>0</v>
      </c>
      <c r="N171" s="20">
        <v>638</v>
      </c>
      <c r="O171" s="22">
        <v>12566</v>
      </c>
      <c r="P171" s="34">
        <v>0.87118691070438159</v>
      </c>
      <c r="Q171" s="20">
        <v>193110349</v>
      </c>
      <c r="R171" s="29">
        <v>0.29100000000000004</v>
      </c>
      <c r="S171" s="20">
        <v>154065</v>
      </c>
      <c r="T171" s="33">
        <v>0.14765585016762411</v>
      </c>
      <c r="U171" s="20">
        <v>4626</v>
      </c>
      <c r="V171" s="35">
        <v>1.1160030396969953E-2</v>
      </c>
      <c r="W171" s="31">
        <v>28.8</v>
      </c>
      <c r="X171" s="31">
        <v>202.6</v>
      </c>
      <c r="Y171" s="66">
        <v>0.65</v>
      </c>
      <c r="Z171" s="31">
        <v>232.5</v>
      </c>
      <c r="AA171" s="31">
        <v>31.8</v>
      </c>
      <c r="AB171" s="31">
        <v>1.7</v>
      </c>
      <c r="AC171" s="31">
        <v>997.4</v>
      </c>
    </row>
    <row r="172" spans="1:29" x14ac:dyDescent="0.3">
      <c r="A172" s="26" t="s">
        <v>165</v>
      </c>
      <c r="B172" s="22">
        <v>334061</v>
      </c>
      <c r="C172" s="20">
        <v>1043035</v>
      </c>
      <c r="D172" s="20">
        <v>415051</v>
      </c>
      <c r="E172" s="32">
        <v>2.5130285193867743</v>
      </c>
      <c r="F172" s="20">
        <v>511693</v>
      </c>
      <c r="G172" s="20">
        <v>531342</v>
      </c>
      <c r="H172" s="66">
        <v>0.96302005111585387</v>
      </c>
      <c r="I172" s="66">
        <v>0.12</v>
      </c>
      <c r="J172" s="20">
        <v>395591009</v>
      </c>
      <c r="K172" s="20">
        <v>39991</v>
      </c>
      <c r="L172" s="22">
        <v>188</v>
      </c>
      <c r="M172" s="20">
        <v>0</v>
      </c>
      <c r="N172" s="20">
        <v>638</v>
      </c>
      <c r="O172" s="22">
        <v>12566</v>
      </c>
      <c r="P172" s="34">
        <v>0.87118691070438159</v>
      </c>
      <c r="Q172" s="20">
        <v>193110349</v>
      </c>
      <c r="R172" s="29">
        <v>0.29100000000000004</v>
      </c>
      <c r="S172" s="20">
        <v>154516</v>
      </c>
      <c r="T172" s="33">
        <v>0.14814076229464976</v>
      </c>
      <c r="U172" s="20">
        <v>4646</v>
      </c>
      <c r="V172" s="35">
        <v>1.1193805098650528E-2</v>
      </c>
      <c r="W172" s="31">
        <v>21.5</v>
      </c>
      <c r="X172" s="31">
        <v>68.5</v>
      </c>
      <c r="Y172" s="66">
        <v>0.61</v>
      </c>
      <c r="Z172" s="31">
        <v>218.7</v>
      </c>
      <c r="AA172" s="31">
        <v>23.5</v>
      </c>
      <c r="AB172" s="31">
        <v>1.6</v>
      </c>
      <c r="AC172" s="31">
        <v>1003.3</v>
      </c>
    </row>
    <row r="173" spans="1:29" x14ac:dyDescent="0.3">
      <c r="A173" s="26" t="s">
        <v>166</v>
      </c>
      <c r="B173" s="22">
        <v>334383.06451612903</v>
      </c>
      <c r="C173" s="20">
        <v>1043129</v>
      </c>
      <c r="D173" s="20">
        <v>415905</v>
      </c>
      <c r="E173" s="32">
        <v>2.5080943965569058</v>
      </c>
      <c r="F173" s="20">
        <v>511752</v>
      </c>
      <c r="G173" s="20">
        <v>531377</v>
      </c>
      <c r="H173" s="66">
        <v>0.96306765253294746</v>
      </c>
      <c r="I173" s="66">
        <v>0.12</v>
      </c>
      <c r="J173" s="20">
        <v>319374519</v>
      </c>
      <c r="K173" s="20">
        <v>40684</v>
      </c>
      <c r="L173" s="22">
        <v>185</v>
      </c>
      <c r="M173" s="20">
        <v>0</v>
      </c>
      <c r="N173" s="20">
        <v>638</v>
      </c>
      <c r="O173" s="22">
        <v>12566</v>
      </c>
      <c r="P173" s="34">
        <v>0.87118691070438159</v>
      </c>
      <c r="Q173" s="20">
        <v>193110349</v>
      </c>
      <c r="R173" s="29">
        <v>0.29100000000000004</v>
      </c>
      <c r="S173" s="20">
        <v>155154</v>
      </c>
      <c r="T173" s="33">
        <v>0.14873903419423676</v>
      </c>
      <c r="U173" s="20">
        <v>4937</v>
      </c>
      <c r="V173" s="35">
        <v>1.1870499272670441E-2</v>
      </c>
      <c r="W173" s="31">
        <v>13.1</v>
      </c>
      <c r="X173" s="31">
        <v>120.5</v>
      </c>
      <c r="Y173" s="66">
        <v>0.59</v>
      </c>
      <c r="Z173" s="31">
        <v>241.9</v>
      </c>
      <c r="AA173" s="31">
        <v>14</v>
      </c>
      <c r="AB173" s="31">
        <v>1.5</v>
      </c>
      <c r="AC173" s="31">
        <v>1008.6</v>
      </c>
    </row>
    <row r="174" spans="1:29" x14ac:dyDescent="0.3">
      <c r="A174" s="26" t="s">
        <v>167</v>
      </c>
      <c r="B174" s="22">
        <v>323725.3</v>
      </c>
      <c r="C174" s="20">
        <v>1043958</v>
      </c>
      <c r="D174" s="20">
        <v>416954</v>
      </c>
      <c r="E174" s="32">
        <v>2.5037725984161323</v>
      </c>
      <c r="F174" s="20">
        <v>512224</v>
      </c>
      <c r="G174" s="20">
        <v>531734</v>
      </c>
      <c r="H174" s="66">
        <v>0.96330872203018802</v>
      </c>
      <c r="I174" s="66">
        <v>0.121</v>
      </c>
      <c r="J174" s="20">
        <v>352359059</v>
      </c>
      <c r="K174" s="20">
        <v>39350</v>
      </c>
      <c r="L174" s="22">
        <v>185</v>
      </c>
      <c r="M174" s="20">
        <v>0</v>
      </c>
      <c r="N174" s="20">
        <v>638</v>
      </c>
      <c r="O174" s="22">
        <v>12566</v>
      </c>
      <c r="P174" s="34">
        <v>0.87118691070438159</v>
      </c>
      <c r="Q174" s="20">
        <v>193110349</v>
      </c>
      <c r="R174" s="29">
        <v>0.29100000000000004</v>
      </c>
      <c r="S174" s="20">
        <v>156491</v>
      </c>
      <c r="T174" s="33">
        <v>0.14990162439485114</v>
      </c>
      <c r="U174" s="20">
        <v>5075</v>
      </c>
      <c r="V174" s="35">
        <v>1.2171606460185056E-2</v>
      </c>
      <c r="W174" s="31">
        <v>7.8</v>
      </c>
      <c r="X174" s="31">
        <v>79.099999999999994</v>
      </c>
      <c r="Y174" s="66">
        <v>0.57999999999999996</v>
      </c>
      <c r="Z174" s="31">
        <v>177.6</v>
      </c>
      <c r="AA174" s="31">
        <v>7.1</v>
      </c>
      <c r="AB174" s="31">
        <v>1.4</v>
      </c>
      <c r="AC174" s="31">
        <v>1013.1</v>
      </c>
    </row>
    <row r="175" spans="1:29" x14ac:dyDescent="0.3">
      <c r="A175" s="26" t="s">
        <v>168</v>
      </c>
      <c r="B175" s="22">
        <v>329470.51612903224</v>
      </c>
      <c r="C175" s="20">
        <v>1044189</v>
      </c>
      <c r="D175" s="20">
        <v>417607</v>
      </c>
      <c r="E175" s="32">
        <v>2.5004106731927385</v>
      </c>
      <c r="F175" s="20">
        <v>512359</v>
      </c>
      <c r="G175" s="20">
        <v>531830</v>
      </c>
      <c r="H175" s="66">
        <v>0.96338867683282248</v>
      </c>
      <c r="I175" s="66">
        <v>0.121</v>
      </c>
      <c r="J175" s="20">
        <v>414817038</v>
      </c>
      <c r="K175" s="20">
        <v>39725</v>
      </c>
      <c r="L175" s="22">
        <v>182</v>
      </c>
      <c r="M175" s="20">
        <v>0</v>
      </c>
      <c r="N175" s="20">
        <v>638</v>
      </c>
      <c r="O175" s="22">
        <v>12566</v>
      </c>
      <c r="P175" s="34">
        <v>0.87118691070438159</v>
      </c>
      <c r="Q175" s="20">
        <v>193110349</v>
      </c>
      <c r="R175" s="29">
        <v>0.29100000000000004</v>
      </c>
      <c r="S175" s="20">
        <v>156990</v>
      </c>
      <c r="T175" s="33">
        <v>0.15034634534552652</v>
      </c>
      <c r="U175" s="20">
        <v>5147</v>
      </c>
      <c r="V175" s="35">
        <v>1.2324984973910878E-2</v>
      </c>
      <c r="W175" s="31">
        <v>-0.6</v>
      </c>
      <c r="X175" s="31">
        <v>16.399999999999999</v>
      </c>
      <c r="Y175" s="66">
        <v>0.46</v>
      </c>
      <c r="Z175" s="31">
        <v>199.9</v>
      </c>
      <c r="AA175" s="31">
        <v>0</v>
      </c>
      <c r="AB175" s="31">
        <v>1.8</v>
      </c>
      <c r="AC175" s="31">
        <v>1016.8</v>
      </c>
    </row>
    <row r="176" spans="1:29" x14ac:dyDescent="0.3">
      <c r="A176" s="26" t="s">
        <v>169</v>
      </c>
      <c r="B176" s="22">
        <v>329464.32258064515</v>
      </c>
      <c r="C176" s="20">
        <v>1043997</v>
      </c>
      <c r="D176" s="20">
        <v>418085</v>
      </c>
      <c r="E176" s="32">
        <v>2.4970926964612459</v>
      </c>
      <c r="F176" s="20">
        <v>512223</v>
      </c>
      <c r="G176" s="20">
        <v>531774</v>
      </c>
      <c r="H176" s="66">
        <v>0.9632343815229778</v>
      </c>
      <c r="I176" s="66">
        <v>0.122</v>
      </c>
      <c r="J176" s="20">
        <v>465118786</v>
      </c>
      <c r="K176" s="20">
        <v>40872</v>
      </c>
      <c r="L176" s="22">
        <v>178</v>
      </c>
      <c r="M176" s="20">
        <v>0</v>
      </c>
      <c r="N176" s="20">
        <v>670</v>
      </c>
      <c r="O176" s="22">
        <v>12562</v>
      </c>
      <c r="P176" s="34">
        <v>1.0127378265075782</v>
      </c>
      <c r="Q176" s="20">
        <v>208124170</v>
      </c>
      <c r="R176" s="29">
        <v>0.29799999999999999</v>
      </c>
      <c r="S176" s="20">
        <v>154589</v>
      </c>
      <c r="T176" s="33">
        <v>0.14807418028979011</v>
      </c>
      <c r="U176" s="20">
        <v>5210</v>
      </c>
      <c r="V176" s="35">
        <v>1.2461580779028187E-2</v>
      </c>
      <c r="W176" s="31">
        <v>-0.9</v>
      </c>
      <c r="X176" s="31">
        <v>0</v>
      </c>
      <c r="Y176" s="66">
        <v>0.46</v>
      </c>
      <c r="Z176" s="31">
        <v>215</v>
      </c>
      <c r="AA176" s="31">
        <v>-0.4</v>
      </c>
      <c r="AB176" s="31">
        <v>1.8</v>
      </c>
      <c r="AC176" s="31">
        <v>1015.4</v>
      </c>
    </row>
    <row r="177" spans="1:29" x14ac:dyDescent="0.3">
      <c r="A177" s="26" t="s">
        <v>170</v>
      </c>
      <c r="B177" s="22">
        <v>311784.5</v>
      </c>
      <c r="C177" s="20">
        <v>1043426</v>
      </c>
      <c r="D177" s="20">
        <v>418575</v>
      </c>
      <c r="E177" s="32">
        <v>2.4928053514901749</v>
      </c>
      <c r="F177" s="20">
        <v>511917</v>
      </c>
      <c r="G177" s="20">
        <v>531509</v>
      </c>
      <c r="H177" s="66">
        <v>0.96313891204100022</v>
      </c>
      <c r="I177" s="66">
        <v>0.122</v>
      </c>
      <c r="J177" s="20">
        <v>437273719</v>
      </c>
      <c r="K177" s="20">
        <v>41794</v>
      </c>
      <c r="L177" s="22">
        <v>180</v>
      </c>
      <c r="M177" s="20">
        <v>0</v>
      </c>
      <c r="N177" s="20">
        <v>670</v>
      </c>
      <c r="O177" s="22">
        <v>12562</v>
      </c>
      <c r="P177" s="34">
        <v>1.0127378265075782</v>
      </c>
      <c r="Q177" s="20">
        <v>208124170</v>
      </c>
      <c r="R177" s="29">
        <v>0.29799999999999999</v>
      </c>
      <c r="S177" s="20">
        <v>156518</v>
      </c>
      <c r="T177" s="33">
        <v>0.1500039293634623</v>
      </c>
      <c r="U177" s="20">
        <v>5273</v>
      </c>
      <c r="V177" s="35">
        <v>1.2597503434271039E-2</v>
      </c>
      <c r="W177" s="31">
        <v>1</v>
      </c>
      <c r="X177" s="31">
        <v>23.8</v>
      </c>
      <c r="Y177" s="66">
        <v>0.47</v>
      </c>
      <c r="Z177" s="31">
        <v>190.5</v>
      </c>
      <c r="AA177" s="31">
        <v>1.6</v>
      </c>
      <c r="AB177" s="31">
        <v>1.8</v>
      </c>
      <c r="AC177" s="31">
        <v>1013.7</v>
      </c>
    </row>
    <row r="178" spans="1:29" x14ac:dyDescent="0.3">
      <c r="A178" s="26" t="s">
        <v>171</v>
      </c>
      <c r="B178" s="22">
        <v>327550.67741935485</v>
      </c>
      <c r="C178" s="20">
        <v>1044179</v>
      </c>
      <c r="D178" s="20">
        <v>419505</v>
      </c>
      <c r="E178" s="32">
        <v>2.48907402772315</v>
      </c>
      <c r="F178" s="20">
        <v>512152</v>
      </c>
      <c r="G178" s="20">
        <v>532027</v>
      </c>
      <c r="H178" s="66">
        <v>0.96264287338800469</v>
      </c>
      <c r="I178" s="66">
        <v>0.12300000000000001</v>
      </c>
      <c r="J178" s="20">
        <v>371987188</v>
      </c>
      <c r="K178" s="20">
        <v>40289</v>
      </c>
      <c r="L178" s="22">
        <v>185</v>
      </c>
      <c r="M178" s="20">
        <v>0</v>
      </c>
      <c r="N178" s="20">
        <v>670</v>
      </c>
      <c r="O178" s="22">
        <v>12562</v>
      </c>
      <c r="P178" s="34">
        <v>1.0127378265075782</v>
      </c>
      <c r="Q178" s="20">
        <v>208124170</v>
      </c>
      <c r="R178" s="29">
        <v>0.29799999999999999</v>
      </c>
      <c r="S178" s="20">
        <v>157157</v>
      </c>
      <c r="T178" s="33">
        <v>0.15050771946189304</v>
      </c>
      <c r="U178" s="20">
        <v>5321</v>
      </c>
      <c r="V178" s="35">
        <v>1.2683996615058223E-2</v>
      </c>
      <c r="W178" s="31">
        <v>7.1</v>
      </c>
      <c r="X178" s="31">
        <v>26.8</v>
      </c>
      <c r="Y178" s="66">
        <v>0.51</v>
      </c>
      <c r="Z178" s="31">
        <v>203.8</v>
      </c>
      <c r="AA178" s="31">
        <v>8.1999999999999993</v>
      </c>
      <c r="AB178" s="31">
        <v>2.1</v>
      </c>
      <c r="AC178" s="31">
        <v>1006.6</v>
      </c>
    </row>
    <row r="179" spans="1:29" x14ac:dyDescent="0.3">
      <c r="A179" s="26" t="s">
        <v>172</v>
      </c>
      <c r="B179" s="22">
        <v>331303.03333333333</v>
      </c>
      <c r="C179" s="20">
        <v>1045533</v>
      </c>
      <c r="D179" s="20">
        <v>420749</v>
      </c>
      <c r="E179" s="32">
        <v>2.4849328221813956</v>
      </c>
      <c r="F179" s="20">
        <v>512768</v>
      </c>
      <c r="G179" s="20">
        <v>532765</v>
      </c>
      <c r="H179" s="66">
        <v>0.96246562743423458</v>
      </c>
      <c r="I179" s="66">
        <v>0.12300000000000001</v>
      </c>
      <c r="J179" s="20">
        <v>363455691</v>
      </c>
      <c r="K179" s="20">
        <v>40844</v>
      </c>
      <c r="L179" s="22">
        <v>182</v>
      </c>
      <c r="M179" s="20">
        <v>0</v>
      </c>
      <c r="N179" s="20">
        <v>670</v>
      </c>
      <c r="O179" s="22">
        <v>12562</v>
      </c>
      <c r="P179" s="34">
        <v>1.0127378265075782</v>
      </c>
      <c r="Q179" s="20">
        <v>208124170</v>
      </c>
      <c r="R179" s="29">
        <v>0.29799999999999999</v>
      </c>
      <c r="S179" s="20">
        <v>157490</v>
      </c>
      <c r="T179" s="33">
        <v>0.15063130479860512</v>
      </c>
      <c r="U179" s="20">
        <v>5379</v>
      </c>
      <c r="V179" s="35">
        <v>1.278434411014643E-2</v>
      </c>
      <c r="W179" s="31">
        <v>12.1</v>
      </c>
      <c r="X179" s="31">
        <v>47.3</v>
      </c>
      <c r="Y179" s="66">
        <v>0.51</v>
      </c>
      <c r="Z179" s="31">
        <v>221.6</v>
      </c>
      <c r="AA179" s="31">
        <v>14</v>
      </c>
      <c r="AB179" s="31">
        <v>1.9</v>
      </c>
      <c r="AC179" s="31">
        <v>1004.8</v>
      </c>
    </row>
    <row r="180" spans="1:29" x14ac:dyDescent="0.3">
      <c r="A180" s="26" t="s">
        <v>173</v>
      </c>
      <c r="B180" s="22">
        <v>353659.83870967739</v>
      </c>
      <c r="C180" s="20">
        <v>1046552</v>
      </c>
      <c r="D180" s="20">
        <v>421975</v>
      </c>
      <c r="E180" s="32">
        <v>2.4801279696664493</v>
      </c>
      <c r="F180" s="20">
        <v>513309</v>
      </c>
      <c r="G180" s="20">
        <v>533243</v>
      </c>
      <c r="H180" s="66">
        <v>0.96261741832522885</v>
      </c>
      <c r="I180" s="66">
        <v>0.124</v>
      </c>
      <c r="J180" s="20">
        <v>328785974</v>
      </c>
      <c r="K180" s="20">
        <v>41010</v>
      </c>
      <c r="L180" s="22">
        <v>183</v>
      </c>
      <c r="M180" s="20">
        <v>0</v>
      </c>
      <c r="N180" s="20">
        <v>670</v>
      </c>
      <c r="O180" s="22">
        <v>12562</v>
      </c>
      <c r="P180" s="34">
        <v>1.0127378265075782</v>
      </c>
      <c r="Q180" s="20">
        <v>208124170</v>
      </c>
      <c r="R180" s="29">
        <v>0.29799999999999999</v>
      </c>
      <c r="S180" s="20">
        <v>158704</v>
      </c>
      <c r="T180" s="33">
        <v>0.15164463877571302</v>
      </c>
      <c r="U180" s="20">
        <v>5445</v>
      </c>
      <c r="V180" s="35">
        <v>1.2903608033651282E-2</v>
      </c>
      <c r="W180" s="31">
        <v>19.399999999999999</v>
      </c>
      <c r="X180" s="31">
        <v>37.799999999999997</v>
      </c>
      <c r="Y180" s="66">
        <v>0.47</v>
      </c>
      <c r="Z180" s="31">
        <v>314</v>
      </c>
      <c r="AA180" s="31">
        <v>24.3</v>
      </c>
      <c r="AB180" s="31">
        <v>2.1</v>
      </c>
      <c r="AC180" s="31">
        <v>1001.6</v>
      </c>
    </row>
    <row r="181" spans="1:29" x14ac:dyDescent="0.3">
      <c r="A181" s="26" t="s">
        <v>174</v>
      </c>
      <c r="B181" s="22">
        <v>345224.33333333331</v>
      </c>
      <c r="C181" s="20">
        <v>1047575</v>
      </c>
      <c r="D181" s="20">
        <v>422864</v>
      </c>
      <c r="E181" s="32">
        <v>2.4773331378410082</v>
      </c>
      <c r="F181" s="20">
        <v>513781</v>
      </c>
      <c r="G181" s="20">
        <v>533794</v>
      </c>
      <c r="H181" s="66">
        <v>0.96250800870747899</v>
      </c>
      <c r="I181" s="66">
        <v>0.124</v>
      </c>
      <c r="J181" s="20">
        <v>338077281</v>
      </c>
      <c r="K181" s="20">
        <v>41625</v>
      </c>
      <c r="L181" s="22">
        <v>185</v>
      </c>
      <c r="M181" s="20">
        <v>0</v>
      </c>
      <c r="N181" s="20">
        <v>670</v>
      </c>
      <c r="O181" s="22">
        <v>12562</v>
      </c>
      <c r="P181" s="34">
        <v>1.0127378265075782</v>
      </c>
      <c r="Q181" s="20">
        <v>208124170</v>
      </c>
      <c r="R181" s="29">
        <v>0.29799999999999999</v>
      </c>
      <c r="S181" s="20">
        <v>159148</v>
      </c>
      <c r="T181" s="33">
        <v>0.15192038756174975</v>
      </c>
      <c r="U181" s="20">
        <v>5479</v>
      </c>
      <c r="V181" s="35">
        <v>1.2956884482954331E-2</v>
      </c>
      <c r="W181" s="31">
        <v>22.5</v>
      </c>
      <c r="X181" s="31">
        <v>74</v>
      </c>
      <c r="Y181" s="66">
        <v>0.61</v>
      </c>
      <c r="Z181" s="31">
        <v>235.1</v>
      </c>
      <c r="AA181" s="31">
        <v>26.5</v>
      </c>
      <c r="AB181" s="31">
        <v>1.7</v>
      </c>
      <c r="AC181" s="31">
        <v>997.2</v>
      </c>
    </row>
    <row r="182" spans="1:29" x14ac:dyDescent="0.3">
      <c r="A182" s="26" t="s">
        <v>175</v>
      </c>
      <c r="B182" s="22">
        <v>367224.06451612903</v>
      </c>
      <c r="C182" s="20">
        <v>1051177</v>
      </c>
      <c r="D182" s="20">
        <v>424902</v>
      </c>
      <c r="E182" s="32">
        <v>2.4739281057749789</v>
      </c>
      <c r="F182" s="20">
        <v>515498</v>
      </c>
      <c r="G182" s="20">
        <v>535679</v>
      </c>
      <c r="H182" s="66">
        <v>0.96232631856018247</v>
      </c>
      <c r="I182" s="66">
        <v>0.125</v>
      </c>
      <c r="J182" s="20">
        <v>373685387</v>
      </c>
      <c r="K182" s="20">
        <v>41414</v>
      </c>
      <c r="L182" s="22">
        <v>185</v>
      </c>
      <c r="M182" s="20">
        <v>0</v>
      </c>
      <c r="N182" s="20">
        <v>670</v>
      </c>
      <c r="O182" s="22">
        <v>12562</v>
      </c>
      <c r="P182" s="34">
        <v>1.0127378265075782</v>
      </c>
      <c r="Q182" s="20">
        <v>208124170</v>
      </c>
      <c r="R182" s="29">
        <v>0.29799999999999999</v>
      </c>
      <c r="S182" s="20">
        <v>160497</v>
      </c>
      <c r="T182" s="33">
        <v>0.15268313519036281</v>
      </c>
      <c r="U182" s="20">
        <v>5381</v>
      </c>
      <c r="V182" s="35">
        <v>1.2664096662289187E-2</v>
      </c>
      <c r="W182" s="31">
        <v>25.9</v>
      </c>
      <c r="X182" s="31">
        <v>194.4</v>
      </c>
      <c r="Y182" s="66">
        <v>0.69</v>
      </c>
      <c r="Z182" s="31">
        <v>150.1</v>
      </c>
      <c r="AA182" s="31">
        <v>28.4</v>
      </c>
      <c r="AB182" s="31">
        <v>1.8</v>
      </c>
      <c r="AC182" s="31">
        <v>996.2</v>
      </c>
    </row>
    <row r="183" spans="1:29" x14ac:dyDescent="0.3">
      <c r="A183" s="26" t="s">
        <v>176</v>
      </c>
      <c r="B183" s="22">
        <v>374070.51612903224</v>
      </c>
      <c r="C183" s="20">
        <v>1055873</v>
      </c>
      <c r="D183" s="20">
        <v>427586</v>
      </c>
      <c r="E183" s="32">
        <v>2.4693815980878702</v>
      </c>
      <c r="F183" s="20">
        <v>517685</v>
      </c>
      <c r="G183" s="20">
        <v>538188</v>
      </c>
      <c r="H183" s="66">
        <v>0.96190364705270281</v>
      </c>
      <c r="I183" s="66">
        <v>0.125</v>
      </c>
      <c r="J183" s="20">
        <v>444603646</v>
      </c>
      <c r="K183" s="20">
        <v>41510</v>
      </c>
      <c r="L183" s="22">
        <v>197</v>
      </c>
      <c r="M183" s="20">
        <v>0</v>
      </c>
      <c r="N183" s="20">
        <v>670</v>
      </c>
      <c r="O183" s="22">
        <v>12562</v>
      </c>
      <c r="P183" s="34">
        <v>1.0127378265075782</v>
      </c>
      <c r="Q183" s="20">
        <v>208124170</v>
      </c>
      <c r="R183" s="29">
        <v>0.29799999999999999</v>
      </c>
      <c r="S183" s="20">
        <v>161051</v>
      </c>
      <c r="T183" s="33">
        <v>0.15252876056116596</v>
      </c>
      <c r="U183" s="20">
        <v>5410</v>
      </c>
      <c r="V183" s="35">
        <v>1.265242547698007E-2</v>
      </c>
      <c r="W183" s="31">
        <v>27.2</v>
      </c>
      <c r="X183" s="31">
        <v>190.5</v>
      </c>
      <c r="Y183" s="66">
        <v>0.69</v>
      </c>
      <c r="Z183" s="31">
        <v>239.3</v>
      </c>
      <c r="AA183" s="31">
        <v>28.9</v>
      </c>
      <c r="AB183" s="31">
        <v>1.6</v>
      </c>
      <c r="AC183" s="31">
        <v>996.9</v>
      </c>
    </row>
    <row r="184" spans="1:29" x14ac:dyDescent="0.3">
      <c r="A184" s="26" t="s">
        <v>177</v>
      </c>
      <c r="B184" s="22">
        <v>350475.6</v>
      </c>
      <c r="C184" s="20">
        <v>1059340</v>
      </c>
      <c r="D184" s="20">
        <v>429931</v>
      </c>
      <c r="E184" s="32">
        <v>2.4639767776689747</v>
      </c>
      <c r="F184" s="20">
        <v>519410</v>
      </c>
      <c r="G184" s="20">
        <v>539930</v>
      </c>
      <c r="H184" s="66">
        <v>0.96199507343544544</v>
      </c>
      <c r="I184" s="66">
        <v>0.125</v>
      </c>
      <c r="J184" s="20">
        <v>394833015</v>
      </c>
      <c r="K184" s="20">
        <v>41601</v>
      </c>
      <c r="L184" s="22">
        <v>199</v>
      </c>
      <c r="M184" s="20">
        <v>0</v>
      </c>
      <c r="N184" s="20">
        <v>670</v>
      </c>
      <c r="O184" s="22">
        <v>12562</v>
      </c>
      <c r="P184" s="34">
        <v>1.0127378265075782</v>
      </c>
      <c r="Q184" s="20">
        <v>208124170</v>
      </c>
      <c r="R184" s="29">
        <v>0.29799999999999999</v>
      </c>
      <c r="S184" s="20">
        <v>161725</v>
      </c>
      <c r="T184" s="33">
        <v>0.15266581078784905</v>
      </c>
      <c r="U184" s="20">
        <v>5455</v>
      </c>
      <c r="V184" s="35">
        <v>1.2688082506262632E-2</v>
      </c>
      <c r="W184" s="31">
        <v>22.6</v>
      </c>
      <c r="X184" s="31">
        <v>139.80000000000001</v>
      </c>
      <c r="Y184" s="66">
        <v>0.65</v>
      </c>
      <c r="Z184" s="31">
        <v>168.9</v>
      </c>
      <c r="AA184" s="31">
        <v>24</v>
      </c>
      <c r="AB184" s="31">
        <v>2.2000000000000002</v>
      </c>
      <c r="AC184" s="31">
        <v>1004.7</v>
      </c>
    </row>
    <row r="185" spans="1:29" x14ac:dyDescent="0.3">
      <c r="A185" s="26" t="s">
        <v>178</v>
      </c>
      <c r="B185" s="22">
        <v>344474.06451612903</v>
      </c>
      <c r="C185" s="20">
        <v>1061929</v>
      </c>
      <c r="D185" s="20">
        <v>431475</v>
      </c>
      <c r="E185" s="32">
        <v>2.4611599745060548</v>
      </c>
      <c r="F185" s="20">
        <v>520659</v>
      </c>
      <c r="G185" s="20">
        <v>541270</v>
      </c>
      <c r="H185" s="66">
        <v>0.96192103755981306</v>
      </c>
      <c r="I185" s="66">
        <v>0.126</v>
      </c>
      <c r="J185" s="20">
        <v>333702797</v>
      </c>
      <c r="K185" s="20">
        <v>42114</v>
      </c>
      <c r="L185" s="22">
        <v>194</v>
      </c>
      <c r="M185" s="20">
        <v>0</v>
      </c>
      <c r="N185" s="20">
        <v>670</v>
      </c>
      <c r="O185" s="22">
        <v>12562</v>
      </c>
      <c r="P185" s="34">
        <v>1.0127378265075782</v>
      </c>
      <c r="Q185" s="20">
        <v>208124170</v>
      </c>
      <c r="R185" s="29">
        <v>0.29799999999999999</v>
      </c>
      <c r="S185" s="20">
        <v>163038</v>
      </c>
      <c r="T185" s="33">
        <v>0.15353003826056166</v>
      </c>
      <c r="U185" s="20">
        <v>5498</v>
      </c>
      <c r="V185" s="35">
        <v>1.2742337331247465E-2</v>
      </c>
      <c r="W185" s="31">
        <v>16.399999999999999</v>
      </c>
      <c r="X185" s="31">
        <v>55.5</v>
      </c>
      <c r="Y185" s="66">
        <v>0.62</v>
      </c>
      <c r="Z185" s="31">
        <v>236.5</v>
      </c>
      <c r="AA185" s="31">
        <v>17.100000000000001</v>
      </c>
      <c r="AB185" s="31">
        <v>2.1</v>
      </c>
      <c r="AC185" s="31">
        <v>1008.8</v>
      </c>
    </row>
    <row r="186" spans="1:29" x14ac:dyDescent="0.3">
      <c r="A186" s="26" t="s">
        <v>179</v>
      </c>
      <c r="B186" s="22">
        <v>331138.59999999998</v>
      </c>
      <c r="C186" s="20">
        <v>1064218</v>
      </c>
      <c r="D186" s="20">
        <v>432730</v>
      </c>
      <c r="E186" s="32">
        <v>2.4593118110600143</v>
      </c>
      <c r="F186" s="20">
        <v>521818</v>
      </c>
      <c r="G186" s="20">
        <v>542400</v>
      </c>
      <c r="H186" s="66">
        <v>0.96205383480825957</v>
      </c>
      <c r="I186" s="66">
        <v>0.126</v>
      </c>
      <c r="J186" s="20">
        <v>346191136</v>
      </c>
      <c r="K186" s="20">
        <v>42449</v>
      </c>
      <c r="L186" s="22">
        <v>194</v>
      </c>
      <c r="M186" s="20">
        <v>0</v>
      </c>
      <c r="N186" s="20">
        <v>670</v>
      </c>
      <c r="O186" s="22">
        <v>12562</v>
      </c>
      <c r="P186" s="34">
        <v>1.0127378265075782</v>
      </c>
      <c r="Q186" s="20">
        <v>208124170</v>
      </c>
      <c r="R186" s="29">
        <v>0.29799999999999999</v>
      </c>
      <c r="S186" s="20">
        <v>163523</v>
      </c>
      <c r="T186" s="33">
        <v>0.15365554801741749</v>
      </c>
      <c r="U186" s="20">
        <v>5538</v>
      </c>
      <c r="V186" s="35">
        <v>1.27978185011439E-2</v>
      </c>
      <c r="W186" s="31">
        <v>7.6</v>
      </c>
      <c r="X186" s="31">
        <v>78.8</v>
      </c>
      <c r="Y186" s="66">
        <v>0.56000000000000005</v>
      </c>
      <c r="Z186" s="31">
        <v>203.2</v>
      </c>
      <c r="AA186" s="31">
        <v>7.6</v>
      </c>
      <c r="AB186" s="31">
        <v>2.2000000000000002</v>
      </c>
      <c r="AC186" s="31">
        <v>1012.2</v>
      </c>
    </row>
    <row r="187" spans="1:29" x14ac:dyDescent="0.3">
      <c r="A187" s="26" t="s">
        <v>180</v>
      </c>
      <c r="B187" s="22">
        <v>336631.03225806454</v>
      </c>
      <c r="C187" s="20">
        <v>1066351</v>
      </c>
      <c r="D187" s="20">
        <v>434028</v>
      </c>
      <c r="E187" s="32">
        <v>2.4568714460818195</v>
      </c>
      <c r="F187" s="20">
        <v>522749</v>
      </c>
      <c r="G187" s="20">
        <v>543602</v>
      </c>
      <c r="H187" s="66">
        <v>0.96163921398376018</v>
      </c>
      <c r="I187" s="66">
        <v>0.127</v>
      </c>
      <c r="J187" s="20">
        <v>432121901</v>
      </c>
      <c r="K187" s="20">
        <v>43163</v>
      </c>
      <c r="L187" s="22">
        <v>197</v>
      </c>
      <c r="M187" s="20">
        <v>0</v>
      </c>
      <c r="N187" s="20">
        <v>670</v>
      </c>
      <c r="O187" s="22">
        <v>12562</v>
      </c>
      <c r="P187" s="34">
        <v>1.0127378265075782</v>
      </c>
      <c r="Q187" s="20">
        <v>208124170</v>
      </c>
      <c r="R187" s="29">
        <v>0.29799999999999999</v>
      </c>
      <c r="S187" s="20">
        <v>163029</v>
      </c>
      <c r="T187" s="33">
        <v>0.15288493188452959</v>
      </c>
      <c r="U187" s="20">
        <v>5570</v>
      </c>
      <c r="V187" s="35">
        <v>1.2833273429364004E-2</v>
      </c>
      <c r="W187" s="31">
        <v>1.4</v>
      </c>
      <c r="X187" s="31">
        <v>22.6</v>
      </c>
      <c r="Y187" s="66">
        <v>0.57999999999999996</v>
      </c>
      <c r="Z187" s="31">
        <v>164.2</v>
      </c>
      <c r="AA187" s="31">
        <v>1.6</v>
      </c>
      <c r="AB187" s="31">
        <v>2.1</v>
      </c>
      <c r="AC187" s="31">
        <v>1014.9</v>
      </c>
    </row>
    <row r="188" spans="1:29" x14ac:dyDescent="0.3">
      <c r="A188" s="26" t="s">
        <v>181</v>
      </c>
      <c r="B188" s="22">
        <v>322042.80645161291</v>
      </c>
      <c r="C188" s="20">
        <v>1068641</v>
      </c>
      <c r="D188" s="20">
        <v>435238</v>
      </c>
      <c r="E188" s="32">
        <v>2.4553026160399596</v>
      </c>
      <c r="F188" s="20">
        <v>523803</v>
      </c>
      <c r="G188" s="20">
        <v>544838</v>
      </c>
      <c r="H188" s="66">
        <v>0.96139219364288098</v>
      </c>
      <c r="I188" s="66">
        <v>0.128</v>
      </c>
      <c r="J188" s="20">
        <v>464438843</v>
      </c>
      <c r="K188" s="20">
        <v>41423</v>
      </c>
      <c r="L188" s="22">
        <v>178</v>
      </c>
      <c r="M188" s="20">
        <v>0</v>
      </c>
      <c r="N188" s="20">
        <v>670</v>
      </c>
      <c r="O188" s="22">
        <v>10792</v>
      </c>
      <c r="P188" s="34">
        <v>0.95963009069891514</v>
      </c>
      <c r="Q188" s="20">
        <v>217289193</v>
      </c>
      <c r="R188" s="29">
        <v>0.30399999999999999</v>
      </c>
      <c r="S188" s="20">
        <v>161720</v>
      </c>
      <c r="T188" s="33">
        <v>0.15133239319846423</v>
      </c>
      <c r="U188" s="20">
        <v>5626</v>
      </c>
      <c r="V188" s="35">
        <v>1.2926261034192787E-2</v>
      </c>
      <c r="W188" s="31">
        <v>1.6</v>
      </c>
      <c r="X188" s="31">
        <v>60.5</v>
      </c>
      <c r="Y188" s="66">
        <v>0.56000000000000005</v>
      </c>
      <c r="Z188" s="31">
        <v>177.9</v>
      </c>
      <c r="AA188" s="31">
        <v>1</v>
      </c>
      <c r="AB188" s="31">
        <v>2.1</v>
      </c>
      <c r="AC188" s="31">
        <v>1012.8</v>
      </c>
    </row>
    <row r="189" spans="1:29" x14ac:dyDescent="0.3">
      <c r="A189" s="26" t="s">
        <v>182</v>
      </c>
      <c r="B189" s="22">
        <v>325922.96551724139</v>
      </c>
      <c r="C189" s="20">
        <v>1071002</v>
      </c>
      <c r="D189" s="20">
        <v>436688</v>
      </c>
      <c r="E189" s="32">
        <v>2.4525565163228666</v>
      </c>
      <c r="F189" s="20">
        <v>524883</v>
      </c>
      <c r="G189" s="20">
        <v>546119</v>
      </c>
      <c r="H189" s="66">
        <v>0.96111470210704997</v>
      </c>
      <c r="I189" s="66">
        <v>0.128</v>
      </c>
      <c r="J189" s="20">
        <v>443653822</v>
      </c>
      <c r="K189" s="20">
        <v>41401</v>
      </c>
      <c r="L189" s="22">
        <v>178</v>
      </c>
      <c r="M189" s="20">
        <v>0</v>
      </c>
      <c r="N189" s="20">
        <v>670</v>
      </c>
      <c r="O189" s="22">
        <v>10792</v>
      </c>
      <c r="P189" s="34">
        <v>0.95963009069891514</v>
      </c>
      <c r="Q189" s="20">
        <v>217289193</v>
      </c>
      <c r="R189" s="29">
        <v>0.30399999999999999</v>
      </c>
      <c r="S189" s="20">
        <v>163137</v>
      </c>
      <c r="T189" s="33">
        <v>0.1523218444036519</v>
      </c>
      <c r="U189" s="20">
        <v>5685</v>
      </c>
      <c r="V189" s="35">
        <v>1.3018447953687758E-2</v>
      </c>
      <c r="W189" s="31">
        <v>2.5</v>
      </c>
      <c r="X189" s="31">
        <v>53.1</v>
      </c>
      <c r="Y189" s="66">
        <v>0.57999999999999996</v>
      </c>
      <c r="Z189" s="31">
        <v>185</v>
      </c>
      <c r="AA189" s="31">
        <v>3.1</v>
      </c>
      <c r="AB189" s="31">
        <v>2.2999999999999998</v>
      </c>
      <c r="AC189" s="31">
        <v>1014</v>
      </c>
    </row>
    <row r="190" spans="1:29" x14ac:dyDescent="0.3">
      <c r="A190" s="26" t="s">
        <v>183</v>
      </c>
      <c r="B190" s="22">
        <v>324784.83870967739</v>
      </c>
      <c r="C190" s="20">
        <v>1072909</v>
      </c>
      <c r="D190" s="20">
        <v>437946</v>
      </c>
      <c r="E190" s="32">
        <v>2.4498659652103227</v>
      </c>
      <c r="F190" s="20">
        <v>525756</v>
      </c>
      <c r="G190" s="20">
        <v>547153</v>
      </c>
      <c r="H190" s="66">
        <v>0.96089393643094345</v>
      </c>
      <c r="I190" s="66">
        <v>0.129</v>
      </c>
      <c r="J190" s="20">
        <v>381013098</v>
      </c>
      <c r="K190" s="20">
        <v>42167</v>
      </c>
      <c r="L190" s="22">
        <v>180</v>
      </c>
      <c r="M190" s="20">
        <v>0</v>
      </c>
      <c r="N190" s="20">
        <v>670</v>
      </c>
      <c r="O190" s="22">
        <v>10792</v>
      </c>
      <c r="P190" s="34">
        <v>0.95963009069891514</v>
      </c>
      <c r="Q190" s="20">
        <v>217289193</v>
      </c>
      <c r="R190" s="29">
        <v>0.30399999999999999</v>
      </c>
      <c r="S190" s="20">
        <v>162706</v>
      </c>
      <c r="T190" s="33">
        <v>0.15164939431023508</v>
      </c>
      <c r="U190" s="20">
        <v>5761</v>
      </c>
      <c r="V190" s="35">
        <v>1.3154589835276495E-2</v>
      </c>
      <c r="W190" s="31">
        <v>7.7</v>
      </c>
      <c r="X190" s="31">
        <v>16.3</v>
      </c>
      <c r="Y190" s="66">
        <v>0.46</v>
      </c>
      <c r="Z190" s="31">
        <v>262.89999999999998</v>
      </c>
      <c r="AA190" s="31">
        <v>8.9</v>
      </c>
      <c r="AB190" s="31">
        <v>2.5</v>
      </c>
      <c r="AC190" s="31">
        <v>1007.1</v>
      </c>
    </row>
    <row r="191" spans="1:29" x14ac:dyDescent="0.3">
      <c r="A191" s="26" t="s">
        <v>184</v>
      </c>
      <c r="B191" s="22">
        <v>328599.76666666666</v>
      </c>
      <c r="C191" s="20">
        <v>1074853</v>
      </c>
      <c r="D191" s="20">
        <v>438900</v>
      </c>
      <c r="E191" s="32">
        <v>2.448970152654363</v>
      </c>
      <c r="F191" s="20">
        <v>526681</v>
      </c>
      <c r="G191" s="20">
        <v>548172</v>
      </c>
      <c r="H191" s="66">
        <v>0.96079515188663411</v>
      </c>
      <c r="I191" s="66">
        <v>0.13</v>
      </c>
      <c r="J191" s="20">
        <v>354272022</v>
      </c>
      <c r="K191" s="20">
        <v>42397</v>
      </c>
      <c r="L191" s="22">
        <v>181</v>
      </c>
      <c r="M191" s="20">
        <v>0</v>
      </c>
      <c r="N191" s="20">
        <v>670</v>
      </c>
      <c r="O191" s="22">
        <v>10792</v>
      </c>
      <c r="P191" s="34">
        <v>0.95963009069891514</v>
      </c>
      <c r="Q191" s="20">
        <v>217289193</v>
      </c>
      <c r="R191" s="29">
        <v>0.30399999999999999</v>
      </c>
      <c r="S191" s="20">
        <v>163150</v>
      </c>
      <c r="T191" s="33">
        <v>0.15178819801405402</v>
      </c>
      <c r="U191" s="20">
        <v>5800</v>
      </c>
      <c r="V191" s="35">
        <v>1.3214855320118478E-2</v>
      </c>
      <c r="W191" s="31">
        <v>11.1</v>
      </c>
      <c r="X191" s="31">
        <v>16.899999999999999</v>
      </c>
      <c r="Y191" s="66">
        <v>0.5</v>
      </c>
      <c r="Z191" s="31">
        <v>283.3</v>
      </c>
      <c r="AA191" s="31">
        <v>15.4</v>
      </c>
      <c r="AB191" s="31">
        <v>3</v>
      </c>
      <c r="AC191" s="31">
        <v>1006.7</v>
      </c>
    </row>
    <row r="192" spans="1:29" x14ac:dyDescent="0.3">
      <c r="A192" s="26" t="s">
        <v>185</v>
      </c>
      <c r="B192" s="22">
        <v>335022</v>
      </c>
      <c r="C192" s="20">
        <v>1076179</v>
      </c>
      <c r="D192" s="20">
        <v>440420</v>
      </c>
      <c r="E192" s="32">
        <v>2.4435289042277826</v>
      </c>
      <c r="F192" s="20">
        <v>527304</v>
      </c>
      <c r="G192" s="20">
        <v>548875</v>
      </c>
      <c r="H192" s="66">
        <v>0.9606996128444546</v>
      </c>
      <c r="I192" s="66">
        <v>0.13100000000000001</v>
      </c>
      <c r="J192" s="20">
        <v>328038050</v>
      </c>
      <c r="K192" s="20">
        <v>42425</v>
      </c>
      <c r="L192" s="22">
        <v>185</v>
      </c>
      <c r="M192" s="20">
        <v>0</v>
      </c>
      <c r="N192" s="20">
        <v>670</v>
      </c>
      <c r="O192" s="22">
        <v>10792</v>
      </c>
      <c r="P192" s="34">
        <v>0.95963009069891514</v>
      </c>
      <c r="Q192" s="20">
        <v>217289193</v>
      </c>
      <c r="R192" s="29">
        <v>0.30399999999999999</v>
      </c>
      <c r="S192" s="20">
        <v>164415</v>
      </c>
      <c r="T192" s="33">
        <v>0.15277662916670925</v>
      </c>
      <c r="U192" s="20">
        <v>5866</v>
      </c>
      <c r="V192" s="35">
        <v>1.3319104491167522E-2</v>
      </c>
      <c r="W192" s="31">
        <v>18</v>
      </c>
      <c r="X192" s="31">
        <v>112.4</v>
      </c>
      <c r="Y192" s="66">
        <v>0.67</v>
      </c>
      <c r="Z192" s="31">
        <v>177.9</v>
      </c>
      <c r="AA192" s="31">
        <v>21.4</v>
      </c>
      <c r="AB192" s="31">
        <v>2.4</v>
      </c>
      <c r="AC192" s="31">
        <v>1000.1</v>
      </c>
    </row>
    <row r="193" spans="1:29" x14ac:dyDescent="0.3">
      <c r="A193" s="26" t="s">
        <v>186</v>
      </c>
      <c r="B193" s="22">
        <v>355320.06666666665</v>
      </c>
      <c r="C193" s="20">
        <v>1076996</v>
      </c>
      <c r="D193" s="20">
        <v>441878</v>
      </c>
      <c r="E193" s="32">
        <v>2.4373152770674258</v>
      </c>
      <c r="F193" s="20">
        <v>527663</v>
      </c>
      <c r="G193" s="20">
        <v>549333</v>
      </c>
      <c r="H193" s="66">
        <v>0.96055216052922365</v>
      </c>
      <c r="I193" s="66">
        <v>0.13100000000000001</v>
      </c>
      <c r="J193" s="20">
        <v>350961422</v>
      </c>
      <c r="K193" s="20">
        <v>42389</v>
      </c>
      <c r="L193" s="22">
        <v>181</v>
      </c>
      <c r="M193" s="20">
        <v>0</v>
      </c>
      <c r="N193" s="20">
        <v>670</v>
      </c>
      <c r="O193" s="22">
        <v>10792</v>
      </c>
      <c r="P193" s="34">
        <v>0.95963009069891514</v>
      </c>
      <c r="Q193" s="20">
        <v>217289193</v>
      </c>
      <c r="R193" s="29">
        <v>0.30399999999999999</v>
      </c>
      <c r="S193" s="20">
        <v>165485</v>
      </c>
      <c r="T193" s="33">
        <v>0.15365423827015143</v>
      </c>
      <c r="U193" s="20">
        <v>5915</v>
      </c>
      <c r="V193" s="35">
        <v>1.3386047732632083E-2</v>
      </c>
      <c r="W193" s="31">
        <v>23.9</v>
      </c>
      <c r="X193" s="31">
        <v>139.6</v>
      </c>
      <c r="Y193" s="66">
        <v>0.68</v>
      </c>
      <c r="Z193" s="31">
        <v>206.1</v>
      </c>
      <c r="AA193" s="31">
        <v>28.7</v>
      </c>
      <c r="AB193" s="31">
        <v>2.2999999999999998</v>
      </c>
      <c r="AC193" s="31">
        <v>996.2</v>
      </c>
    </row>
    <row r="194" spans="1:29" x14ac:dyDescent="0.3">
      <c r="A194" s="26" t="s">
        <v>187</v>
      </c>
      <c r="B194" s="22">
        <v>348224.51612903224</v>
      </c>
      <c r="C194" s="20">
        <v>1077347</v>
      </c>
      <c r="D194" s="20">
        <v>443049</v>
      </c>
      <c r="E194" s="32">
        <v>2.431665571979623</v>
      </c>
      <c r="F194" s="20">
        <v>527701</v>
      </c>
      <c r="G194" s="20">
        <v>549646</v>
      </c>
      <c r="H194" s="66">
        <v>0.96007430236916125</v>
      </c>
      <c r="I194" s="66">
        <v>0.13200000000000001</v>
      </c>
      <c r="J194" s="20">
        <v>375918767</v>
      </c>
      <c r="K194" s="20">
        <v>42657</v>
      </c>
      <c r="L194" s="22">
        <v>182</v>
      </c>
      <c r="M194" s="20">
        <v>0</v>
      </c>
      <c r="N194" s="20">
        <v>670</v>
      </c>
      <c r="O194" s="22">
        <v>10792</v>
      </c>
      <c r="P194" s="34">
        <v>0.95963009069891514</v>
      </c>
      <c r="Q194" s="20">
        <v>217289193</v>
      </c>
      <c r="R194" s="29">
        <v>0.30399999999999999</v>
      </c>
      <c r="S194" s="20">
        <v>166711</v>
      </c>
      <c r="T194" s="33">
        <v>0.15474215828326435</v>
      </c>
      <c r="U194" s="20">
        <v>5966</v>
      </c>
      <c r="V194" s="35">
        <v>1.3465779180180973E-2</v>
      </c>
      <c r="W194" s="31">
        <v>24.1</v>
      </c>
      <c r="X194" s="31">
        <v>270.39999999999998</v>
      </c>
      <c r="Y194" s="66">
        <v>0.77</v>
      </c>
      <c r="Z194" s="31">
        <v>119.4</v>
      </c>
      <c r="AA194" s="31">
        <v>25.8</v>
      </c>
      <c r="AB194" s="31">
        <v>2.4</v>
      </c>
      <c r="AC194" s="31">
        <v>996.9</v>
      </c>
    </row>
    <row r="195" spans="1:29" x14ac:dyDescent="0.3">
      <c r="A195" s="26" t="s">
        <v>188</v>
      </c>
      <c r="B195" s="22">
        <v>350293.48387096776</v>
      </c>
      <c r="C195" s="20">
        <v>1076406</v>
      </c>
      <c r="D195" s="20">
        <v>443670</v>
      </c>
      <c r="E195" s="32">
        <v>2.426141050780986</v>
      </c>
      <c r="F195" s="20">
        <v>527215</v>
      </c>
      <c r="G195" s="20">
        <v>549191</v>
      </c>
      <c r="H195" s="66">
        <v>0.95998477760924705</v>
      </c>
      <c r="I195" s="66">
        <v>0.13200000000000001</v>
      </c>
      <c r="J195" s="20">
        <v>418441956</v>
      </c>
      <c r="K195" s="20">
        <v>42674</v>
      </c>
      <c r="L195" s="22">
        <v>175</v>
      </c>
      <c r="M195" s="20">
        <v>0</v>
      </c>
      <c r="N195" s="20">
        <v>670</v>
      </c>
      <c r="O195" s="22">
        <v>10792</v>
      </c>
      <c r="P195" s="34">
        <v>0.95963009069891514</v>
      </c>
      <c r="Q195" s="20">
        <v>217289193</v>
      </c>
      <c r="R195" s="29">
        <v>0.30399999999999999</v>
      </c>
      <c r="S195" s="20">
        <v>168717</v>
      </c>
      <c r="T195" s="33">
        <v>0.15674104380689072</v>
      </c>
      <c r="U195" s="20">
        <v>5983</v>
      </c>
      <c r="V195" s="35">
        <v>1.348524804471792E-2</v>
      </c>
      <c r="W195" s="31">
        <v>26.5</v>
      </c>
      <c r="X195" s="31">
        <v>675.7</v>
      </c>
      <c r="Y195" s="66">
        <v>0.85</v>
      </c>
      <c r="Z195" s="31">
        <v>74.7</v>
      </c>
      <c r="AA195" s="31">
        <v>27</v>
      </c>
      <c r="AB195" s="31">
        <v>2.2999999999999998</v>
      </c>
      <c r="AC195" s="31">
        <v>998.6</v>
      </c>
    </row>
    <row r="196" spans="1:29" x14ac:dyDescent="0.3">
      <c r="A196" s="26" t="s">
        <v>189</v>
      </c>
      <c r="B196" s="22">
        <v>345024.33333333331</v>
      </c>
      <c r="C196" s="20">
        <v>1075841</v>
      </c>
      <c r="D196" s="20">
        <v>444420</v>
      </c>
      <c r="E196" s="32">
        <v>2.4207753926465956</v>
      </c>
      <c r="F196" s="20">
        <v>526928</v>
      </c>
      <c r="G196" s="20">
        <v>548913</v>
      </c>
      <c r="H196" s="66">
        <v>0.9599481156394547</v>
      </c>
      <c r="I196" s="66">
        <v>0.13300000000000001</v>
      </c>
      <c r="J196" s="20">
        <v>403889874</v>
      </c>
      <c r="K196" s="20">
        <v>44145</v>
      </c>
      <c r="L196" s="22">
        <v>183</v>
      </c>
      <c r="M196" s="20">
        <v>0</v>
      </c>
      <c r="N196" s="20">
        <v>670</v>
      </c>
      <c r="O196" s="22">
        <v>10792</v>
      </c>
      <c r="P196" s="34">
        <v>0.95963009069891514</v>
      </c>
      <c r="Q196" s="20">
        <v>217289193</v>
      </c>
      <c r="R196" s="29">
        <v>0.30399999999999999</v>
      </c>
      <c r="S196" s="20">
        <v>170514</v>
      </c>
      <c r="T196" s="33">
        <v>0.15849368075765843</v>
      </c>
      <c r="U196" s="20">
        <v>5996</v>
      </c>
      <c r="V196" s="35">
        <v>1.349174204581252E-2</v>
      </c>
      <c r="W196" s="31">
        <v>21.4</v>
      </c>
      <c r="X196" s="31">
        <v>181.5</v>
      </c>
      <c r="Y196" s="66">
        <v>0.71</v>
      </c>
      <c r="Z196" s="31">
        <v>174.3</v>
      </c>
      <c r="AA196" s="31">
        <v>22.4</v>
      </c>
      <c r="AB196" s="31">
        <v>2.5</v>
      </c>
      <c r="AC196" s="31">
        <v>1001.9</v>
      </c>
    </row>
    <row r="197" spans="1:29" x14ac:dyDescent="0.3">
      <c r="A197" s="26" t="s">
        <v>190</v>
      </c>
      <c r="B197" s="22">
        <v>337174.87096774194</v>
      </c>
      <c r="C197" s="20">
        <v>1076564</v>
      </c>
      <c r="D197" s="20">
        <v>445663</v>
      </c>
      <c r="E197" s="32">
        <v>2.4156459028458723</v>
      </c>
      <c r="F197" s="20">
        <v>527169</v>
      </c>
      <c r="G197" s="20">
        <v>549395</v>
      </c>
      <c r="H197" s="66">
        <v>0.95954458995804481</v>
      </c>
      <c r="I197" s="66">
        <v>0.13400000000000001</v>
      </c>
      <c r="J197" s="20">
        <v>325764722</v>
      </c>
      <c r="K197" s="20">
        <v>44816</v>
      </c>
      <c r="L197" s="22">
        <v>186</v>
      </c>
      <c r="M197" s="20">
        <v>0</v>
      </c>
      <c r="N197" s="20">
        <v>670</v>
      </c>
      <c r="O197" s="22">
        <v>10792</v>
      </c>
      <c r="P197" s="34">
        <v>0.95963009069891514</v>
      </c>
      <c r="Q197" s="20">
        <v>217289193</v>
      </c>
      <c r="R197" s="29">
        <v>0.30399999999999999</v>
      </c>
      <c r="S197" s="20">
        <v>170783</v>
      </c>
      <c r="T197" s="33">
        <v>0.15863710843015372</v>
      </c>
      <c r="U197" s="20">
        <v>6024</v>
      </c>
      <c r="V197" s="35">
        <v>1.3516939929947068E-2</v>
      </c>
      <c r="W197" s="31">
        <v>14.3</v>
      </c>
      <c r="X197" s="31">
        <v>0</v>
      </c>
      <c r="Y197" s="66">
        <v>0.61</v>
      </c>
      <c r="Z197" s="31">
        <v>227.1</v>
      </c>
      <c r="AA197" s="31">
        <v>14.4</v>
      </c>
      <c r="AB197" s="31">
        <v>2.1</v>
      </c>
      <c r="AC197" s="31">
        <v>1010.5</v>
      </c>
    </row>
    <row r="198" spans="1:29" x14ac:dyDescent="0.3">
      <c r="A198" s="26" t="s">
        <v>191</v>
      </c>
      <c r="B198" s="22">
        <v>334954.26666666666</v>
      </c>
      <c r="C198" s="20">
        <v>1078047</v>
      </c>
      <c r="D198" s="20">
        <v>447123</v>
      </c>
      <c r="E198" s="32">
        <v>2.4110748049194517</v>
      </c>
      <c r="F198" s="20">
        <v>527834</v>
      </c>
      <c r="G198" s="20">
        <v>550213</v>
      </c>
      <c r="H198" s="66">
        <v>0.95932666076592155</v>
      </c>
      <c r="I198" s="66">
        <v>0.13500000000000001</v>
      </c>
      <c r="J198" s="20">
        <v>356202830</v>
      </c>
      <c r="K198" s="20">
        <v>44126</v>
      </c>
      <c r="L198" s="22">
        <v>185</v>
      </c>
      <c r="M198" s="20">
        <v>0</v>
      </c>
      <c r="N198" s="20">
        <v>670</v>
      </c>
      <c r="O198" s="22">
        <v>10792</v>
      </c>
      <c r="P198" s="34">
        <v>0.95963009069891514</v>
      </c>
      <c r="Q198" s="20">
        <v>217289193</v>
      </c>
      <c r="R198" s="29">
        <v>0.30399999999999999</v>
      </c>
      <c r="S198" s="20">
        <v>170645</v>
      </c>
      <c r="T198" s="33">
        <v>0.15829087229035468</v>
      </c>
      <c r="U198" s="20">
        <v>6054</v>
      </c>
      <c r="V198" s="35">
        <v>1.3539898417214055E-2</v>
      </c>
      <c r="W198" s="31">
        <v>8</v>
      </c>
      <c r="X198" s="31">
        <v>120.1</v>
      </c>
      <c r="Y198" s="66">
        <v>0.64</v>
      </c>
      <c r="Z198" s="31">
        <v>171.5</v>
      </c>
      <c r="AA198" s="31">
        <v>8.1</v>
      </c>
      <c r="AB198" s="31">
        <v>2.2000000000000002</v>
      </c>
      <c r="AC198" s="31">
        <v>1014.5</v>
      </c>
    </row>
    <row r="199" spans="1:29" x14ac:dyDescent="0.3">
      <c r="A199" s="26" t="s">
        <v>192</v>
      </c>
      <c r="B199" s="22">
        <v>327638.32258064515</v>
      </c>
      <c r="C199" s="20">
        <v>1079216</v>
      </c>
      <c r="D199" s="20">
        <v>448574</v>
      </c>
      <c r="E199" s="32">
        <v>2.4058817497224538</v>
      </c>
      <c r="F199" s="20">
        <v>528480</v>
      </c>
      <c r="G199" s="20">
        <v>550736</v>
      </c>
      <c r="H199" s="66">
        <v>0.95958862322419458</v>
      </c>
      <c r="I199" s="66">
        <v>0.13500000000000001</v>
      </c>
      <c r="J199" s="20">
        <v>433133616</v>
      </c>
      <c r="K199" s="20">
        <v>46323</v>
      </c>
      <c r="L199" s="22">
        <v>189</v>
      </c>
      <c r="M199" s="20">
        <v>0</v>
      </c>
      <c r="N199" s="20">
        <v>670</v>
      </c>
      <c r="O199" s="22">
        <v>10792</v>
      </c>
      <c r="P199" s="34">
        <v>0.95963009069891514</v>
      </c>
      <c r="Q199" s="20">
        <v>217289193</v>
      </c>
      <c r="R199" s="29">
        <v>0.30399999999999999</v>
      </c>
      <c r="S199" s="20">
        <v>166352</v>
      </c>
      <c r="T199" s="33">
        <v>0.15414152495885902</v>
      </c>
      <c r="U199" s="20">
        <v>6082</v>
      </c>
      <c r="V199" s="35">
        <v>1.3558521002108906E-2</v>
      </c>
      <c r="W199" s="31">
        <v>-0.3</v>
      </c>
      <c r="X199" s="31">
        <v>4.5999999999999996</v>
      </c>
      <c r="Y199" s="66">
        <v>0.57999999999999996</v>
      </c>
      <c r="Z199" s="31">
        <v>203.6</v>
      </c>
      <c r="AA199" s="31">
        <v>-0.4</v>
      </c>
      <c r="AB199" s="31">
        <v>2.2000000000000002</v>
      </c>
      <c r="AC199" s="31">
        <v>1015.9</v>
      </c>
    </row>
    <row r="200" spans="1:29" x14ac:dyDescent="0.3">
      <c r="A200" s="26" t="s">
        <v>193</v>
      </c>
      <c r="B200" s="22">
        <v>339804.61290322582</v>
      </c>
      <c r="C200" s="20">
        <v>1081175</v>
      </c>
      <c r="D200" s="20">
        <v>450030</v>
      </c>
      <c r="E200" s="32">
        <v>2.402450947714597</v>
      </c>
      <c r="F200" s="20">
        <v>529378</v>
      </c>
      <c r="G200" s="20">
        <v>551797</v>
      </c>
      <c r="H200" s="66">
        <v>0.95937092807681101</v>
      </c>
      <c r="I200" s="66">
        <v>0.13600000000000001</v>
      </c>
      <c r="J200" s="20">
        <v>485633424</v>
      </c>
      <c r="K200" s="20">
        <v>43848</v>
      </c>
      <c r="L200" s="22">
        <v>185</v>
      </c>
      <c r="M200" s="20">
        <v>0</v>
      </c>
      <c r="N200" s="20">
        <v>691</v>
      </c>
      <c r="O200" s="22">
        <v>9408</v>
      </c>
      <c r="P200" s="34">
        <v>0.84490345756623264</v>
      </c>
      <c r="Q200" s="20">
        <v>218316665</v>
      </c>
      <c r="R200" s="29">
        <v>0.29299999999999998</v>
      </c>
      <c r="S200" s="20">
        <v>164706</v>
      </c>
      <c r="T200" s="33">
        <v>0.15233981547853032</v>
      </c>
      <c r="U200" s="20">
        <v>6108</v>
      </c>
      <c r="V200" s="35">
        <v>1.3572428504766349E-2</v>
      </c>
      <c r="W200" s="31">
        <v>-2.4</v>
      </c>
      <c r="X200" s="31">
        <v>18.899999999999999</v>
      </c>
      <c r="Y200" s="66">
        <v>0.57999999999999996</v>
      </c>
      <c r="Z200" s="31">
        <v>176.4</v>
      </c>
      <c r="AA200" s="31">
        <v>-2</v>
      </c>
      <c r="AB200" s="31">
        <v>2.5</v>
      </c>
      <c r="AC200" s="31">
        <v>1013.9</v>
      </c>
    </row>
    <row r="201" spans="1:29" x14ac:dyDescent="0.3">
      <c r="A201" s="26" t="s">
        <v>194</v>
      </c>
      <c r="B201" s="22">
        <v>331955.32142857142</v>
      </c>
      <c r="C201" s="20">
        <v>1082420</v>
      </c>
      <c r="D201" s="20">
        <v>451353</v>
      </c>
      <c r="E201" s="32">
        <v>2.3981672881314626</v>
      </c>
      <c r="F201" s="20">
        <v>529886</v>
      </c>
      <c r="G201" s="20">
        <v>552534</v>
      </c>
      <c r="H201" s="66">
        <v>0.95901066721685913</v>
      </c>
      <c r="I201" s="66">
        <v>0.13699999999999998</v>
      </c>
      <c r="J201" s="20">
        <v>465217457</v>
      </c>
      <c r="K201" s="20">
        <v>43513</v>
      </c>
      <c r="L201" s="22">
        <v>194</v>
      </c>
      <c r="M201" s="20">
        <v>0</v>
      </c>
      <c r="N201" s="20">
        <v>691</v>
      </c>
      <c r="O201" s="22">
        <v>9408</v>
      </c>
      <c r="P201" s="34">
        <v>0.84490345756623264</v>
      </c>
      <c r="Q201" s="20">
        <v>218316665</v>
      </c>
      <c r="R201" s="29">
        <v>0.29299999999999998</v>
      </c>
      <c r="S201" s="20">
        <v>166489</v>
      </c>
      <c r="T201" s="33">
        <v>0.15381182904972193</v>
      </c>
      <c r="U201" s="20">
        <v>6135</v>
      </c>
      <c r="V201" s="35">
        <v>1.3592465320935056E-2</v>
      </c>
      <c r="W201" s="31">
        <v>2.7</v>
      </c>
      <c r="X201" s="31">
        <v>7.1</v>
      </c>
      <c r="Y201" s="66">
        <v>0.56000000000000005</v>
      </c>
      <c r="Z201" s="31">
        <v>181</v>
      </c>
      <c r="AA201" s="31">
        <v>2.2999999999999998</v>
      </c>
      <c r="AB201" s="31">
        <v>2.6</v>
      </c>
      <c r="AC201" s="31">
        <v>1010.7</v>
      </c>
    </row>
    <row r="202" spans="1:29" x14ac:dyDescent="0.3">
      <c r="A202" s="26" t="s">
        <v>195</v>
      </c>
      <c r="B202" s="22">
        <v>330834.70967741933</v>
      </c>
      <c r="C202" s="20">
        <v>1080845</v>
      </c>
      <c r="D202" s="20">
        <v>451169</v>
      </c>
      <c r="E202" s="32">
        <v>2.3956544000141853</v>
      </c>
      <c r="F202" s="20">
        <v>529227</v>
      </c>
      <c r="G202" s="20">
        <v>551618</v>
      </c>
      <c r="H202" s="66">
        <v>0.95940850371090136</v>
      </c>
      <c r="I202" s="66">
        <v>0.13699999999999998</v>
      </c>
      <c r="J202" s="20">
        <v>379488323</v>
      </c>
      <c r="K202" s="20">
        <v>44746</v>
      </c>
      <c r="L202" s="22">
        <v>197</v>
      </c>
      <c r="M202" s="20">
        <v>0</v>
      </c>
      <c r="N202" s="20">
        <v>691</v>
      </c>
      <c r="O202" s="22">
        <v>9408</v>
      </c>
      <c r="P202" s="34">
        <v>0.84490345756623264</v>
      </c>
      <c r="Q202" s="20">
        <v>218316665</v>
      </c>
      <c r="R202" s="29">
        <v>0.29299999999999998</v>
      </c>
      <c r="S202" s="20">
        <v>168208</v>
      </c>
      <c r="T202" s="33">
        <v>0.15562638491180511</v>
      </c>
      <c r="U202" s="20">
        <v>6218</v>
      </c>
      <c r="V202" s="35">
        <v>1.3781975268690889E-2</v>
      </c>
      <c r="W202" s="31">
        <v>9</v>
      </c>
      <c r="X202" s="31">
        <v>110.9</v>
      </c>
      <c r="Y202" s="66">
        <v>0.63</v>
      </c>
      <c r="Z202" s="31">
        <v>213</v>
      </c>
      <c r="AA202" s="31">
        <v>9.6999999999999993</v>
      </c>
      <c r="AB202" s="31">
        <v>2.4</v>
      </c>
      <c r="AC202" s="31">
        <v>1009.2</v>
      </c>
    </row>
    <row r="203" spans="1:29" x14ac:dyDescent="0.3">
      <c r="A203" s="26" t="s">
        <v>196</v>
      </c>
      <c r="B203" s="22">
        <v>335582</v>
      </c>
      <c r="C203" s="20">
        <v>1080736</v>
      </c>
      <c r="D203" s="20">
        <v>451754</v>
      </c>
      <c r="E203" s="32">
        <v>2.3923108594500548</v>
      </c>
      <c r="F203" s="20">
        <v>529062</v>
      </c>
      <c r="G203" s="20">
        <v>551674</v>
      </c>
      <c r="H203" s="66">
        <v>0.95901202521779172</v>
      </c>
      <c r="I203" s="66">
        <v>0.13800000000000001</v>
      </c>
      <c r="J203" s="20">
        <v>359888157</v>
      </c>
      <c r="K203" s="20">
        <v>45178</v>
      </c>
      <c r="L203" s="22">
        <v>196</v>
      </c>
      <c r="M203" s="20">
        <v>0</v>
      </c>
      <c r="N203" s="20">
        <v>691</v>
      </c>
      <c r="O203" s="22">
        <v>9408</v>
      </c>
      <c r="P203" s="34">
        <v>0.84490345756623264</v>
      </c>
      <c r="Q203" s="20">
        <v>218316665</v>
      </c>
      <c r="R203" s="29">
        <v>0.29299999999999998</v>
      </c>
      <c r="S203" s="20">
        <v>169749</v>
      </c>
      <c r="T203" s="33">
        <v>0.15706796109318094</v>
      </c>
      <c r="U203" s="20">
        <v>6262</v>
      </c>
      <c r="V203" s="35">
        <v>1.3861526405964308E-2</v>
      </c>
      <c r="W203" s="31">
        <v>14.2</v>
      </c>
      <c r="X203" s="31">
        <v>124.1</v>
      </c>
      <c r="Y203" s="66">
        <v>0.54</v>
      </c>
      <c r="Z203" s="31">
        <v>208.6</v>
      </c>
      <c r="AA203" s="31">
        <v>15.7</v>
      </c>
      <c r="AB203" s="31">
        <v>2.6</v>
      </c>
      <c r="AC203" s="31">
        <v>1007.9</v>
      </c>
    </row>
    <row r="204" spans="1:29" x14ac:dyDescent="0.3">
      <c r="A204" s="26" t="s">
        <v>197</v>
      </c>
      <c r="B204" s="22">
        <v>337318.54838709679</v>
      </c>
      <c r="C204" s="20">
        <v>1080656</v>
      </c>
      <c r="D204" s="20">
        <v>452512</v>
      </c>
      <c r="E204" s="32">
        <v>2.3881267237111943</v>
      </c>
      <c r="F204" s="20">
        <v>529030</v>
      </c>
      <c r="G204" s="20">
        <v>551626</v>
      </c>
      <c r="H204" s="66">
        <v>0.95903746378887145</v>
      </c>
      <c r="I204" s="66">
        <v>0.13800000000000001</v>
      </c>
      <c r="J204" s="20">
        <v>338334499</v>
      </c>
      <c r="K204" s="20">
        <v>47172</v>
      </c>
      <c r="L204" s="22">
        <v>199</v>
      </c>
      <c r="M204" s="20">
        <v>0</v>
      </c>
      <c r="N204" s="20">
        <v>691</v>
      </c>
      <c r="O204" s="22">
        <v>9408</v>
      </c>
      <c r="P204" s="34">
        <v>0.84490345756623264</v>
      </c>
      <c r="Q204" s="20">
        <v>218316665</v>
      </c>
      <c r="R204" s="29">
        <v>0.29299999999999998</v>
      </c>
      <c r="S204" s="20">
        <v>170085</v>
      </c>
      <c r="T204" s="33">
        <v>0.1573905109489051</v>
      </c>
      <c r="U204" s="20">
        <v>6296</v>
      </c>
      <c r="V204" s="35">
        <v>1.3913443179407396E-2</v>
      </c>
      <c r="W204" s="31">
        <v>17.100000000000001</v>
      </c>
      <c r="X204" s="31">
        <v>183.1</v>
      </c>
      <c r="Y204" s="66">
        <v>0.68</v>
      </c>
      <c r="Z204" s="31">
        <v>203.7</v>
      </c>
      <c r="AA204" s="31">
        <v>18.8</v>
      </c>
      <c r="AB204" s="31">
        <v>2.4</v>
      </c>
      <c r="AC204" s="31">
        <v>998.9</v>
      </c>
    </row>
    <row r="205" spans="1:29" x14ac:dyDescent="0.3">
      <c r="A205" s="26" t="s">
        <v>198</v>
      </c>
      <c r="B205" s="22">
        <v>347483.33333333331</v>
      </c>
      <c r="C205" s="20">
        <v>1080507</v>
      </c>
      <c r="D205" s="20">
        <v>453155</v>
      </c>
      <c r="E205" s="32">
        <v>2.3844093080733963</v>
      </c>
      <c r="F205" s="20">
        <v>528924</v>
      </c>
      <c r="G205" s="20">
        <v>551583</v>
      </c>
      <c r="H205" s="66">
        <v>0.95892005373624645</v>
      </c>
      <c r="I205" s="66">
        <v>0.13900000000000001</v>
      </c>
      <c r="J205" s="20">
        <v>360297709</v>
      </c>
      <c r="K205" s="20">
        <v>48157</v>
      </c>
      <c r="L205" s="22">
        <v>203</v>
      </c>
      <c r="M205" s="20">
        <v>0</v>
      </c>
      <c r="N205" s="20">
        <v>691</v>
      </c>
      <c r="O205" s="22">
        <v>9408</v>
      </c>
      <c r="P205" s="34">
        <v>0.84490345756623264</v>
      </c>
      <c r="Q205" s="20">
        <v>218316665</v>
      </c>
      <c r="R205" s="29">
        <v>0.29299999999999998</v>
      </c>
      <c r="S205" s="20">
        <v>171076</v>
      </c>
      <c r="T205" s="33">
        <v>0.15832937685734566</v>
      </c>
      <c r="U205" s="20">
        <v>6341</v>
      </c>
      <c r="V205" s="35">
        <v>1.3993004601074688E-2</v>
      </c>
      <c r="W205" s="31">
        <v>22.8</v>
      </c>
      <c r="X205" s="31">
        <v>104.6</v>
      </c>
      <c r="Y205" s="66">
        <v>0.73</v>
      </c>
      <c r="Z205" s="31">
        <v>185.5</v>
      </c>
      <c r="AA205" s="31">
        <v>25.2</v>
      </c>
      <c r="AB205" s="31">
        <v>2.2000000000000002</v>
      </c>
      <c r="AC205" s="31">
        <v>997.7</v>
      </c>
    </row>
    <row r="206" spans="1:29" x14ac:dyDescent="0.3">
      <c r="A206" s="26" t="s">
        <v>199</v>
      </c>
      <c r="B206" s="22">
        <v>360200.6451612903</v>
      </c>
      <c r="C206" s="20">
        <v>1081045</v>
      </c>
      <c r="D206" s="20">
        <v>454081</v>
      </c>
      <c r="E206" s="32">
        <v>2.3807316315811495</v>
      </c>
      <c r="F206" s="20">
        <v>529135</v>
      </c>
      <c r="G206" s="20">
        <v>551910</v>
      </c>
      <c r="H206" s="66">
        <v>0.95873421391168845</v>
      </c>
      <c r="I206" s="66">
        <v>0.13900000000000001</v>
      </c>
      <c r="J206" s="20">
        <v>424095279</v>
      </c>
      <c r="K206" s="20">
        <v>46218</v>
      </c>
      <c r="L206" s="22">
        <v>194</v>
      </c>
      <c r="M206" s="20">
        <v>0</v>
      </c>
      <c r="N206" s="20">
        <v>691</v>
      </c>
      <c r="O206" s="22">
        <v>9408</v>
      </c>
      <c r="P206" s="34">
        <v>0.84490345756623264</v>
      </c>
      <c r="Q206" s="20">
        <v>218316665</v>
      </c>
      <c r="R206" s="29">
        <v>0.29299999999999998</v>
      </c>
      <c r="S206" s="20">
        <v>171873</v>
      </c>
      <c r="T206" s="33">
        <v>0.15898783121886692</v>
      </c>
      <c r="U206" s="20">
        <v>6365</v>
      </c>
      <c r="V206" s="35">
        <v>1.4017322900539772E-2</v>
      </c>
      <c r="W206" s="31">
        <v>28.1</v>
      </c>
      <c r="X206" s="31">
        <v>168.3</v>
      </c>
      <c r="Y206" s="66">
        <v>0.71</v>
      </c>
      <c r="Z206" s="31">
        <v>195.2</v>
      </c>
      <c r="AA206" s="31">
        <v>29.7</v>
      </c>
      <c r="AB206" s="31">
        <v>2</v>
      </c>
      <c r="AC206" s="31">
        <v>998.1</v>
      </c>
    </row>
    <row r="207" spans="1:29" x14ac:dyDescent="0.3">
      <c r="A207" s="26" t="s">
        <v>200</v>
      </c>
      <c r="B207" s="22">
        <v>354382.45161290321</v>
      </c>
      <c r="C207" s="20">
        <v>1080896</v>
      </c>
      <c r="D207" s="20">
        <v>454793</v>
      </c>
      <c r="E207" s="32">
        <v>2.3766768617810738</v>
      </c>
      <c r="F207" s="20">
        <v>528972</v>
      </c>
      <c r="G207" s="20">
        <v>551924</v>
      </c>
      <c r="H207" s="66">
        <v>0.95841456432407357</v>
      </c>
      <c r="I207" s="66">
        <v>0.14000000000000001</v>
      </c>
      <c r="J207" s="20">
        <v>487867544</v>
      </c>
      <c r="K207" s="20">
        <v>46416</v>
      </c>
      <c r="L207" s="22">
        <v>196</v>
      </c>
      <c r="M207" s="20">
        <v>100000</v>
      </c>
      <c r="N207" s="20">
        <v>691</v>
      </c>
      <c r="O207" s="22">
        <v>9408</v>
      </c>
      <c r="P207" s="34">
        <v>0.84490345756623264</v>
      </c>
      <c r="Q207" s="20">
        <v>218316665</v>
      </c>
      <c r="R207" s="29">
        <v>0.29299999999999998</v>
      </c>
      <c r="S207" s="20">
        <v>171845</v>
      </c>
      <c r="T207" s="33">
        <v>0.1589838430339274</v>
      </c>
      <c r="U207" s="20">
        <v>6412</v>
      </c>
      <c r="V207" s="35">
        <v>1.4098721836088067E-2</v>
      </c>
      <c r="W207" s="31">
        <v>25.9</v>
      </c>
      <c r="X207" s="31">
        <v>211.2</v>
      </c>
      <c r="Y207" s="66">
        <v>0.74</v>
      </c>
      <c r="Z207" s="31">
        <v>127.3</v>
      </c>
      <c r="AA207" s="31">
        <v>28.2</v>
      </c>
      <c r="AB207" s="31">
        <v>2.1</v>
      </c>
      <c r="AC207" s="31">
        <v>998.6</v>
      </c>
    </row>
    <row r="208" spans="1:29" x14ac:dyDescent="0.3">
      <c r="A208" s="26" t="s">
        <v>201</v>
      </c>
      <c r="B208" s="22">
        <v>343537.8</v>
      </c>
      <c r="C208" s="20">
        <v>1080787</v>
      </c>
      <c r="D208" s="20">
        <v>455501</v>
      </c>
      <c r="E208" s="32">
        <v>2.37274341878503</v>
      </c>
      <c r="F208" s="20">
        <v>528911</v>
      </c>
      <c r="G208" s="20">
        <v>551876</v>
      </c>
      <c r="H208" s="66">
        <v>0.95838739137052531</v>
      </c>
      <c r="I208" s="66">
        <v>0.14099999999999999</v>
      </c>
      <c r="J208" s="20">
        <v>401433572</v>
      </c>
      <c r="K208" s="20">
        <v>45514</v>
      </c>
      <c r="L208" s="22">
        <v>194</v>
      </c>
      <c r="M208" s="20">
        <v>100000</v>
      </c>
      <c r="N208" s="20">
        <v>691</v>
      </c>
      <c r="O208" s="22">
        <v>9408</v>
      </c>
      <c r="P208" s="34">
        <v>0.84490345756623264</v>
      </c>
      <c r="Q208" s="20">
        <v>218316665</v>
      </c>
      <c r="R208" s="29">
        <v>0.29299999999999998</v>
      </c>
      <c r="S208" s="20">
        <v>172771</v>
      </c>
      <c r="T208" s="33">
        <v>0.15985666000793866</v>
      </c>
      <c r="U208" s="20">
        <v>6426</v>
      </c>
      <c r="V208" s="35">
        <v>1.4107543122847151E-2</v>
      </c>
      <c r="W208" s="31">
        <v>22.6</v>
      </c>
      <c r="X208" s="31">
        <v>131</v>
      </c>
      <c r="Y208" s="66">
        <v>0.71</v>
      </c>
      <c r="Z208" s="31">
        <v>182</v>
      </c>
      <c r="AA208" s="31">
        <v>24.6</v>
      </c>
      <c r="AB208" s="31">
        <v>2.2999999999999998</v>
      </c>
      <c r="AC208" s="31">
        <v>1003.4</v>
      </c>
    </row>
    <row r="209" spans="1:29" x14ac:dyDescent="0.3">
      <c r="A209" s="26" t="s">
        <v>202</v>
      </c>
      <c r="B209" s="22">
        <v>340126.80645161291</v>
      </c>
      <c r="C209" s="20">
        <v>1080240</v>
      </c>
      <c r="D209" s="20">
        <v>455845</v>
      </c>
      <c r="E209" s="32">
        <v>2.3697528765260123</v>
      </c>
      <c r="F209" s="20">
        <v>528683</v>
      </c>
      <c r="G209" s="20">
        <v>551557</v>
      </c>
      <c r="H209" s="66">
        <v>0.95852831167041652</v>
      </c>
      <c r="I209" s="66">
        <v>0.14199999999999999</v>
      </c>
      <c r="J209" s="20">
        <v>358286760</v>
      </c>
      <c r="K209" s="20">
        <v>45839</v>
      </c>
      <c r="L209" s="22">
        <v>196</v>
      </c>
      <c r="M209" s="20">
        <v>100000</v>
      </c>
      <c r="N209" s="20">
        <v>691</v>
      </c>
      <c r="O209" s="22">
        <v>9408</v>
      </c>
      <c r="P209" s="34">
        <v>0.84490345756623264</v>
      </c>
      <c r="Q209" s="20">
        <v>218316665</v>
      </c>
      <c r="R209" s="29">
        <v>0.29299999999999998</v>
      </c>
      <c r="S209" s="20">
        <v>173486</v>
      </c>
      <c r="T209" s="33">
        <v>0.16059949640820559</v>
      </c>
      <c r="U209" s="20">
        <v>6468</v>
      </c>
      <c r="V209" s="35">
        <v>1.4189033553071767E-2</v>
      </c>
      <c r="W209" s="31">
        <v>15.6</v>
      </c>
      <c r="X209" s="31">
        <v>57</v>
      </c>
      <c r="Y209" s="66">
        <v>0.7</v>
      </c>
      <c r="Z209" s="31">
        <v>168.4</v>
      </c>
      <c r="AA209" s="31">
        <v>16.7</v>
      </c>
      <c r="AB209" s="31">
        <v>2.1</v>
      </c>
      <c r="AC209" s="31">
        <v>1011</v>
      </c>
    </row>
    <row r="210" spans="1:29" x14ac:dyDescent="0.3">
      <c r="A210" s="26" t="s">
        <v>203</v>
      </c>
      <c r="B210" s="22">
        <v>335109.3</v>
      </c>
      <c r="C210" s="20">
        <v>1079722</v>
      </c>
      <c r="D210" s="20">
        <v>456376</v>
      </c>
      <c r="E210" s="32">
        <v>2.3658606061668448</v>
      </c>
      <c r="F210" s="20">
        <v>528390</v>
      </c>
      <c r="G210" s="20">
        <v>551332</v>
      </c>
      <c r="H210" s="66">
        <v>0.95838804930604427</v>
      </c>
      <c r="I210" s="66">
        <v>0.14199999999999999</v>
      </c>
      <c r="J210" s="20">
        <v>372991744</v>
      </c>
      <c r="K210" s="20">
        <v>46076</v>
      </c>
      <c r="L210" s="22">
        <v>197</v>
      </c>
      <c r="M210" s="20">
        <v>100000</v>
      </c>
      <c r="N210" s="20">
        <v>691</v>
      </c>
      <c r="O210" s="22">
        <v>9408</v>
      </c>
      <c r="P210" s="34">
        <v>0.84490345756623264</v>
      </c>
      <c r="Q210" s="20">
        <v>218316665</v>
      </c>
      <c r="R210" s="29">
        <v>0.29299999999999998</v>
      </c>
      <c r="S210" s="20">
        <v>173831</v>
      </c>
      <c r="T210" s="33">
        <v>0.16099607121092283</v>
      </c>
      <c r="U210" s="20">
        <v>6501</v>
      </c>
      <c r="V210" s="35">
        <v>1.4244833207705927E-2</v>
      </c>
      <c r="W210" s="31">
        <v>8.1999999999999993</v>
      </c>
      <c r="X210" s="31">
        <v>62.4</v>
      </c>
      <c r="Y210" s="66">
        <v>0.68</v>
      </c>
      <c r="Z210" s="31">
        <v>163.6</v>
      </c>
      <c r="AA210" s="31">
        <v>7.9</v>
      </c>
      <c r="AB210" s="31">
        <v>2.1</v>
      </c>
      <c r="AC210" s="31">
        <v>1009.1</v>
      </c>
    </row>
    <row r="211" spans="1:29" x14ac:dyDescent="0.3">
      <c r="A211" s="26" t="s">
        <v>204</v>
      </c>
      <c r="B211" s="22">
        <v>333891.96774193546</v>
      </c>
      <c r="C211" s="20">
        <v>1079353</v>
      </c>
      <c r="D211" s="20">
        <v>456852</v>
      </c>
      <c r="E211" s="32">
        <v>2.3625878840412211</v>
      </c>
      <c r="F211" s="20">
        <v>528094</v>
      </c>
      <c r="G211" s="20">
        <v>551259</v>
      </c>
      <c r="H211" s="66">
        <v>0.95797801033633911</v>
      </c>
      <c r="I211" s="66">
        <v>0.14300000000000002</v>
      </c>
      <c r="J211" s="20">
        <v>444563909</v>
      </c>
      <c r="K211" s="20">
        <v>45904</v>
      </c>
      <c r="L211" s="22">
        <v>201</v>
      </c>
      <c r="M211" s="20">
        <v>100000</v>
      </c>
      <c r="N211" s="20">
        <v>691</v>
      </c>
      <c r="O211" s="22">
        <v>9408</v>
      </c>
      <c r="P211" s="34">
        <v>0.84490345756623264</v>
      </c>
      <c r="Q211" s="20">
        <v>218316665</v>
      </c>
      <c r="R211" s="29">
        <v>0.29299999999999998</v>
      </c>
      <c r="S211" s="20">
        <v>173384</v>
      </c>
      <c r="T211" s="33">
        <v>0.16063697418731407</v>
      </c>
      <c r="U211" s="20">
        <v>6535</v>
      </c>
      <c r="V211" s="35">
        <v>1.430441368320594E-2</v>
      </c>
      <c r="W211" s="31">
        <v>0.6</v>
      </c>
      <c r="X211" s="31">
        <v>7.9</v>
      </c>
      <c r="Y211" s="66">
        <v>0.62</v>
      </c>
      <c r="Z211" s="31">
        <v>185.4</v>
      </c>
      <c r="AA211" s="31">
        <v>0.8</v>
      </c>
      <c r="AB211" s="31">
        <v>2.2999999999999998</v>
      </c>
      <c r="AC211" s="31">
        <v>1014.4</v>
      </c>
    </row>
  </sheetData>
  <mergeCells count="3">
    <mergeCell ref="C2:M2"/>
    <mergeCell ref="N2:V2"/>
    <mergeCell ref="W2:AC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7C5-81BC-4267-9D25-C1196930F9FC}">
  <dimension ref="A1:I18"/>
  <sheetViews>
    <sheetView workbookViewId="0">
      <selection activeCell="D35" sqref="D35"/>
    </sheetView>
  </sheetViews>
  <sheetFormatPr defaultRowHeight="16.5" x14ac:dyDescent="0.3"/>
  <cols>
    <col min="2" max="2" width="14.25" bestFit="1" customWidth="1"/>
    <col min="3" max="3" width="9.25" bestFit="1" customWidth="1"/>
    <col min="4" max="4" width="21" bestFit="1" customWidth="1"/>
    <col min="5" max="5" width="12.875" bestFit="1" customWidth="1"/>
    <col min="6" max="7" width="14.375" bestFit="1" customWidth="1"/>
    <col min="8" max="8" width="18.5" customWidth="1"/>
    <col min="9" max="9" width="10.125" bestFit="1" customWidth="1"/>
  </cols>
  <sheetData>
    <row r="1" spans="1:9" x14ac:dyDescent="0.3">
      <c r="A1" s="56" t="s">
        <v>209</v>
      </c>
      <c r="B1" s="56" t="s">
        <v>281</v>
      </c>
      <c r="C1" s="57" t="s">
        <v>282</v>
      </c>
      <c r="D1" s="58" t="s">
        <v>283</v>
      </c>
      <c r="E1" s="57" t="s">
        <v>284</v>
      </c>
      <c r="F1" s="57" t="s">
        <v>285</v>
      </c>
      <c r="G1" s="58" t="s">
        <v>286</v>
      </c>
      <c r="H1" s="59" t="s">
        <v>287</v>
      </c>
      <c r="I1" s="60" t="s">
        <v>288</v>
      </c>
    </row>
    <row r="2" spans="1:9" x14ac:dyDescent="0.3">
      <c r="A2" s="56" t="s">
        <v>209</v>
      </c>
      <c r="B2" s="56" t="s">
        <v>290</v>
      </c>
      <c r="C2" s="57" t="s">
        <v>291</v>
      </c>
      <c r="D2" s="58" t="s">
        <v>292</v>
      </c>
      <c r="E2" s="57" t="s">
        <v>293</v>
      </c>
      <c r="F2" s="57" t="s">
        <v>294</v>
      </c>
      <c r="G2" s="58" t="s">
        <v>295</v>
      </c>
      <c r="H2" s="59" t="s">
        <v>296</v>
      </c>
      <c r="I2" s="60" t="s">
        <v>297</v>
      </c>
    </row>
    <row r="3" spans="1:9" x14ac:dyDescent="0.3">
      <c r="A3" s="51">
        <v>2022</v>
      </c>
      <c r="B3" s="52">
        <v>1037492</v>
      </c>
      <c r="C3" s="52">
        <v>5156815</v>
      </c>
      <c r="D3" s="53">
        <v>2.6546100645456545</v>
      </c>
      <c r="E3" s="52">
        <v>508916</v>
      </c>
      <c r="F3" s="52">
        <v>528576</v>
      </c>
      <c r="G3" s="67">
        <v>0.96280572708560364</v>
      </c>
      <c r="H3" s="54">
        <v>0.15170623002394235</v>
      </c>
      <c r="I3" s="55">
        <v>312798000</v>
      </c>
    </row>
    <row r="4" spans="1:9" x14ac:dyDescent="0.3">
      <c r="A4" s="13">
        <v>2023</v>
      </c>
      <c r="B4" s="11">
        <v>1043524</v>
      </c>
      <c r="C4" s="52">
        <v>5246422</v>
      </c>
      <c r="D4" s="10">
        <v>2.6275718956652745</v>
      </c>
      <c r="E4" s="11">
        <v>511549</v>
      </c>
      <c r="F4" s="11">
        <v>531975</v>
      </c>
      <c r="G4" s="67">
        <v>0.96280572708560364</v>
      </c>
      <c r="H4" s="12">
        <v>0.16120089236088483</v>
      </c>
      <c r="I4" s="6">
        <v>308220000</v>
      </c>
    </row>
    <row r="5" spans="1:9" x14ac:dyDescent="0.3">
      <c r="A5" s="13">
        <v>2024</v>
      </c>
      <c r="B5" s="11">
        <v>1050550</v>
      </c>
      <c r="C5" s="52">
        <v>5331188</v>
      </c>
      <c r="D5" s="10">
        <v>2.6025940184439191</v>
      </c>
      <c r="E5" s="11">
        <v>514614</v>
      </c>
      <c r="F5" s="11">
        <v>535936</v>
      </c>
      <c r="G5" s="67">
        <v>0.96280572708560364</v>
      </c>
      <c r="H5" s="12">
        <v>0.17106182475845985</v>
      </c>
      <c r="I5" s="6">
        <v>285201000</v>
      </c>
    </row>
    <row r="6" spans="1:9" x14ac:dyDescent="0.3">
      <c r="A6" s="13">
        <v>2025</v>
      </c>
      <c r="B6" s="11">
        <v>1057054</v>
      </c>
      <c r="C6" s="52">
        <v>5411376</v>
      </c>
      <c r="D6" s="10">
        <v>2.5795498224481168</v>
      </c>
      <c r="E6" s="11">
        <v>517420</v>
      </c>
      <c r="F6" s="11">
        <v>539634</v>
      </c>
      <c r="G6" s="67">
        <v>0.96280572708560364</v>
      </c>
      <c r="H6" s="12">
        <v>0.18233032560304394</v>
      </c>
      <c r="I6" s="6">
        <v>273882000</v>
      </c>
    </row>
    <row r="7" spans="1:9" x14ac:dyDescent="0.3">
      <c r="A7" s="13">
        <v>2026</v>
      </c>
      <c r="B7" s="11">
        <v>1063089</v>
      </c>
      <c r="C7" s="52">
        <v>5487115</v>
      </c>
      <c r="D7" s="10">
        <v>2.5582746124329452</v>
      </c>
      <c r="E7" s="11">
        <v>519997</v>
      </c>
      <c r="F7" s="11">
        <v>543092</v>
      </c>
      <c r="G7" s="67">
        <v>0.96280572708560364</v>
      </c>
      <c r="H7" s="12">
        <v>0.1942941748056842</v>
      </c>
      <c r="I7" s="6">
        <v>246832000</v>
      </c>
    </row>
    <row r="8" spans="1:9" x14ac:dyDescent="0.3">
      <c r="A8" s="13">
        <v>2027</v>
      </c>
      <c r="B8" s="11">
        <v>1068695</v>
      </c>
      <c r="C8" s="52">
        <v>5558511</v>
      </c>
      <c r="D8" s="10">
        <v>2.5386104300234362</v>
      </c>
      <c r="E8" s="11">
        <v>522355</v>
      </c>
      <c r="F8" s="11">
        <v>546340</v>
      </c>
      <c r="G8" s="67">
        <v>0.96280572708560364</v>
      </c>
      <c r="H8" s="12">
        <v>0.20424162179106292</v>
      </c>
      <c r="I8" s="6">
        <v>259344000</v>
      </c>
    </row>
    <row r="9" spans="1:9" x14ac:dyDescent="0.3">
      <c r="A9" s="13">
        <v>2028</v>
      </c>
      <c r="B9" s="11">
        <v>1073910</v>
      </c>
      <c r="C9" s="52">
        <v>5625482</v>
      </c>
      <c r="D9" s="10">
        <v>2.5204295383044513</v>
      </c>
      <c r="E9" s="11">
        <v>524536</v>
      </c>
      <c r="F9" s="11">
        <v>549374</v>
      </c>
      <c r="G9" s="67">
        <v>0.96280572708560364</v>
      </c>
      <c r="H9" s="12">
        <v>0.21559162313415464</v>
      </c>
      <c r="I9" s="7">
        <v>267207000</v>
      </c>
    </row>
    <row r="10" spans="1:9" x14ac:dyDescent="0.3">
      <c r="A10" s="13">
        <v>2029</v>
      </c>
      <c r="B10" s="11">
        <v>1078639</v>
      </c>
      <c r="C10" s="52">
        <v>5688707</v>
      </c>
      <c r="D10" s="10">
        <v>2.5031431571357077</v>
      </c>
      <c r="E10" s="11">
        <v>526490</v>
      </c>
      <c r="F10" s="11">
        <v>552149</v>
      </c>
      <c r="G10" s="67">
        <v>0.96280572708560364</v>
      </c>
      <c r="H10" s="12">
        <v>0.22455983883393796</v>
      </c>
      <c r="I10" s="7">
        <v>299485000</v>
      </c>
    </row>
    <row r="11" spans="1:9" x14ac:dyDescent="0.3">
      <c r="A11" s="13">
        <v>2030</v>
      </c>
      <c r="B11" s="11">
        <v>1082941</v>
      </c>
      <c r="C11" s="52">
        <v>5748529</v>
      </c>
      <c r="D11" s="10">
        <v>2.486487412692882</v>
      </c>
      <c r="E11" s="11">
        <v>528234</v>
      </c>
      <c r="F11" s="11">
        <v>554707</v>
      </c>
      <c r="G11" s="67">
        <v>0.96280572708560364</v>
      </c>
      <c r="H11" s="12">
        <v>0.23461388939933014</v>
      </c>
      <c r="I11" s="7">
        <v>280323000</v>
      </c>
    </row>
    <row r="12" spans="1:9" x14ac:dyDescent="0.3">
      <c r="A12" s="13">
        <v>2031</v>
      </c>
      <c r="B12" s="11">
        <v>1086803</v>
      </c>
      <c r="C12" s="52">
        <v>5803890</v>
      </c>
      <c r="D12" s="10">
        <v>2.4707685707344558</v>
      </c>
      <c r="E12" s="11">
        <v>529774</v>
      </c>
      <c r="F12" s="11">
        <v>557029</v>
      </c>
      <c r="G12" s="67">
        <v>0.96280572708560364</v>
      </c>
      <c r="H12" s="12">
        <v>0.24420341128981057</v>
      </c>
      <c r="I12" s="7">
        <v>251183000</v>
      </c>
    </row>
    <row r="13" spans="1:9" x14ac:dyDescent="0.3">
      <c r="A13" s="13">
        <v>2032</v>
      </c>
      <c r="B13" s="11">
        <v>1090214</v>
      </c>
      <c r="C13" s="52">
        <v>5855857</v>
      </c>
      <c r="D13" s="10">
        <v>2.455429495631468</v>
      </c>
      <c r="E13" s="11">
        <v>531104</v>
      </c>
      <c r="F13" s="11">
        <v>559110</v>
      </c>
      <c r="G13" s="67">
        <v>0.96280572708560364</v>
      </c>
      <c r="H13" s="12">
        <v>0.25334475616713781</v>
      </c>
      <c r="I13" s="7">
        <v>272661000</v>
      </c>
    </row>
    <row r="14" spans="1:9" x14ac:dyDescent="0.3">
      <c r="A14" s="13">
        <v>2033</v>
      </c>
      <c r="B14" s="11">
        <v>1093176</v>
      </c>
      <c r="C14" s="52">
        <v>5904152</v>
      </c>
      <c r="D14" s="10">
        <v>2.4405157590793731</v>
      </c>
      <c r="E14" s="11">
        <v>532199</v>
      </c>
      <c r="F14" s="11">
        <v>560977</v>
      </c>
      <c r="G14" s="67">
        <v>0.96280572708560364</v>
      </c>
      <c r="H14" s="12">
        <v>0.26277836322787912</v>
      </c>
      <c r="I14" s="7">
        <v>314655000</v>
      </c>
    </row>
    <row r="15" spans="1:9" x14ac:dyDescent="0.3">
      <c r="A15" s="13">
        <v>2034</v>
      </c>
      <c r="B15" s="11">
        <v>1095622</v>
      </c>
      <c r="C15" s="52">
        <v>5948672</v>
      </c>
      <c r="D15" s="10">
        <v>2.4259920533524122</v>
      </c>
      <c r="E15" s="11">
        <v>533038</v>
      </c>
      <c r="F15" s="11">
        <v>562584</v>
      </c>
      <c r="G15" s="67">
        <v>0.96280572708560364</v>
      </c>
      <c r="H15" s="12">
        <v>0.27399778390722346</v>
      </c>
      <c r="I15" s="8">
        <v>345869000</v>
      </c>
    </row>
    <row r="16" spans="1:9" x14ac:dyDescent="0.3">
      <c r="A16" s="13">
        <v>2035</v>
      </c>
      <c r="B16" s="11">
        <v>1097556</v>
      </c>
      <c r="C16" s="52">
        <v>5989170</v>
      </c>
      <c r="D16" s="10">
        <v>2.411868422502617</v>
      </c>
      <c r="E16" s="11">
        <v>533612</v>
      </c>
      <c r="F16" s="11">
        <v>563944</v>
      </c>
      <c r="G16" s="67">
        <v>0.96280572708560364</v>
      </c>
      <c r="H16" s="12">
        <v>0.28434084456738429</v>
      </c>
      <c r="I16" s="9">
        <v>325173000</v>
      </c>
    </row>
    <row r="17" spans="1:9" x14ac:dyDescent="0.3">
      <c r="A17" s="13">
        <v>2036</v>
      </c>
      <c r="B17" s="11">
        <v>1098971</v>
      </c>
      <c r="C17" s="52">
        <v>6024652</v>
      </c>
      <c r="D17" s="10">
        <v>2.3984991996218206</v>
      </c>
      <c r="E17" s="11">
        <v>533911</v>
      </c>
      <c r="F17" s="11">
        <v>565060</v>
      </c>
      <c r="G17" s="67">
        <v>0.96280572708560364</v>
      </c>
      <c r="H17" s="12">
        <v>0.2951961425733709</v>
      </c>
      <c r="I17" s="9">
        <v>291528000</v>
      </c>
    </row>
    <row r="18" spans="1:9" x14ac:dyDescent="0.3">
      <c r="A18" s="13">
        <v>2037</v>
      </c>
      <c r="B18" s="11">
        <v>1099833</v>
      </c>
      <c r="C18" s="52">
        <v>6055001</v>
      </c>
      <c r="D18" s="10">
        <v>2.3859039825096642</v>
      </c>
      <c r="E18" s="11">
        <v>533930</v>
      </c>
      <c r="F18" s="11">
        <v>565903</v>
      </c>
      <c r="G18" s="67">
        <v>0.96280572708560364</v>
      </c>
      <c r="H18" s="12">
        <v>0.30542273236027651</v>
      </c>
      <c r="I18" s="9">
        <v>290831000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5DBB-E33F-41ED-A126-F2B109B8E6B7}">
  <dimension ref="A1:Q21"/>
  <sheetViews>
    <sheetView workbookViewId="0">
      <selection activeCell="H3" sqref="H3:H18"/>
    </sheetView>
  </sheetViews>
  <sheetFormatPr defaultRowHeight="16.5" x14ac:dyDescent="0.3"/>
  <cols>
    <col min="2" max="2" width="14.25" bestFit="1" customWidth="1"/>
    <col min="3" max="3" width="9.25" bestFit="1" customWidth="1"/>
    <col min="4" max="4" width="21" bestFit="1" customWidth="1"/>
    <col min="5" max="5" width="12.875" bestFit="1" customWidth="1"/>
    <col min="6" max="7" width="14.375" bestFit="1" customWidth="1"/>
    <col min="8" max="8" width="17.25" customWidth="1"/>
    <col min="9" max="9" width="10.125" bestFit="1" customWidth="1"/>
    <col min="11" max="11" width="10" bestFit="1" customWidth="1"/>
    <col min="15" max="15" width="12.125" customWidth="1"/>
    <col min="16" max="16" width="9.5" bestFit="1" customWidth="1"/>
  </cols>
  <sheetData>
    <row r="1" spans="1:17" ht="23.25" thickBot="1" x14ac:dyDescent="0.35">
      <c r="A1" s="61" t="s">
        <v>209</v>
      </c>
      <c r="B1" s="61" t="s">
        <v>281</v>
      </c>
      <c r="C1" s="62" t="s">
        <v>282</v>
      </c>
      <c r="D1" s="63" t="s">
        <v>283</v>
      </c>
      <c r="E1" s="62" t="s">
        <v>284</v>
      </c>
      <c r="F1" s="62" t="s">
        <v>285</v>
      </c>
      <c r="G1" s="63" t="s">
        <v>286</v>
      </c>
      <c r="H1" s="64" t="s">
        <v>287</v>
      </c>
      <c r="I1" s="65" t="s">
        <v>288</v>
      </c>
      <c r="J1" s="1" t="s">
        <v>281</v>
      </c>
      <c r="K1" s="2" t="s">
        <v>282</v>
      </c>
      <c r="L1" s="3" t="s">
        <v>283</v>
      </c>
      <c r="M1" s="2" t="s">
        <v>284</v>
      </c>
      <c r="N1" s="2" t="s">
        <v>285</v>
      </c>
      <c r="O1" s="3" t="s">
        <v>286</v>
      </c>
      <c r="P1" s="4" t="s">
        <v>287</v>
      </c>
      <c r="Q1" s="5" t="s">
        <v>288</v>
      </c>
    </row>
    <row r="2" spans="1:17" x14ac:dyDescent="0.3">
      <c r="A2" s="56" t="s">
        <v>209</v>
      </c>
      <c r="B2" s="56" t="s">
        <v>290</v>
      </c>
      <c r="C2" s="57" t="s">
        <v>291</v>
      </c>
      <c r="D2" s="58" t="s">
        <v>292</v>
      </c>
      <c r="E2" s="57" t="s">
        <v>293</v>
      </c>
      <c r="F2" s="57" t="s">
        <v>294</v>
      </c>
      <c r="G2" s="58" t="s">
        <v>295</v>
      </c>
      <c r="H2" s="59" t="s">
        <v>296</v>
      </c>
      <c r="I2" s="60" t="s">
        <v>297</v>
      </c>
      <c r="J2" s="49" t="s">
        <v>298</v>
      </c>
      <c r="K2" s="49" t="s">
        <v>298</v>
      </c>
      <c r="L2" s="49" t="s">
        <v>298</v>
      </c>
      <c r="M2" s="49" t="s">
        <v>298</v>
      </c>
      <c r="N2" s="49" t="s">
        <v>298</v>
      </c>
      <c r="O2" s="49" t="s">
        <v>298</v>
      </c>
      <c r="P2" s="49" t="s">
        <v>298</v>
      </c>
      <c r="Q2" s="49" t="s">
        <v>298</v>
      </c>
    </row>
    <row r="3" spans="1:17" x14ac:dyDescent="0.3">
      <c r="A3" s="51">
        <v>2022</v>
      </c>
      <c r="B3" s="52">
        <f>IF($B$20&gt;$B$21, inference_local!B3+$J$3, IF($B$20&lt;$B$21, inference_local!B3+$J$3))</f>
        <v>1079353</v>
      </c>
      <c r="C3" s="73">
        <v>5156815</v>
      </c>
      <c r="D3" s="75">
        <f>IF($D$20&gt;$D$21, inference_local!D3+$L$3, IF($D$20&lt;$D$21, inference_local!D3+$L$3))</f>
        <v>2.3625878840412211</v>
      </c>
      <c r="E3" s="52">
        <f>IF($E$20&gt;$E$21, inference_local!E3+$M$3, IF($E$20&lt;$E$21, inference_local!E3+$M$3))</f>
        <v>528094</v>
      </c>
      <c r="F3" s="52">
        <f>IF($F$20&gt;$F$21, inference_local!F3+$N$3, IF($F$20&lt;$F$21, inference_local!F3+$N$3))</f>
        <v>551259</v>
      </c>
      <c r="G3" s="76">
        <f>IF($G$20&gt;$G$21, inference_local!G3+$O$3, IF($G$20&lt;$G$21, inference_local!G3+$O$3))</f>
        <v>0.95797801033633911</v>
      </c>
      <c r="H3" s="76">
        <f>IF($H$20&gt;$H$21, inference_local!H3+$P$3, IF($H$20&lt;$H$21, inference_local!H3+$P$3))</f>
        <v>0.14300000000000002</v>
      </c>
      <c r="I3" s="55"/>
      <c r="J3" s="50">
        <f>B20-B21</f>
        <v>41861</v>
      </c>
      <c r="K3" s="50">
        <f>training!D211-inference_local!C3</f>
        <v>-4699963</v>
      </c>
      <c r="L3" s="10">
        <f>D20-D21</f>
        <v>-0.2920221805044334</v>
      </c>
      <c r="M3" s="11">
        <f>training!F211-inference_local!E3</f>
        <v>19178</v>
      </c>
      <c r="N3" s="11">
        <f>training!G211-inference_local!F3</f>
        <v>22683</v>
      </c>
      <c r="O3" s="10">
        <f>training!H211-inference_local!G3</f>
        <v>-4.8277167492645212E-3</v>
      </c>
      <c r="P3" s="72">
        <f>training!I211-inference_local!H3</f>
        <v>-8.7062300239423296E-3</v>
      </c>
    </row>
    <row r="4" spans="1:17" x14ac:dyDescent="0.3">
      <c r="A4" s="13">
        <v>2023</v>
      </c>
      <c r="B4" s="52">
        <f>IF($B$20&gt;$B$21, inference_local!B4+$J$3, IF($B$20&lt;$B$21, inference_local!B4+$J$3))</f>
        <v>1085385</v>
      </c>
      <c r="C4" s="74">
        <v>5246422</v>
      </c>
      <c r="D4" s="75">
        <f>IF($D$20&gt;$D$21, inference_local!D4+$L$3, IF($D$20&lt;$D$21, inference_local!D4+$L$3))</f>
        <v>2.3355497151608411</v>
      </c>
      <c r="E4" s="52">
        <f>IF($E$20&gt;$E$21, inference_local!E4+$M$3, IF($E$20&lt;$E$21, inference_local!E4+$M$3))</f>
        <v>530727</v>
      </c>
      <c r="F4" s="52">
        <f>IF($F$20&gt;$F$21, inference_local!F4+$N$3, IF($F$20&lt;$F$21, inference_local!F4+$N$3))</f>
        <v>554658</v>
      </c>
      <c r="G4" s="76">
        <f>IF($G$20&gt;$G$21, inference_local!G4+$O$3, IF($G$20&lt;$G$21, inference_local!G4+$O$3))</f>
        <v>0.95797801033633911</v>
      </c>
      <c r="H4" s="76">
        <f>IF($H$20&gt;$H$21, inference_local!H4+$P$3, IF($H$20&lt;$H$21, inference_local!H4+$P$3))</f>
        <v>0.1524946623369425</v>
      </c>
      <c r="I4" s="6"/>
      <c r="K4" s="70" t="s">
        <v>299</v>
      </c>
    </row>
    <row r="5" spans="1:17" x14ac:dyDescent="0.3">
      <c r="A5" s="13">
        <v>2024</v>
      </c>
      <c r="B5" s="52">
        <f>IF($B$20&gt;$B$21, inference_local!B5+$J$3, IF($B$20&lt;$B$21, inference_local!B5+$J$3))</f>
        <v>1092411</v>
      </c>
      <c r="C5" s="74">
        <v>5331188</v>
      </c>
      <c r="D5" s="75">
        <f>IF($D$20&gt;$D$21, inference_local!D5+$L$3, IF($D$20&lt;$D$21, inference_local!D5+$L$3))</f>
        <v>2.3105718379394857</v>
      </c>
      <c r="E5" s="52">
        <f>IF($E$20&gt;$E$21, inference_local!E5+$M$3, IF($E$20&lt;$E$21, inference_local!E5+$M$3))</f>
        <v>533792</v>
      </c>
      <c r="F5" s="52">
        <f>IF($F$20&gt;$F$21, inference_local!F5+$N$3, IF($F$20&lt;$F$21, inference_local!F5+$N$3))</f>
        <v>558619</v>
      </c>
      <c r="G5" s="76">
        <f>IF($G$20&gt;$G$21, inference_local!G5+$O$3, IF($G$20&lt;$G$21, inference_local!G5+$O$3))</f>
        <v>0.95797801033633911</v>
      </c>
      <c r="H5" s="76">
        <f>IF($H$20&gt;$H$21, inference_local!H5+$P$3, IF($H$20&lt;$H$21, inference_local!H5+$P$3))</f>
        <v>0.16235559473451752</v>
      </c>
      <c r="I5" s="6"/>
    </row>
    <row r="6" spans="1:17" x14ac:dyDescent="0.3">
      <c r="A6" s="13">
        <v>2025</v>
      </c>
      <c r="B6" s="52">
        <f>IF($B$20&gt;$B$21, inference_local!B6+$J$3, IF($B$20&lt;$B$21, inference_local!B6+$J$3))</f>
        <v>1098915</v>
      </c>
      <c r="C6" s="74">
        <v>5411376</v>
      </c>
      <c r="D6" s="75">
        <f>IF($D$20&gt;$D$21, inference_local!D6+$L$3, IF($D$20&lt;$D$21, inference_local!D6+$L$3))</f>
        <v>2.2875276419436834</v>
      </c>
      <c r="E6" s="52">
        <f>IF($E$20&gt;$E$21, inference_local!E6+$M$3, IF($E$20&lt;$E$21, inference_local!E6+$M$3))</f>
        <v>536598</v>
      </c>
      <c r="F6" s="52">
        <f>IF($F$20&gt;$F$21, inference_local!F6+$N$3, IF($F$20&lt;$F$21, inference_local!F6+$N$3))</f>
        <v>562317</v>
      </c>
      <c r="G6" s="76">
        <f>IF($G$20&gt;$G$21, inference_local!G6+$O$3, IF($G$20&lt;$G$21, inference_local!G6+$O$3))</f>
        <v>0.95797801033633911</v>
      </c>
      <c r="H6" s="76">
        <f>IF($H$20&gt;$H$21, inference_local!H6+$P$3, IF($H$20&lt;$H$21, inference_local!H6+$P$3))</f>
        <v>0.17362409557910161</v>
      </c>
      <c r="I6" s="6"/>
    </row>
    <row r="7" spans="1:17" x14ac:dyDescent="0.3">
      <c r="A7" s="13">
        <v>2026</v>
      </c>
      <c r="B7" s="52">
        <f>IF($B$20&gt;$B$21, inference_local!B7+$J$3, IF($B$20&lt;$B$21, inference_local!B7+$J$3))</f>
        <v>1104950</v>
      </c>
      <c r="C7" s="74">
        <v>5487115</v>
      </c>
      <c r="D7" s="75">
        <f>IF($D$20&gt;$D$21, inference_local!D7+$L$3, IF($D$20&lt;$D$21, inference_local!D7+$L$3))</f>
        <v>2.2662524319285118</v>
      </c>
      <c r="E7" s="52">
        <f>IF($E$20&gt;$E$21, inference_local!E7+$M$3, IF($E$20&lt;$E$21, inference_local!E7+$M$3))</f>
        <v>539175</v>
      </c>
      <c r="F7" s="52">
        <f>IF($F$20&gt;$F$21, inference_local!F7+$N$3, IF($F$20&lt;$F$21, inference_local!F7+$N$3))</f>
        <v>565775</v>
      </c>
      <c r="G7" s="76">
        <f>IF($G$20&gt;$G$21, inference_local!G7+$O$3, IF($G$20&lt;$G$21, inference_local!G7+$O$3))</f>
        <v>0.95797801033633911</v>
      </c>
      <c r="H7" s="76">
        <f>IF($H$20&gt;$H$21, inference_local!H7+$P$3, IF($H$20&lt;$H$21, inference_local!H7+$P$3))</f>
        <v>0.18558794478174187</v>
      </c>
      <c r="I7" s="6"/>
    </row>
    <row r="8" spans="1:17" x14ac:dyDescent="0.3">
      <c r="A8" s="13">
        <v>2027</v>
      </c>
      <c r="B8" s="52">
        <f>IF($B$20&gt;$B$21, inference_local!B8+$J$3, IF($B$20&lt;$B$21, inference_local!B8+$J$3))</f>
        <v>1110556</v>
      </c>
      <c r="C8" s="74">
        <v>5558511</v>
      </c>
      <c r="D8" s="75">
        <f>IF($D$20&gt;$D$21, inference_local!D8+$L$3, IF($D$20&lt;$D$21, inference_local!D8+$L$3))</f>
        <v>2.2465882495190028</v>
      </c>
      <c r="E8" s="52">
        <f>IF($E$20&gt;$E$21, inference_local!E8+$M$3, IF($E$20&lt;$E$21, inference_local!E8+$M$3))</f>
        <v>541533</v>
      </c>
      <c r="F8" s="52">
        <f>IF($F$20&gt;$F$21, inference_local!F8+$N$3, IF($F$20&lt;$F$21, inference_local!F8+$N$3))</f>
        <v>569023</v>
      </c>
      <c r="G8" s="76">
        <f>IF($G$20&gt;$G$21, inference_local!G8+$O$3, IF($G$20&lt;$G$21, inference_local!G8+$O$3))</f>
        <v>0.95797801033633911</v>
      </c>
      <c r="H8" s="76">
        <f>IF($H$20&gt;$H$21, inference_local!H8+$P$3, IF($H$20&lt;$H$21, inference_local!H8+$P$3))</f>
        <v>0.19553539176712059</v>
      </c>
      <c r="I8" s="6"/>
    </row>
    <row r="9" spans="1:17" x14ac:dyDescent="0.3">
      <c r="A9" s="13">
        <v>2028</v>
      </c>
      <c r="B9" s="52">
        <f>IF($B$20&gt;$B$21, inference_local!B9+$J$3, IF($B$20&lt;$B$21, inference_local!B9+$J$3))</f>
        <v>1115771</v>
      </c>
      <c r="C9" s="74">
        <v>5625482</v>
      </c>
      <c r="D9" s="75">
        <f>IF($D$20&gt;$D$21, inference_local!D9+$L$3, IF($D$20&lt;$D$21, inference_local!D9+$L$3))</f>
        <v>2.2284073578000179</v>
      </c>
      <c r="E9" s="52">
        <f>IF($E$20&gt;$E$21, inference_local!E9+$M$3, IF($E$20&lt;$E$21, inference_local!E9+$M$3))</f>
        <v>543714</v>
      </c>
      <c r="F9" s="52">
        <f>IF($F$20&gt;$F$21, inference_local!F9+$N$3, IF($F$20&lt;$F$21, inference_local!F9+$N$3))</f>
        <v>572057</v>
      </c>
      <c r="G9" s="76">
        <f>IF($G$20&gt;$G$21, inference_local!G9+$O$3, IF($G$20&lt;$G$21, inference_local!G9+$O$3))</f>
        <v>0.95797801033633911</v>
      </c>
      <c r="H9" s="76">
        <f>IF($H$20&gt;$H$21, inference_local!H9+$P$3, IF($H$20&lt;$H$21, inference_local!H9+$P$3))</f>
        <v>0.20688539311021231</v>
      </c>
      <c r="I9" s="7"/>
    </row>
    <row r="10" spans="1:17" x14ac:dyDescent="0.3">
      <c r="A10" s="13">
        <v>2029</v>
      </c>
      <c r="B10" s="52">
        <f>IF($B$20&gt;$B$21, inference_local!B10+$J$3, IF($B$20&lt;$B$21, inference_local!B10+$J$3))</f>
        <v>1120500</v>
      </c>
      <c r="C10" s="74">
        <v>5688707</v>
      </c>
      <c r="D10" s="75">
        <f>IF($D$20&gt;$D$21, inference_local!D10+$L$3, IF($D$20&lt;$D$21, inference_local!D10+$L$3))</f>
        <v>2.2111209766312743</v>
      </c>
      <c r="E10" s="52">
        <f>IF($E$20&gt;$E$21, inference_local!E10+$M$3, IF($E$20&lt;$E$21, inference_local!E10+$M$3))</f>
        <v>545668</v>
      </c>
      <c r="F10" s="52">
        <f>IF($F$20&gt;$F$21, inference_local!F10+$N$3, IF($F$20&lt;$F$21, inference_local!F10+$N$3))</f>
        <v>574832</v>
      </c>
      <c r="G10" s="76">
        <f>IF($G$20&gt;$G$21, inference_local!G10+$O$3, IF($G$20&lt;$G$21, inference_local!G10+$O$3))</f>
        <v>0.95797801033633911</v>
      </c>
      <c r="H10" s="76">
        <f>IF($H$20&gt;$H$21, inference_local!H10+$P$3, IF($H$20&lt;$H$21, inference_local!H10+$P$3))</f>
        <v>0.21585360880999563</v>
      </c>
      <c r="I10" s="7"/>
    </row>
    <row r="11" spans="1:17" x14ac:dyDescent="0.3">
      <c r="A11" s="13">
        <v>2030</v>
      </c>
      <c r="B11" s="52">
        <f>IF($B$20&gt;$B$21, inference_local!B11+$J$3, IF($B$20&lt;$B$21, inference_local!B11+$J$3))</f>
        <v>1124802</v>
      </c>
      <c r="C11" s="74">
        <v>5748529</v>
      </c>
      <c r="D11" s="75">
        <f>IF($D$20&gt;$D$21, inference_local!D11+$L$3, IF($D$20&lt;$D$21, inference_local!D11+$L$3))</f>
        <v>2.1944652321884486</v>
      </c>
      <c r="E11" s="52">
        <f>IF($E$20&gt;$E$21, inference_local!E11+$M$3, IF($E$20&lt;$E$21, inference_local!E11+$M$3))</f>
        <v>547412</v>
      </c>
      <c r="F11" s="52">
        <f>IF($F$20&gt;$F$21, inference_local!F11+$N$3, IF($F$20&lt;$F$21, inference_local!F11+$N$3))</f>
        <v>577390</v>
      </c>
      <c r="G11" s="76">
        <f>IF($G$20&gt;$G$21, inference_local!G11+$O$3, IF($G$20&lt;$G$21, inference_local!G11+$O$3))</f>
        <v>0.95797801033633911</v>
      </c>
      <c r="H11" s="76">
        <f>IF($H$20&gt;$H$21, inference_local!H11+$P$3, IF($H$20&lt;$H$21, inference_local!H11+$P$3))</f>
        <v>0.22590765937538781</v>
      </c>
      <c r="I11" s="7"/>
    </row>
    <row r="12" spans="1:17" x14ac:dyDescent="0.3">
      <c r="A12" s="13">
        <v>2031</v>
      </c>
      <c r="B12" s="52">
        <f>IF($B$20&gt;$B$21, inference_local!B12+$J$3, IF($B$20&lt;$B$21, inference_local!B12+$J$3))</f>
        <v>1128664</v>
      </c>
      <c r="C12" s="74">
        <v>5803890</v>
      </c>
      <c r="D12" s="75">
        <f>IF($D$20&gt;$D$21, inference_local!D12+$L$3, IF($D$20&lt;$D$21, inference_local!D12+$L$3))</f>
        <v>2.1787463902300224</v>
      </c>
      <c r="E12" s="52">
        <f>IF($E$20&gt;$E$21, inference_local!E12+$M$3, IF($E$20&lt;$E$21, inference_local!E12+$M$3))</f>
        <v>548952</v>
      </c>
      <c r="F12" s="52">
        <f>IF($F$20&gt;$F$21, inference_local!F12+$N$3, IF($F$20&lt;$F$21, inference_local!F12+$N$3))</f>
        <v>579712</v>
      </c>
      <c r="G12" s="76">
        <f>IF($G$20&gt;$G$21, inference_local!G12+$O$3, IF($G$20&lt;$G$21, inference_local!G12+$O$3))</f>
        <v>0.95797801033633911</v>
      </c>
      <c r="H12" s="76">
        <f>IF($H$20&gt;$H$21, inference_local!H12+$P$3, IF($H$20&lt;$H$21, inference_local!H12+$P$3))</f>
        <v>0.23549718126586824</v>
      </c>
      <c r="I12" s="7"/>
    </row>
    <row r="13" spans="1:17" x14ac:dyDescent="0.3">
      <c r="A13" s="13">
        <v>2032</v>
      </c>
      <c r="B13" s="52">
        <f>IF($B$20&gt;$B$21, inference_local!B13+$J$3, IF($B$20&lt;$B$21, inference_local!B13+$J$3))</f>
        <v>1132075</v>
      </c>
      <c r="C13" s="74">
        <v>5855857</v>
      </c>
      <c r="D13" s="75">
        <f>IF($D$20&gt;$D$21, inference_local!D13+$L$3, IF($D$20&lt;$D$21, inference_local!D13+$L$3))</f>
        <v>2.1634073151270345</v>
      </c>
      <c r="E13" s="52">
        <f>IF($E$20&gt;$E$21, inference_local!E13+$M$3, IF($E$20&lt;$E$21, inference_local!E13+$M$3))</f>
        <v>550282</v>
      </c>
      <c r="F13" s="52">
        <f>IF($F$20&gt;$F$21, inference_local!F13+$N$3, IF($F$20&lt;$F$21, inference_local!F13+$N$3))</f>
        <v>581793</v>
      </c>
      <c r="G13" s="76">
        <f>IF($G$20&gt;$G$21, inference_local!G13+$O$3, IF($G$20&lt;$G$21, inference_local!G13+$O$3))</f>
        <v>0.95797801033633911</v>
      </c>
      <c r="H13" s="76">
        <f>IF($H$20&gt;$H$21, inference_local!H13+$P$3, IF($H$20&lt;$H$21, inference_local!H13+$P$3))</f>
        <v>0.24463852614319548</v>
      </c>
      <c r="I13" s="7"/>
    </row>
    <row r="14" spans="1:17" x14ac:dyDescent="0.3">
      <c r="A14" s="13">
        <v>2033</v>
      </c>
      <c r="B14" s="52">
        <f>IF($B$20&gt;$B$21, inference_local!B14+$J$3, IF($B$20&lt;$B$21, inference_local!B14+$J$3))</f>
        <v>1135037</v>
      </c>
      <c r="C14" s="74">
        <v>5904152</v>
      </c>
      <c r="D14" s="75">
        <f>IF($D$20&gt;$D$21, inference_local!D14+$L$3, IF($D$20&lt;$D$21, inference_local!D14+$L$3))</f>
        <v>2.1484935785749397</v>
      </c>
      <c r="E14" s="52">
        <f>IF($E$20&gt;$E$21, inference_local!E14+$M$3, IF($E$20&lt;$E$21, inference_local!E14+$M$3))</f>
        <v>551377</v>
      </c>
      <c r="F14" s="52">
        <f>IF($F$20&gt;$F$21, inference_local!F14+$N$3, IF($F$20&lt;$F$21, inference_local!F14+$N$3))</f>
        <v>583660</v>
      </c>
      <c r="G14" s="76">
        <f>IF($G$20&gt;$G$21, inference_local!G14+$O$3, IF($G$20&lt;$G$21, inference_local!G14+$O$3))</f>
        <v>0.95797801033633911</v>
      </c>
      <c r="H14" s="76">
        <f>IF($H$20&gt;$H$21, inference_local!H14+$P$3, IF($H$20&lt;$H$21, inference_local!H14+$P$3))</f>
        <v>0.25407213320393679</v>
      </c>
      <c r="I14" s="7"/>
    </row>
    <row r="15" spans="1:17" x14ac:dyDescent="0.3">
      <c r="A15" s="13">
        <v>2034</v>
      </c>
      <c r="B15" s="52">
        <f>IF($B$20&gt;$B$21, inference_local!B15+$J$3, IF($B$20&lt;$B$21, inference_local!B15+$J$3))</f>
        <v>1137483</v>
      </c>
      <c r="C15" s="74">
        <v>5948672</v>
      </c>
      <c r="D15" s="75">
        <f>IF($D$20&gt;$D$21, inference_local!D15+$L$3, IF($D$20&lt;$D$21, inference_local!D15+$L$3))</f>
        <v>2.1339698728479788</v>
      </c>
      <c r="E15" s="52">
        <f>IF($E$20&gt;$E$21, inference_local!E15+$M$3, IF($E$20&lt;$E$21, inference_local!E15+$M$3))</f>
        <v>552216</v>
      </c>
      <c r="F15" s="52">
        <f>IF($F$20&gt;$F$21, inference_local!F15+$N$3, IF($F$20&lt;$F$21, inference_local!F15+$N$3))</f>
        <v>585267</v>
      </c>
      <c r="G15" s="76">
        <f>IF($G$20&gt;$G$21, inference_local!G15+$O$3, IF($G$20&lt;$G$21, inference_local!G15+$O$3))</f>
        <v>0.95797801033633911</v>
      </c>
      <c r="H15" s="76">
        <f>IF($H$20&gt;$H$21, inference_local!H15+$P$3, IF($H$20&lt;$H$21, inference_local!H15+$P$3))</f>
        <v>0.26529155388328113</v>
      </c>
      <c r="I15" s="8"/>
    </row>
    <row r="16" spans="1:17" x14ac:dyDescent="0.3">
      <c r="A16" s="13">
        <v>2035</v>
      </c>
      <c r="B16" s="52">
        <f>IF($B$20&gt;$B$21, inference_local!B16+$J$3, IF($B$20&lt;$B$21, inference_local!B16+$J$3))</f>
        <v>1139417</v>
      </c>
      <c r="C16" s="74">
        <v>5989170</v>
      </c>
      <c r="D16" s="75">
        <f>IF($D$20&gt;$D$21, inference_local!D16+$L$3, IF($D$20&lt;$D$21, inference_local!D16+$L$3))</f>
        <v>2.1198462419981836</v>
      </c>
      <c r="E16" s="52">
        <f>IF($E$20&gt;$E$21, inference_local!E16+$M$3, IF($E$20&lt;$E$21, inference_local!E16+$M$3))</f>
        <v>552790</v>
      </c>
      <c r="F16" s="52">
        <f>IF($F$20&gt;$F$21, inference_local!F16+$N$3, IF($F$20&lt;$F$21, inference_local!F16+$N$3))</f>
        <v>586627</v>
      </c>
      <c r="G16" s="76">
        <f>IF($G$20&gt;$G$21, inference_local!G16+$O$3, IF($G$20&lt;$G$21, inference_local!G16+$O$3))</f>
        <v>0.95797801033633911</v>
      </c>
      <c r="H16" s="76">
        <f>IF($H$20&gt;$H$21, inference_local!H16+$P$3, IF($H$20&lt;$H$21, inference_local!H16+$P$3))</f>
        <v>0.27563461454344196</v>
      </c>
      <c r="I16" s="9"/>
    </row>
    <row r="17" spans="1:9" x14ac:dyDescent="0.3">
      <c r="A17" s="13">
        <v>2036</v>
      </c>
      <c r="B17" s="52">
        <f>IF($B$20&gt;$B$21, inference_local!B17+$J$3, IF($B$20&lt;$B$21, inference_local!B17+$J$3))</f>
        <v>1140832</v>
      </c>
      <c r="C17" s="74">
        <v>6024652</v>
      </c>
      <c r="D17" s="75">
        <f>IF($D$20&gt;$D$21, inference_local!D17+$L$3, IF($D$20&lt;$D$21, inference_local!D17+$L$3))</f>
        <v>2.1064770191173872</v>
      </c>
      <c r="E17" s="52">
        <f>IF($E$20&gt;$E$21, inference_local!E17+$M$3, IF($E$20&lt;$E$21, inference_local!E17+$M$3))</f>
        <v>553089</v>
      </c>
      <c r="F17" s="52">
        <f>IF($F$20&gt;$F$21, inference_local!F17+$N$3, IF($F$20&lt;$F$21, inference_local!F17+$N$3))</f>
        <v>587743</v>
      </c>
      <c r="G17" s="76">
        <f>IF($G$20&gt;$G$21, inference_local!G17+$O$3, IF($G$20&lt;$G$21, inference_local!G17+$O$3))</f>
        <v>0.95797801033633911</v>
      </c>
      <c r="H17" s="76">
        <f>IF($H$20&gt;$H$21, inference_local!H17+$P$3, IF($H$20&lt;$H$21, inference_local!H17+$P$3))</f>
        <v>0.28648991254942857</v>
      </c>
      <c r="I17" s="9"/>
    </row>
    <row r="18" spans="1:9" x14ac:dyDescent="0.3">
      <c r="A18" s="13">
        <v>2037</v>
      </c>
      <c r="B18" s="52">
        <f>IF($B$20&gt;$B$21, inference_local!B18+$J$3, IF($B$20&lt;$B$21, inference_local!B18+$J$3))</f>
        <v>1141694</v>
      </c>
      <c r="C18" s="74">
        <v>6055001</v>
      </c>
      <c r="D18" s="75">
        <f>IF($D$20&gt;$D$21, inference_local!D18+$L$3, IF($D$20&lt;$D$21, inference_local!D18+$L$3))</f>
        <v>2.0938818020052308</v>
      </c>
      <c r="E18" s="52">
        <f>IF($E$20&gt;$E$21, inference_local!E18+$M$3, IF($E$20&lt;$E$21, inference_local!E18+$M$3))</f>
        <v>553108</v>
      </c>
      <c r="F18" s="52">
        <f>IF($F$20&gt;$F$21, inference_local!F18+$N$3, IF($F$20&lt;$F$21, inference_local!F18+$N$3))</f>
        <v>588586</v>
      </c>
      <c r="G18" s="76">
        <f>IF($G$20&gt;$G$21, inference_local!G18+$O$3, IF($G$20&lt;$G$21, inference_local!G18+$O$3))</f>
        <v>0.95797801033633911</v>
      </c>
      <c r="H18" s="76">
        <f>IF($H$20&gt;$H$21, inference_local!H18+$P$3, IF($H$20&lt;$H$21, inference_local!H18+$P$3))</f>
        <v>0.29671650233633418</v>
      </c>
      <c r="I18" s="9"/>
    </row>
    <row r="20" spans="1:9" x14ac:dyDescent="0.3">
      <c r="A20" s="13" t="s">
        <v>204</v>
      </c>
      <c r="B20" s="11">
        <f>training!C211</f>
        <v>1079353</v>
      </c>
      <c r="C20" s="74">
        <f>training!D211</f>
        <v>456852</v>
      </c>
      <c r="D20" s="10">
        <f>training!E211</f>
        <v>2.3625878840412211</v>
      </c>
      <c r="E20" s="11">
        <f>training!F211</f>
        <v>528094</v>
      </c>
      <c r="F20" s="11">
        <f>training!G211</f>
        <v>551259</v>
      </c>
      <c r="G20" s="10">
        <f>training!H211</f>
        <v>0.95797801033633911</v>
      </c>
      <c r="H20" s="72">
        <f>training!I211</f>
        <v>0.14300000000000002</v>
      </c>
      <c r="I20" s="71"/>
    </row>
    <row r="21" spans="1:9" x14ac:dyDescent="0.3">
      <c r="A21" s="13">
        <v>2022</v>
      </c>
      <c r="B21" s="11">
        <f>inference_local!B3</f>
        <v>1037492</v>
      </c>
      <c r="C21" s="74">
        <f>inference_local!C3</f>
        <v>5156815</v>
      </c>
      <c r="D21" s="10">
        <f>inference_local!D3</f>
        <v>2.6546100645456545</v>
      </c>
      <c r="E21" s="11">
        <f>inference_local!E3</f>
        <v>508916</v>
      </c>
      <c r="F21" s="11">
        <f>inference_local!F3</f>
        <v>528576</v>
      </c>
      <c r="G21" s="10">
        <f>inference_local!G3</f>
        <v>0.96280572708560364</v>
      </c>
      <c r="H21" s="72">
        <f>inference_local!H3</f>
        <v>0.15170623002394235</v>
      </c>
      <c r="I21" s="7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EBDF-58EE-4A40-BAB8-8541CBF1188D}">
  <dimension ref="A1:I230"/>
  <sheetViews>
    <sheetView workbookViewId="0">
      <selection activeCell="G10" sqref="G10"/>
    </sheetView>
  </sheetViews>
  <sheetFormatPr defaultRowHeight="16.5" x14ac:dyDescent="0.3"/>
  <cols>
    <col min="2" max="2" width="13.625" bestFit="1" customWidth="1"/>
    <col min="3" max="3" width="22" customWidth="1"/>
    <col min="4" max="4" width="13.875" bestFit="1" customWidth="1"/>
  </cols>
  <sheetData>
    <row r="1" spans="1:9" ht="17.25" thickBot="1" x14ac:dyDescent="0.35">
      <c r="A1" s="1" t="s">
        <v>0</v>
      </c>
      <c r="B1" s="1" t="s">
        <v>233</v>
      </c>
      <c r="C1" s="1" t="s">
        <v>234</v>
      </c>
      <c r="D1" s="1" t="s">
        <v>231</v>
      </c>
    </row>
    <row r="2" spans="1:9" ht="17.25" thickBot="1" x14ac:dyDescent="0.35">
      <c r="A2" s="1" t="s">
        <v>0</v>
      </c>
      <c r="B2" s="38" t="s">
        <v>274</v>
      </c>
      <c r="C2" s="40" t="s">
        <v>276</v>
      </c>
      <c r="D2" s="37" t="s">
        <v>275</v>
      </c>
    </row>
    <row r="3" spans="1:9" ht="17.25" thickBot="1" x14ac:dyDescent="0.35">
      <c r="A3" s="14">
        <v>44562</v>
      </c>
      <c r="B3" s="15">
        <v>32.707101669924597</v>
      </c>
      <c r="C3" s="16">
        <v>0.60389786932416378</v>
      </c>
      <c r="D3" s="16">
        <v>-0.95603377011802171</v>
      </c>
    </row>
    <row r="4" spans="1:9" ht="17.25" thickBot="1" x14ac:dyDescent="0.35">
      <c r="A4" s="14">
        <v>44593</v>
      </c>
      <c r="B4" s="15">
        <v>8.1656936935227461E-3</v>
      </c>
      <c r="C4" s="16">
        <v>0.50961928059861095</v>
      </c>
      <c r="D4" s="16">
        <v>2.7339964382999069</v>
      </c>
    </row>
    <row r="5" spans="1:9" ht="17.25" thickBot="1" x14ac:dyDescent="0.35">
      <c r="A5" s="14">
        <v>44621</v>
      </c>
      <c r="B5" s="15">
        <v>60.058517509841579</v>
      </c>
      <c r="C5" s="16">
        <v>0.57994720465241534</v>
      </c>
      <c r="D5" s="16">
        <v>6.7522163584880159</v>
      </c>
    </row>
    <row r="6" spans="1:9" ht="17.25" thickBot="1" x14ac:dyDescent="0.35">
      <c r="A6" s="14">
        <v>44652</v>
      </c>
      <c r="B6" s="15">
        <v>98.401855579144907</v>
      </c>
      <c r="C6" s="16">
        <v>0.59048239115371637</v>
      </c>
      <c r="D6" s="16">
        <v>14.479879224026755</v>
      </c>
    </row>
    <row r="7" spans="1:9" ht="17.25" thickBot="1" x14ac:dyDescent="0.35">
      <c r="A7" s="14">
        <v>44682</v>
      </c>
      <c r="B7" s="15">
        <v>133.72324743813064</v>
      </c>
      <c r="C7" s="16">
        <v>0.71418157720407438</v>
      </c>
      <c r="D7" s="16">
        <v>20.072204134743103</v>
      </c>
      <c r="G7" s="37"/>
      <c r="H7" s="38"/>
      <c r="I7" s="40"/>
    </row>
    <row r="8" spans="1:9" ht="17.25" thickBot="1" x14ac:dyDescent="0.35">
      <c r="A8" s="14">
        <v>44713</v>
      </c>
      <c r="B8" s="15">
        <v>384.22910211429883</v>
      </c>
      <c r="C8" s="16">
        <v>0.79780941803676697</v>
      </c>
      <c r="D8" s="16">
        <v>25.160080112272549</v>
      </c>
    </row>
    <row r="9" spans="1:9" ht="17.25" thickBot="1" x14ac:dyDescent="0.35">
      <c r="A9" s="14">
        <v>44743</v>
      </c>
      <c r="B9" s="15">
        <v>607.51784947871136</v>
      </c>
      <c r="C9" s="16">
        <v>0.85138599951948246</v>
      </c>
      <c r="D9" s="16">
        <v>27.551062088741531</v>
      </c>
    </row>
    <row r="10" spans="1:9" ht="17.25" thickBot="1" x14ac:dyDescent="0.35">
      <c r="A10" s="14">
        <v>44774</v>
      </c>
      <c r="B10" s="15">
        <v>174.49899807929876</v>
      </c>
      <c r="C10" s="16">
        <v>0.68196152593191073</v>
      </c>
      <c r="D10" s="16">
        <v>30.084847571876903</v>
      </c>
    </row>
    <row r="11" spans="1:9" ht="17.25" thickBot="1" x14ac:dyDescent="0.35">
      <c r="A11" s="14">
        <v>44805</v>
      </c>
      <c r="B11" s="15">
        <v>770.06733901924952</v>
      </c>
      <c r="C11" s="16">
        <v>0.74131826624880726</v>
      </c>
      <c r="D11" s="16">
        <v>23.153265580094079</v>
      </c>
    </row>
    <row r="12" spans="1:9" ht="17.25" thickBot="1" x14ac:dyDescent="0.35">
      <c r="A12" s="14">
        <v>44835</v>
      </c>
      <c r="B12" s="15">
        <v>53.009873382444283</v>
      </c>
      <c r="C12" s="16">
        <v>0.64251833024623972</v>
      </c>
      <c r="D12" s="16">
        <v>16.560652008714438</v>
      </c>
    </row>
    <row r="13" spans="1:9" ht="17.25" thickBot="1" x14ac:dyDescent="0.35">
      <c r="A13" s="14">
        <v>44866</v>
      </c>
      <c r="B13" s="15">
        <v>94.153120588768388</v>
      </c>
      <c r="C13" s="16">
        <v>0.72296342239080735</v>
      </c>
      <c r="D13" s="16">
        <v>10.814982170241688</v>
      </c>
    </row>
    <row r="14" spans="1:9" ht="17.25" thickBot="1" x14ac:dyDescent="0.35">
      <c r="A14" s="14">
        <v>44896</v>
      </c>
      <c r="B14" s="15">
        <v>40.76666172453055</v>
      </c>
      <c r="C14" s="16">
        <v>0.53617373381660238</v>
      </c>
      <c r="D14" s="16">
        <v>0.17174465250292806</v>
      </c>
    </row>
    <row r="15" spans="1:9" ht="17.25" thickBot="1" x14ac:dyDescent="0.35">
      <c r="A15" s="14">
        <v>44927</v>
      </c>
      <c r="B15" s="15">
        <v>15.359431045214636</v>
      </c>
      <c r="C15" s="16">
        <v>0.5387009656341567</v>
      </c>
      <c r="D15" s="16">
        <v>1.0306129716846055</v>
      </c>
    </row>
    <row r="16" spans="1:9" ht="17.25" thickBot="1" x14ac:dyDescent="0.35">
      <c r="A16" s="14">
        <v>44958</v>
      </c>
      <c r="B16" s="15">
        <v>13.795133658451123</v>
      </c>
      <c r="C16" s="16">
        <v>0.59479523326708683</v>
      </c>
      <c r="D16" s="16">
        <v>5.264835272816172</v>
      </c>
    </row>
    <row r="17" spans="1:4" ht="17.25" thickBot="1" x14ac:dyDescent="0.35">
      <c r="A17" s="14">
        <v>44986</v>
      </c>
      <c r="B17" s="15">
        <v>15.25210091292235</v>
      </c>
      <c r="C17" s="16">
        <v>0.54291431498793397</v>
      </c>
      <c r="D17" s="16">
        <v>7.3791290687875657</v>
      </c>
    </row>
    <row r="18" spans="1:4" ht="17.25" thickBot="1" x14ac:dyDescent="0.35">
      <c r="A18" s="14">
        <v>45017</v>
      </c>
      <c r="B18" s="15">
        <v>40.705323039886409</v>
      </c>
      <c r="C18" s="16">
        <v>0.55195013698870976</v>
      </c>
      <c r="D18" s="16">
        <v>15.46314718305239</v>
      </c>
    </row>
    <row r="19" spans="1:4" ht="17.25" thickBot="1" x14ac:dyDescent="0.35">
      <c r="A19" s="14">
        <v>45047</v>
      </c>
      <c r="B19" s="15">
        <v>89.52331013873534</v>
      </c>
      <c r="C19" s="16">
        <v>0.59220141571845497</v>
      </c>
      <c r="D19" s="16">
        <v>19.870425876776313</v>
      </c>
    </row>
    <row r="20" spans="1:4" ht="17.25" thickBot="1" x14ac:dyDescent="0.35">
      <c r="A20" s="14">
        <v>45078</v>
      </c>
      <c r="B20" s="15">
        <v>94.21055450705289</v>
      </c>
      <c r="C20" s="16">
        <v>0.63862945578939134</v>
      </c>
      <c r="D20" s="16">
        <v>25.074732322154865</v>
      </c>
    </row>
    <row r="21" spans="1:4" ht="17.25" thickBot="1" x14ac:dyDescent="0.35">
      <c r="A21" s="14">
        <v>45108</v>
      </c>
      <c r="B21" s="15">
        <v>301.44014104894308</v>
      </c>
      <c r="C21" s="16">
        <v>0.82968766692881979</v>
      </c>
      <c r="D21" s="16">
        <v>27.407170947070757</v>
      </c>
    </row>
    <row r="22" spans="1:4" ht="17.25" thickBot="1" x14ac:dyDescent="0.35">
      <c r="A22" s="14">
        <v>45139</v>
      </c>
      <c r="B22" s="15">
        <v>425.67985206262705</v>
      </c>
      <c r="C22" s="16">
        <v>0.79932585021640568</v>
      </c>
      <c r="D22" s="16">
        <v>27.668185230983834</v>
      </c>
    </row>
    <row r="23" spans="1:4" ht="17.25" thickBot="1" x14ac:dyDescent="0.35">
      <c r="A23" s="14">
        <v>45170</v>
      </c>
      <c r="B23" s="15">
        <v>274.35787651520104</v>
      </c>
      <c r="C23" s="16">
        <v>0.77564458479449483</v>
      </c>
      <c r="D23" s="16">
        <v>22.183899475287664</v>
      </c>
    </row>
    <row r="24" spans="1:4" ht="17.25" thickBot="1" x14ac:dyDescent="0.35">
      <c r="A24" s="14">
        <v>45200</v>
      </c>
      <c r="B24" s="15">
        <v>9.0280767265469812</v>
      </c>
      <c r="C24" s="16">
        <v>0.60861115125568654</v>
      </c>
      <c r="D24" s="16">
        <v>17.581379349129481</v>
      </c>
    </row>
    <row r="25" spans="1:4" ht="17.25" thickBot="1" x14ac:dyDescent="0.35">
      <c r="A25" s="14">
        <v>45231</v>
      </c>
      <c r="B25" s="15">
        <v>121.98118687843551</v>
      </c>
      <c r="C25" s="16">
        <v>0.65054131866943166</v>
      </c>
      <c r="D25" s="16">
        <v>8.9832686370020589</v>
      </c>
    </row>
    <row r="26" spans="1:4" ht="17.25" thickBot="1" x14ac:dyDescent="0.35">
      <c r="A26" s="14">
        <v>45261</v>
      </c>
      <c r="B26" s="15">
        <v>14.657561461904157</v>
      </c>
      <c r="C26" s="16">
        <v>0.64050684560670301</v>
      </c>
      <c r="D26" s="16">
        <v>4.2296267944115495</v>
      </c>
    </row>
    <row r="27" spans="1:4" ht="17.25" thickBot="1" x14ac:dyDescent="0.35">
      <c r="A27" s="14">
        <v>45292</v>
      </c>
      <c r="B27" s="15">
        <v>36.224671952584792</v>
      </c>
      <c r="C27" s="16">
        <v>0.55263647963840767</v>
      </c>
      <c r="D27" s="16">
        <v>0.88874994950200314</v>
      </c>
    </row>
    <row r="28" spans="1:4" ht="17.25" thickBot="1" x14ac:dyDescent="0.35">
      <c r="A28" s="14">
        <v>45323</v>
      </c>
      <c r="B28" s="15">
        <v>20.58813271158985</v>
      </c>
      <c r="C28" s="16">
        <v>0.52203744128823626</v>
      </c>
      <c r="D28" s="16">
        <v>2.0650142943077943</v>
      </c>
    </row>
    <row r="29" spans="1:4" ht="17.25" thickBot="1" x14ac:dyDescent="0.35">
      <c r="A29" s="14">
        <v>45352</v>
      </c>
      <c r="B29" s="15">
        <v>161.72187437345269</v>
      </c>
      <c r="C29" s="16">
        <v>0.6720775138477536</v>
      </c>
      <c r="D29" s="16">
        <v>8.6319258354511526</v>
      </c>
    </row>
    <row r="30" spans="1:4" ht="17.25" thickBot="1" x14ac:dyDescent="0.35">
      <c r="A30" s="14">
        <v>45383</v>
      </c>
      <c r="B30" s="15">
        <v>49.728277662148265</v>
      </c>
      <c r="C30" s="16">
        <v>0.57603660488664554</v>
      </c>
      <c r="D30" s="16">
        <v>13.3126928309233</v>
      </c>
    </row>
    <row r="31" spans="1:4" ht="17.25" thickBot="1" x14ac:dyDescent="0.35">
      <c r="A31" s="14">
        <v>45413</v>
      </c>
      <c r="B31" s="15">
        <v>32.745383868249078</v>
      </c>
      <c r="C31" s="16">
        <v>0.52399199806797381</v>
      </c>
      <c r="D31" s="16">
        <v>20.150422507220455</v>
      </c>
    </row>
    <row r="32" spans="1:4" ht="17.25" thickBot="1" x14ac:dyDescent="0.35">
      <c r="A32" s="14">
        <v>45444</v>
      </c>
      <c r="B32" s="15">
        <v>57.862170067566375</v>
      </c>
      <c r="C32" s="16">
        <v>0.62284975676168242</v>
      </c>
      <c r="D32" s="16">
        <v>25.582499604531037</v>
      </c>
    </row>
    <row r="33" spans="1:4" ht="17.25" thickBot="1" x14ac:dyDescent="0.35">
      <c r="A33" s="14">
        <v>45474</v>
      </c>
      <c r="B33" s="15">
        <v>591.53002482039165</v>
      </c>
      <c r="C33" s="16">
        <v>0.80866247079088605</v>
      </c>
      <c r="D33" s="16">
        <v>26.428074790925901</v>
      </c>
    </row>
    <row r="34" spans="1:4" ht="17.25" thickBot="1" x14ac:dyDescent="0.35">
      <c r="A34" s="14">
        <v>45505</v>
      </c>
      <c r="B34" s="15">
        <v>880.86467368190324</v>
      </c>
      <c r="C34" s="16">
        <v>0.86451437222819705</v>
      </c>
      <c r="D34" s="16">
        <v>27.253760212296857</v>
      </c>
    </row>
    <row r="35" spans="1:4" ht="17.25" thickBot="1" x14ac:dyDescent="0.35">
      <c r="A35" s="14">
        <v>45536</v>
      </c>
      <c r="B35" s="15">
        <v>104.67254987398989</v>
      </c>
      <c r="C35" s="16">
        <v>0.67476420902606327</v>
      </c>
      <c r="D35" s="16">
        <v>22.296907166694826</v>
      </c>
    </row>
    <row r="36" spans="1:4" ht="17.25" thickBot="1" x14ac:dyDescent="0.35">
      <c r="A36" s="14">
        <v>45566</v>
      </c>
      <c r="B36" s="15">
        <v>32.638258372391789</v>
      </c>
      <c r="C36" s="16">
        <v>0.6137956943081625</v>
      </c>
      <c r="D36" s="16">
        <v>17.708649143084276</v>
      </c>
    </row>
    <row r="37" spans="1:4" ht="17.25" thickBot="1" x14ac:dyDescent="0.35">
      <c r="A37" s="14">
        <v>45597</v>
      </c>
      <c r="B37" s="15">
        <v>34.09961388637295</v>
      </c>
      <c r="C37" s="16">
        <v>0.62857741854269222</v>
      </c>
      <c r="D37" s="16">
        <v>9.8583473185057446</v>
      </c>
    </row>
    <row r="38" spans="1:4" ht="17.25" thickBot="1" x14ac:dyDescent="0.35">
      <c r="A38" s="14">
        <v>45627</v>
      </c>
      <c r="B38" s="15">
        <v>61.283216983555945</v>
      </c>
      <c r="C38" s="16">
        <v>0.64267384941900396</v>
      </c>
      <c r="D38" s="16">
        <v>5.069250765200386</v>
      </c>
    </row>
    <row r="39" spans="1:4" ht="17.25" thickBot="1" x14ac:dyDescent="0.35">
      <c r="A39" s="14">
        <v>45658</v>
      </c>
      <c r="B39" s="15">
        <v>43.906314195844303</v>
      </c>
      <c r="C39" s="16">
        <v>0.57823192312996619</v>
      </c>
      <c r="D39" s="16">
        <v>-1.861155351556713</v>
      </c>
    </row>
    <row r="40" spans="1:4" ht="17.25" thickBot="1" x14ac:dyDescent="0.35">
      <c r="A40" s="14">
        <v>45689</v>
      </c>
      <c r="B40" s="15">
        <v>9.1060128791315016</v>
      </c>
      <c r="C40" s="16">
        <v>0.58660101435551193</v>
      </c>
      <c r="D40" s="16">
        <v>0.34707082511281007</v>
      </c>
    </row>
    <row r="41" spans="1:4" ht="17.25" thickBot="1" x14ac:dyDescent="0.35">
      <c r="A41" s="14">
        <v>45717</v>
      </c>
      <c r="B41" s="15">
        <v>82.292937419281415</v>
      </c>
      <c r="C41" s="16">
        <v>0.65224505682845857</v>
      </c>
      <c r="D41" s="16">
        <v>8.131939218922648</v>
      </c>
    </row>
    <row r="42" spans="1:4" ht="17.25" thickBot="1" x14ac:dyDescent="0.35">
      <c r="A42" s="14">
        <v>45748</v>
      </c>
      <c r="B42" s="15">
        <v>58.06053466611904</v>
      </c>
      <c r="C42" s="16">
        <v>0.47368854083035267</v>
      </c>
      <c r="D42" s="16">
        <v>16.000569987785223</v>
      </c>
    </row>
    <row r="43" spans="1:4" ht="17.25" thickBot="1" x14ac:dyDescent="0.35">
      <c r="A43" s="14">
        <v>45778</v>
      </c>
      <c r="B43" s="15">
        <v>178.99953776003858</v>
      </c>
      <c r="C43" s="16">
        <v>0.65248117897434821</v>
      </c>
      <c r="D43" s="16">
        <v>20.130153230563078</v>
      </c>
    </row>
    <row r="44" spans="1:4" ht="17.25" thickBot="1" x14ac:dyDescent="0.35">
      <c r="A44" s="14">
        <v>45809</v>
      </c>
      <c r="B44" s="15">
        <v>118.32842899527201</v>
      </c>
      <c r="C44" s="16">
        <v>0.67329677496681595</v>
      </c>
      <c r="D44" s="16">
        <v>25.239994782278593</v>
      </c>
    </row>
    <row r="45" spans="1:4" ht="17.25" thickBot="1" x14ac:dyDescent="0.35">
      <c r="A45" s="14">
        <v>45839</v>
      </c>
      <c r="B45" s="15">
        <v>587.03135790955116</v>
      </c>
      <c r="C45" s="16">
        <v>0.869694422662035</v>
      </c>
      <c r="D45" s="16">
        <v>26.819359107963898</v>
      </c>
    </row>
    <row r="46" spans="1:4" ht="17.25" thickBot="1" x14ac:dyDescent="0.35">
      <c r="A46" s="14">
        <v>45870</v>
      </c>
      <c r="B46" s="15">
        <v>281.71981376050934</v>
      </c>
      <c r="C46" s="16">
        <v>0.7740040658125209</v>
      </c>
      <c r="D46" s="16">
        <v>29.427805560362636</v>
      </c>
    </row>
    <row r="47" spans="1:4" ht="17.25" thickBot="1" x14ac:dyDescent="0.35">
      <c r="A47" s="14">
        <v>45901</v>
      </c>
      <c r="B47" s="15">
        <v>195.33923381869587</v>
      </c>
      <c r="C47" s="16">
        <v>0.70154538327519456</v>
      </c>
      <c r="D47" s="16">
        <v>24.205876597588563</v>
      </c>
    </row>
    <row r="48" spans="1:4" ht="17.25" thickBot="1" x14ac:dyDescent="0.35">
      <c r="A48" s="14">
        <v>45931</v>
      </c>
      <c r="B48" s="15">
        <v>36.796894775309973</v>
      </c>
      <c r="C48" s="16">
        <v>0.65435203658629759</v>
      </c>
      <c r="D48" s="16">
        <v>16.328798675493349</v>
      </c>
    </row>
    <row r="49" spans="1:4" ht="17.25" thickBot="1" x14ac:dyDescent="0.35">
      <c r="A49" s="14">
        <v>45962</v>
      </c>
      <c r="B49" s="15">
        <v>44.849873378978323</v>
      </c>
      <c r="C49" s="16">
        <v>0.68051856501094832</v>
      </c>
      <c r="D49" s="16">
        <v>9.182265080379258</v>
      </c>
    </row>
    <row r="50" spans="1:4" ht="17.25" thickBot="1" x14ac:dyDescent="0.35">
      <c r="A50" s="14">
        <v>45992</v>
      </c>
      <c r="B50" s="15">
        <v>11.610415399379503</v>
      </c>
      <c r="C50" s="16">
        <v>0.61940424638476876</v>
      </c>
      <c r="D50" s="16">
        <v>3.8409924389054417</v>
      </c>
    </row>
    <row r="51" spans="1:4" ht="17.25" thickBot="1" x14ac:dyDescent="0.35">
      <c r="A51" s="14">
        <v>46023</v>
      </c>
      <c r="B51" s="15">
        <v>39.856462956454145</v>
      </c>
      <c r="C51" s="16">
        <v>0.54869772067503453</v>
      </c>
      <c r="D51" s="16">
        <v>3.0179654297294012</v>
      </c>
    </row>
    <row r="52" spans="1:4" ht="17.25" thickBot="1" x14ac:dyDescent="0.35">
      <c r="A52" s="14">
        <v>46054</v>
      </c>
      <c r="B52" s="15">
        <v>29.527650271952606</v>
      </c>
      <c r="C52" s="16">
        <v>0.61390380847184711</v>
      </c>
      <c r="D52" s="16">
        <v>4.6754445139618142</v>
      </c>
    </row>
    <row r="53" spans="1:4" ht="17.25" thickBot="1" x14ac:dyDescent="0.35">
      <c r="A53" s="14">
        <v>46082</v>
      </c>
      <c r="B53" s="15">
        <v>75.857124719292543</v>
      </c>
      <c r="C53" s="16">
        <v>0.57714934471054724</v>
      </c>
      <c r="D53" s="16">
        <v>7.3458865281734758</v>
      </c>
    </row>
    <row r="54" spans="1:4" ht="17.25" thickBot="1" x14ac:dyDescent="0.35">
      <c r="A54" s="14">
        <v>46113</v>
      </c>
      <c r="B54" s="15">
        <v>46.880109310233429</v>
      </c>
      <c r="C54" s="16">
        <v>0.4794802636071388</v>
      </c>
      <c r="D54" s="16">
        <v>14.067666318645243</v>
      </c>
    </row>
    <row r="55" spans="1:4" ht="17.25" thickBot="1" x14ac:dyDescent="0.35">
      <c r="A55" s="14">
        <v>46143</v>
      </c>
      <c r="B55" s="15">
        <v>221.32796557840749</v>
      </c>
      <c r="C55" s="16">
        <v>0.66956190843763763</v>
      </c>
      <c r="D55" s="16">
        <v>19.485915894485494</v>
      </c>
    </row>
    <row r="56" spans="1:4" ht="17.25" thickBot="1" x14ac:dyDescent="0.35">
      <c r="A56" s="14">
        <v>46174</v>
      </c>
      <c r="B56" s="15">
        <v>397.96674707823735</v>
      </c>
      <c r="C56" s="16">
        <v>0.85174718572660002</v>
      </c>
      <c r="D56" s="16">
        <v>24.15653171588696</v>
      </c>
    </row>
    <row r="57" spans="1:4" ht="17.25" thickBot="1" x14ac:dyDescent="0.35">
      <c r="A57" s="14">
        <v>46204</v>
      </c>
      <c r="B57" s="15">
        <v>418.8888067173171</v>
      </c>
      <c r="C57" s="16">
        <v>0.82113529338993219</v>
      </c>
      <c r="D57" s="16">
        <v>27.767732822685357</v>
      </c>
    </row>
    <row r="58" spans="1:4" ht="17.25" thickBot="1" x14ac:dyDescent="0.35">
      <c r="A58" s="14">
        <v>46235</v>
      </c>
      <c r="B58" s="15">
        <v>419.99879538496543</v>
      </c>
      <c r="C58" s="16">
        <v>0.82410305798948968</v>
      </c>
      <c r="D58" s="16">
        <v>28.23919875427956</v>
      </c>
    </row>
    <row r="59" spans="1:4" ht="17.25" thickBot="1" x14ac:dyDescent="0.35">
      <c r="A59" s="14">
        <v>46266</v>
      </c>
      <c r="B59" s="15">
        <v>127.36551138627745</v>
      </c>
      <c r="C59" s="16">
        <v>0.69284648642684676</v>
      </c>
      <c r="D59" s="16">
        <v>23.849558768516662</v>
      </c>
    </row>
    <row r="60" spans="1:4" ht="17.25" thickBot="1" x14ac:dyDescent="0.35">
      <c r="A60" s="14">
        <v>46296</v>
      </c>
      <c r="B60" s="15">
        <v>14.812235952537753</v>
      </c>
      <c r="C60" s="16">
        <v>0.58820133470093716</v>
      </c>
      <c r="D60" s="16">
        <v>18.063738799476205</v>
      </c>
    </row>
    <row r="61" spans="1:4" ht="17.25" thickBot="1" x14ac:dyDescent="0.35">
      <c r="A61" s="14">
        <v>46327</v>
      </c>
      <c r="B61" s="15">
        <v>34.538974538434246</v>
      </c>
      <c r="C61" s="16">
        <v>0.54905421170458846</v>
      </c>
      <c r="D61" s="16">
        <v>10.046040772494797</v>
      </c>
    </row>
    <row r="62" spans="1:4" ht="17.25" thickBot="1" x14ac:dyDescent="0.35">
      <c r="A62" s="14">
        <v>46357</v>
      </c>
      <c r="B62" s="15">
        <v>68.176627765800916</v>
      </c>
      <c r="C62" s="16">
        <v>0.66857933452578588</v>
      </c>
      <c r="D62" s="16">
        <v>4.7697143814956249</v>
      </c>
    </row>
    <row r="63" spans="1:4" ht="17.25" thickBot="1" x14ac:dyDescent="0.35">
      <c r="A63" s="14">
        <v>46388</v>
      </c>
      <c r="B63" s="15">
        <v>26.486108921238174</v>
      </c>
      <c r="C63" s="16">
        <v>0.61276301705502656</v>
      </c>
      <c r="D63" s="16">
        <v>4.2859909916987175E-2</v>
      </c>
    </row>
    <row r="64" spans="1:4" ht="17.25" thickBot="1" x14ac:dyDescent="0.35">
      <c r="A64" s="14">
        <v>46419</v>
      </c>
      <c r="B64" s="15">
        <v>14.846075596421469</v>
      </c>
      <c r="C64" s="16">
        <v>0.55819700022299057</v>
      </c>
      <c r="D64" s="16">
        <v>2.6055638282962832</v>
      </c>
    </row>
    <row r="65" spans="1:4" ht="17.25" thickBot="1" x14ac:dyDescent="0.35">
      <c r="A65" s="14">
        <v>46447</v>
      </c>
      <c r="B65" s="15">
        <v>36.267321209524468</v>
      </c>
      <c r="C65" s="16">
        <v>0.5388697235581017</v>
      </c>
      <c r="D65" s="16">
        <v>6.7476761416405697</v>
      </c>
    </row>
    <row r="66" spans="1:4" ht="17.25" thickBot="1" x14ac:dyDescent="0.35">
      <c r="A66" s="14">
        <v>46478</v>
      </c>
      <c r="B66" s="15">
        <v>64.788443607731224</v>
      </c>
      <c r="C66" s="16">
        <v>0.56740005728094367</v>
      </c>
      <c r="D66" s="16">
        <v>14.397066075068295</v>
      </c>
    </row>
    <row r="67" spans="1:4" ht="17.25" thickBot="1" x14ac:dyDescent="0.35">
      <c r="A67" s="14">
        <v>46508</v>
      </c>
      <c r="B67" s="15">
        <v>149.00053572841927</v>
      </c>
      <c r="C67" s="16">
        <v>0.64612684721514357</v>
      </c>
      <c r="D67" s="16">
        <v>19.583783238846557</v>
      </c>
    </row>
    <row r="68" spans="1:4" ht="17.25" thickBot="1" x14ac:dyDescent="0.35">
      <c r="A68" s="14">
        <v>46539</v>
      </c>
      <c r="B68" s="15">
        <v>127.12399464337102</v>
      </c>
      <c r="C68" s="16">
        <v>0.6326047305217356</v>
      </c>
      <c r="D68" s="16">
        <v>25.851455694617957</v>
      </c>
    </row>
    <row r="69" spans="1:4" ht="17.25" thickBot="1" x14ac:dyDescent="0.35">
      <c r="A69" s="14">
        <v>46569</v>
      </c>
      <c r="B69" s="15">
        <v>1208.8011601223407</v>
      </c>
      <c r="C69" s="16">
        <v>0.89259382822749855</v>
      </c>
      <c r="D69" s="16">
        <v>27.203679703859756</v>
      </c>
    </row>
    <row r="70" spans="1:4" ht="17.25" thickBot="1" x14ac:dyDescent="0.35">
      <c r="A70" s="14">
        <v>46600</v>
      </c>
      <c r="B70" s="15">
        <v>459.72327552190006</v>
      </c>
      <c r="C70" s="16">
        <v>0.73857779691226511</v>
      </c>
      <c r="D70" s="16">
        <v>28.07487918473791</v>
      </c>
    </row>
    <row r="71" spans="1:4" ht="17.25" thickBot="1" x14ac:dyDescent="0.35">
      <c r="A71" s="14">
        <v>46631</v>
      </c>
      <c r="B71" s="15">
        <v>629.12642147514998</v>
      </c>
      <c r="C71" s="16">
        <v>0.709686309986585</v>
      </c>
      <c r="D71" s="16">
        <v>22.691262412663281</v>
      </c>
    </row>
    <row r="72" spans="1:4" ht="17.25" thickBot="1" x14ac:dyDescent="0.35">
      <c r="A72" s="14">
        <v>46661</v>
      </c>
      <c r="B72" s="15">
        <v>4.2484735221941232</v>
      </c>
      <c r="C72" s="16">
        <v>0.57158298122052198</v>
      </c>
      <c r="D72" s="16">
        <v>17.552926550133147</v>
      </c>
    </row>
    <row r="73" spans="1:4" ht="17.25" thickBot="1" x14ac:dyDescent="0.35">
      <c r="A73" s="14">
        <v>46692</v>
      </c>
      <c r="B73" s="15">
        <v>26.526529658553613</v>
      </c>
      <c r="C73" s="16">
        <v>0.47699173278295842</v>
      </c>
      <c r="D73" s="16">
        <v>8.0507878215409718</v>
      </c>
    </row>
    <row r="74" spans="1:4" ht="17.25" thickBot="1" x14ac:dyDescent="0.35">
      <c r="A74" s="14">
        <v>46722</v>
      </c>
      <c r="B74" s="15">
        <v>41.474715044358796</v>
      </c>
      <c r="C74" s="16">
        <v>0.59039726418921556</v>
      </c>
      <c r="D74" s="16">
        <v>3.3578130649622908</v>
      </c>
    </row>
    <row r="75" spans="1:4" ht="17.25" thickBot="1" x14ac:dyDescent="0.35">
      <c r="A75" s="14">
        <v>46753</v>
      </c>
      <c r="B75" s="15">
        <v>44.238888237794406</v>
      </c>
      <c r="C75" s="16">
        <v>0.5860558782040346</v>
      </c>
      <c r="D75" s="16">
        <v>1.9925037925776048</v>
      </c>
    </row>
    <row r="76" spans="1:4" ht="17.25" thickBot="1" x14ac:dyDescent="0.35">
      <c r="A76" s="14">
        <v>46784</v>
      </c>
      <c r="B76" s="15">
        <v>29.831067187804521</v>
      </c>
      <c r="C76" s="16">
        <v>0.52925646584169583</v>
      </c>
      <c r="D76" s="16">
        <v>1.8030181600011412</v>
      </c>
    </row>
    <row r="77" spans="1:4" ht="17.25" thickBot="1" x14ac:dyDescent="0.35">
      <c r="A77" s="14">
        <v>46813</v>
      </c>
      <c r="B77" s="15">
        <v>21.772882378711078</v>
      </c>
      <c r="C77" s="16">
        <v>0.51227256518587172</v>
      </c>
      <c r="D77" s="16">
        <v>6.2154826388100313</v>
      </c>
    </row>
    <row r="78" spans="1:4" ht="17.25" thickBot="1" x14ac:dyDescent="0.35">
      <c r="A78" s="14">
        <v>46844</v>
      </c>
      <c r="B78" s="15">
        <v>46.217569679852971</v>
      </c>
      <c r="C78" s="16">
        <v>0.47576508734785256</v>
      </c>
      <c r="D78" s="16">
        <v>13.402810885970782</v>
      </c>
    </row>
    <row r="79" spans="1:4" ht="17.25" thickBot="1" x14ac:dyDescent="0.35">
      <c r="A79" s="14">
        <v>46874</v>
      </c>
      <c r="B79" s="15">
        <v>15.780712728075951</v>
      </c>
      <c r="C79" s="16">
        <v>0.52562718041250422</v>
      </c>
      <c r="D79" s="16">
        <v>20.806884059039632</v>
      </c>
    </row>
    <row r="80" spans="1:4" ht="17.25" thickBot="1" x14ac:dyDescent="0.35">
      <c r="A80" s="14">
        <v>46905</v>
      </c>
      <c r="B80" s="15">
        <v>121.67316187206251</v>
      </c>
      <c r="C80" s="16">
        <v>0.67446662318442208</v>
      </c>
      <c r="D80" s="16">
        <v>25.170454592995402</v>
      </c>
    </row>
    <row r="81" spans="1:4" ht="17.25" thickBot="1" x14ac:dyDescent="0.35">
      <c r="A81" s="14">
        <v>46935</v>
      </c>
      <c r="B81" s="15">
        <v>405.83795402553051</v>
      </c>
      <c r="C81" s="16">
        <v>0.75472738382681548</v>
      </c>
      <c r="D81" s="16">
        <v>28.22819196874606</v>
      </c>
    </row>
    <row r="82" spans="1:4" ht="17.25" thickBot="1" x14ac:dyDescent="0.35">
      <c r="A82" s="14">
        <v>46966</v>
      </c>
      <c r="B82" s="15">
        <v>32.953092995198375</v>
      </c>
      <c r="C82" s="16">
        <v>0.57065975979901373</v>
      </c>
      <c r="D82" s="16">
        <v>28.805652612666467</v>
      </c>
    </row>
    <row r="83" spans="1:4" ht="17.25" thickBot="1" x14ac:dyDescent="0.35">
      <c r="A83" s="14">
        <v>46997</v>
      </c>
      <c r="B83" s="15">
        <v>57.13437775078642</v>
      </c>
      <c r="C83" s="16">
        <v>0.65088414467156896</v>
      </c>
      <c r="D83" s="16">
        <v>23.607106051623685</v>
      </c>
    </row>
    <row r="84" spans="1:4" ht="17.25" thickBot="1" x14ac:dyDescent="0.35">
      <c r="A84" s="14">
        <v>47027</v>
      </c>
      <c r="B84" s="15">
        <v>68.498050249628932</v>
      </c>
      <c r="C84" s="16">
        <v>0.63612898966558851</v>
      </c>
      <c r="D84" s="16">
        <v>17.121146379909806</v>
      </c>
    </row>
    <row r="85" spans="1:4" ht="17.25" thickBot="1" x14ac:dyDescent="0.35">
      <c r="A85" s="14">
        <v>47058</v>
      </c>
      <c r="B85" s="15">
        <v>58.863887426520563</v>
      </c>
      <c r="C85" s="16">
        <v>0.6751748682784704</v>
      </c>
      <c r="D85" s="16">
        <v>8.0485326537458359</v>
      </c>
    </row>
    <row r="86" spans="1:4" ht="17.25" thickBot="1" x14ac:dyDescent="0.35">
      <c r="A86" s="14">
        <v>47088</v>
      </c>
      <c r="B86" s="15">
        <v>18.797962106511008</v>
      </c>
      <c r="C86" s="16">
        <v>0.610936208782766</v>
      </c>
      <c r="D86" s="16">
        <v>2.4560175721270379</v>
      </c>
    </row>
    <row r="87" spans="1:4" ht="17.25" thickBot="1" x14ac:dyDescent="0.35">
      <c r="A87" s="14">
        <v>47119</v>
      </c>
      <c r="B87" s="15">
        <v>10.877264650476452</v>
      </c>
      <c r="C87" s="16">
        <v>0.53239641645600433</v>
      </c>
      <c r="D87" s="16">
        <v>1.3022417514582978</v>
      </c>
    </row>
    <row r="88" spans="1:4" ht="17.25" thickBot="1" x14ac:dyDescent="0.35">
      <c r="A88" s="14">
        <v>47150</v>
      </c>
      <c r="B88" s="15">
        <v>15.497938941970608</v>
      </c>
      <c r="C88" s="16">
        <v>0.54077946934473042</v>
      </c>
      <c r="D88" s="16">
        <v>4.3697052437575001</v>
      </c>
    </row>
    <row r="89" spans="1:4" ht="17.25" thickBot="1" x14ac:dyDescent="0.35">
      <c r="A89" s="14">
        <v>47178</v>
      </c>
      <c r="B89" s="15">
        <v>147.51965908737148</v>
      </c>
      <c r="C89" s="16">
        <v>0.59323255979049805</v>
      </c>
      <c r="D89" s="16">
        <v>10.329617928214063</v>
      </c>
    </row>
    <row r="90" spans="1:4" ht="17.25" thickBot="1" x14ac:dyDescent="0.35">
      <c r="A90" s="14">
        <v>47209</v>
      </c>
      <c r="B90" s="15">
        <v>4.3463564324920112</v>
      </c>
      <c r="C90" s="16">
        <v>0.45488453105810084</v>
      </c>
      <c r="D90" s="16">
        <v>17.135102773849891</v>
      </c>
    </row>
    <row r="91" spans="1:4" ht="17.25" thickBot="1" x14ac:dyDescent="0.35">
      <c r="A91" s="14">
        <v>47239</v>
      </c>
      <c r="B91" s="15">
        <v>177.87778513333498</v>
      </c>
      <c r="C91" s="16">
        <v>0.67021087877125274</v>
      </c>
      <c r="D91" s="16">
        <v>19.119876079755766</v>
      </c>
    </row>
    <row r="92" spans="1:4" ht="17.25" thickBot="1" x14ac:dyDescent="0.35">
      <c r="A92" s="14">
        <v>47270</v>
      </c>
      <c r="B92" s="15">
        <v>32.579875079691647</v>
      </c>
      <c r="C92" s="16">
        <v>0.62923244872961448</v>
      </c>
      <c r="D92" s="16">
        <v>24.80575465380916</v>
      </c>
    </row>
    <row r="93" spans="1:4" ht="17.25" thickBot="1" x14ac:dyDescent="0.35">
      <c r="A93" s="14">
        <v>47300</v>
      </c>
      <c r="B93" s="15">
        <v>136.85389712240325</v>
      </c>
      <c r="C93" s="16">
        <v>0.73227257784109312</v>
      </c>
      <c r="D93" s="16">
        <v>29.866568630092878</v>
      </c>
    </row>
    <row r="94" spans="1:4" ht="17.25" thickBot="1" x14ac:dyDescent="0.35">
      <c r="A94" s="14">
        <v>47331</v>
      </c>
      <c r="B94" s="15">
        <v>64.175378462209977</v>
      </c>
      <c r="C94" s="16">
        <v>0.6668655571350004</v>
      </c>
      <c r="D94" s="16">
        <v>28.634624021458329</v>
      </c>
    </row>
    <row r="95" spans="1:4" ht="17.25" thickBot="1" x14ac:dyDescent="0.35">
      <c r="A95" s="14">
        <v>47362</v>
      </c>
      <c r="B95" s="15">
        <v>142.71340668652147</v>
      </c>
      <c r="C95" s="16">
        <v>0.66648205975144603</v>
      </c>
      <c r="D95" s="16">
        <v>24.891665362354331</v>
      </c>
    </row>
    <row r="96" spans="1:4" ht="17.25" thickBot="1" x14ac:dyDescent="0.35">
      <c r="A96" s="14">
        <v>47392</v>
      </c>
      <c r="B96" s="15">
        <v>41.772098700169323</v>
      </c>
      <c r="C96" s="16">
        <v>0.69164202203965297</v>
      </c>
      <c r="D96" s="16">
        <v>17.684073243079165</v>
      </c>
    </row>
    <row r="97" spans="1:4" ht="17.25" thickBot="1" x14ac:dyDescent="0.35">
      <c r="A97" s="14">
        <v>47423</v>
      </c>
      <c r="B97" s="15">
        <v>51.671883978343104</v>
      </c>
      <c r="C97" s="16">
        <v>0.64295443497829463</v>
      </c>
      <c r="D97" s="16">
        <v>9.8096306559487552</v>
      </c>
    </row>
    <row r="98" spans="1:4" ht="17.25" thickBot="1" x14ac:dyDescent="0.35">
      <c r="A98" s="14">
        <v>47453</v>
      </c>
      <c r="B98" s="15">
        <v>42.729259282540497</v>
      </c>
      <c r="C98" s="16">
        <v>0.67476151562172737</v>
      </c>
      <c r="D98" s="16">
        <v>7.2670843561442995</v>
      </c>
    </row>
    <row r="99" spans="1:4" ht="17.25" thickBot="1" x14ac:dyDescent="0.35">
      <c r="A99" s="14">
        <v>47484</v>
      </c>
      <c r="B99" s="15">
        <v>2.8697623354766999</v>
      </c>
      <c r="C99" s="16">
        <v>0.4305732921656597</v>
      </c>
      <c r="D99" s="16">
        <v>-1.8334963037222538</v>
      </c>
    </row>
    <row r="100" spans="1:4" ht="17.25" thickBot="1" x14ac:dyDescent="0.35">
      <c r="A100" s="14">
        <v>47515</v>
      </c>
      <c r="B100" s="15">
        <v>2.4242310855203395</v>
      </c>
      <c r="C100" s="16">
        <v>0.45434508538078239</v>
      </c>
      <c r="D100" s="16">
        <v>-0.49558424579528987</v>
      </c>
    </row>
    <row r="101" spans="1:4" ht="17.25" thickBot="1" x14ac:dyDescent="0.35">
      <c r="A101" s="14">
        <v>47543</v>
      </c>
      <c r="B101" s="15">
        <v>55.057408999222069</v>
      </c>
      <c r="C101" s="16">
        <v>0.49044379229327534</v>
      </c>
      <c r="D101" s="16">
        <v>6.7445565357055957</v>
      </c>
    </row>
    <row r="102" spans="1:4" ht="17.25" thickBot="1" x14ac:dyDescent="0.35">
      <c r="A102" s="14">
        <v>47574</v>
      </c>
      <c r="B102" s="15">
        <v>30.510722280124902</v>
      </c>
      <c r="C102" s="16">
        <v>0.57328265258046229</v>
      </c>
      <c r="D102" s="16">
        <v>14.446179844418213</v>
      </c>
    </row>
    <row r="103" spans="1:4" ht="17.25" thickBot="1" x14ac:dyDescent="0.35">
      <c r="A103" s="14">
        <v>47604</v>
      </c>
      <c r="B103" s="15">
        <v>90.169953766997736</v>
      </c>
      <c r="C103" s="16">
        <v>0.61818131522268316</v>
      </c>
      <c r="D103" s="16">
        <v>19.777882105978733</v>
      </c>
    </row>
    <row r="104" spans="1:4" ht="17.25" thickBot="1" x14ac:dyDescent="0.35">
      <c r="A104" s="14">
        <v>47635</v>
      </c>
      <c r="B104" s="15">
        <v>227.98170080927258</v>
      </c>
      <c r="C104" s="16">
        <v>0.74136284842685574</v>
      </c>
      <c r="D104" s="16">
        <v>24.220971013563222</v>
      </c>
    </row>
    <row r="105" spans="1:4" ht="17.25" thickBot="1" x14ac:dyDescent="0.35">
      <c r="A105" s="14">
        <v>47665</v>
      </c>
      <c r="B105" s="15">
        <v>633.20541961496735</v>
      </c>
      <c r="C105" s="16">
        <v>0.8204378593624343</v>
      </c>
      <c r="D105" s="16">
        <v>27.743385720922561</v>
      </c>
    </row>
    <row r="106" spans="1:4" ht="17.25" thickBot="1" x14ac:dyDescent="0.35">
      <c r="A106" s="14">
        <v>47696</v>
      </c>
      <c r="B106" s="15">
        <v>358.86471553138551</v>
      </c>
      <c r="C106" s="16">
        <v>0.70567651976264334</v>
      </c>
      <c r="D106" s="16">
        <v>28.721898147587648</v>
      </c>
    </row>
    <row r="107" spans="1:4" ht="17.25" thickBot="1" x14ac:dyDescent="0.35">
      <c r="A107" s="14">
        <v>47727</v>
      </c>
      <c r="B107" s="15">
        <v>9.0113420811290332</v>
      </c>
      <c r="C107" s="16">
        <v>0.55429523350943033</v>
      </c>
      <c r="D107" s="16">
        <v>24.186084698158215</v>
      </c>
    </row>
    <row r="108" spans="1:4" ht="17.25" thickBot="1" x14ac:dyDescent="0.35">
      <c r="A108" s="14">
        <v>47757</v>
      </c>
      <c r="B108" s="15">
        <v>10.153629377108771</v>
      </c>
      <c r="C108" s="16">
        <v>0.55303634031768312</v>
      </c>
      <c r="D108" s="16">
        <v>17.905704980324014</v>
      </c>
    </row>
    <row r="109" spans="1:4" ht="17.25" thickBot="1" x14ac:dyDescent="0.35">
      <c r="A109" s="14">
        <v>47788</v>
      </c>
      <c r="B109" s="15">
        <v>33.933711784951079</v>
      </c>
      <c r="C109" s="16">
        <v>0.53496851979194326</v>
      </c>
      <c r="D109" s="16">
        <v>9.0666131528641039</v>
      </c>
    </row>
    <row r="110" spans="1:4" ht="17.25" thickBot="1" x14ac:dyDescent="0.35">
      <c r="A110" s="14">
        <v>47818</v>
      </c>
      <c r="B110" s="15">
        <v>52.385049354828332</v>
      </c>
      <c r="C110" s="16">
        <v>0.64043549671025446</v>
      </c>
      <c r="D110" s="16">
        <v>5.5404613161413465</v>
      </c>
    </row>
    <row r="111" spans="1:4" ht="17.25" thickBot="1" x14ac:dyDescent="0.35">
      <c r="A111" s="14">
        <v>47849</v>
      </c>
      <c r="B111" s="15">
        <v>39.742019478462701</v>
      </c>
      <c r="C111" s="16">
        <v>0.54666935314112597</v>
      </c>
      <c r="D111" s="16">
        <v>-7.0133168896287651E-2</v>
      </c>
    </row>
    <row r="112" spans="1:4" ht="17.25" thickBot="1" x14ac:dyDescent="0.35">
      <c r="A112" s="14">
        <v>47880</v>
      </c>
      <c r="B112" s="15">
        <v>25.150271090965528</v>
      </c>
      <c r="C112" s="16">
        <v>0.58078126931144325</v>
      </c>
      <c r="D112" s="16">
        <v>3.2631247843288258</v>
      </c>
    </row>
    <row r="113" spans="1:4" ht="17.25" thickBot="1" x14ac:dyDescent="0.35">
      <c r="A113" s="14">
        <v>47908</v>
      </c>
      <c r="B113" s="15">
        <v>17.17755844463381</v>
      </c>
      <c r="C113" s="16">
        <v>0.55663863464297325</v>
      </c>
      <c r="D113" s="16">
        <v>8.3458840652354773</v>
      </c>
    </row>
    <row r="114" spans="1:4" ht="17.25" thickBot="1" x14ac:dyDescent="0.35">
      <c r="A114" s="14">
        <v>47939</v>
      </c>
      <c r="B114" s="15">
        <v>40.386448614428282</v>
      </c>
      <c r="C114" s="16">
        <v>0.44078447971463325</v>
      </c>
      <c r="D114" s="16">
        <v>14.854332999710312</v>
      </c>
    </row>
    <row r="115" spans="1:4" ht="17.25" thickBot="1" x14ac:dyDescent="0.35">
      <c r="A115" s="14">
        <v>47969</v>
      </c>
      <c r="B115" s="15">
        <v>99.602663459342537</v>
      </c>
      <c r="C115" s="16">
        <v>0.68245809237444699</v>
      </c>
      <c r="D115" s="16">
        <v>19.225212601243321</v>
      </c>
    </row>
    <row r="116" spans="1:4" ht="17.25" thickBot="1" x14ac:dyDescent="0.35">
      <c r="A116" s="14">
        <v>48000</v>
      </c>
      <c r="B116" s="15">
        <v>120.17094958395381</v>
      </c>
      <c r="C116" s="16">
        <v>0.62543311570739157</v>
      </c>
      <c r="D116" s="16">
        <v>24.812017861112228</v>
      </c>
    </row>
    <row r="117" spans="1:4" ht="17.25" thickBot="1" x14ac:dyDescent="0.35">
      <c r="A117" s="14">
        <v>48030</v>
      </c>
      <c r="B117" s="15">
        <v>525.17258007265752</v>
      </c>
      <c r="C117" s="16">
        <v>0.8453971342023896</v>
      </c>
      <c r="D117" s="16">
        <v>27.952999371048659</v>
      </c>
    </row>
    <row r="118" spans="1:4" ht="17.25" thickBot="1" x14ac:dyDescent="0.35">
      <c r="A118" s="14">
        <v>48061</v>
      </c>
      <c r="B118" s="15">
        <v>174.60452941701516</v>
      </c>
      <c r="C118" s="16">
        <v>0.73672844251139291</v>
      </c>
      <c r="D118" s="16">
        <v>28.080737371342803</v>
      </c>
    </row>
    <row r="119" spans="1:4" ht="17.25" thickBot="1" x14ac:dyDescent="0.35">
      <c r="A119" s="14">
        <v>48092</v>
      </c>
      <c r="B119" s="15">
        <v>44.204381053629</v>
      </c>
      <c r="C119" s="16">
        <v>0.62432869761002963</v>
      </c>
      <c r="D119" s="16">
        <v>23.744535860239385</v>
      </c>
    </row>
    <row r="120" spans="1:4" ht="17.25" thickBot="1" x14ac:dyDescent="0.35">
      <c r="A120" s="14">
        <v>48122</v>
      </c>
      <c r="B120" s="15">
        <v>12.77878010842603</v>
      </c>
      <c r="C120" s="16">
        <v>0.52204711259504955</v>
      </c>
      <c r="D120" s="16">
        <v>15.706830444408746</v>
      </c>
    </row>
    <row r="121" spans="1:4" ht="17.25" thickBot="1" x14ac:dyDescent="0.35">
      <c r="A121" s="14">
        <v>48153</v>
      </c>
      <c r="B121" s="15">
        <v>23.290086194663846</v>
      </c>
      <c r="C121" s="16">
        <v>0.57631080851744287</v>
      </c>
      <c r="D121" s="16">
        <v>11.348918711945972</v>
      </c>
    </row>
    <row r="122" spans="1:4" ht="17.25" thickBot="1" x14ac:dyDescent="0.35">
      <c r="A122" s="14">
        <v>48183</v>
      </c>
      <c r="B122" s="15">
        <v>111.91774530217884</v>
      </c>
      <c r="C122" s="16">
        <v>0.64081052802362293</v>
      </c>
      <c r="D122" s="16">
        <v>4.8787487335469875</v>
      </c>
    </row>
    <row r="123" spans="1:4" ht="17.25" thickBot="1" x14ac:dyDescent="0.35">
      <c r="A123" s="14">
        <v>48214</v>
      </c>
      <c r="B123" s="15">
        <v>18.885841493807177</v>
      </c>
      <c r="C123" s="16">
        <v>0.68214673948708549</v>
      </c>
      <c r="D123" s="16">
        <v>7.353940967533183</v>
      </c>
    </row>
    <row r="124" spans="1:4" ht="17.25" thickBot="1" x14ac:dyDescent="0.35">
      <c r="A124" s="14">
        <v>48245</v>
      </c>
      <c r="B124" s="15">
        <v>9.3234439913966529</v>
      </c>
      <c r="C124" s="16">
        <v>0.57196077492700481</v>
      </c>
      <c r="D124" s="16">
        <v>6.472265941634741</v>
      </c>
    </row>
    <row r="125" spans="1:4" ht="17.25" thickBot="1" x14ac:dyDescent="0.35">
      <c r="A125" s="14">
        <v>48274</v>
      </c>
      <c r="B125" s="15">
        <v>9.2433074832007787</v>
      </c>
      <c r="C125" s="16">
        <v>0.42922406324046636</v>
      </c>
      <c r="D125" s="16">
        <v>9.7074017694040027</v>
      </c>
    </row>
    <row r="126" spans="1:4" ht="17.25" thickBot="1" x14ac:dyDescent="0.35">
      <c r="A126" s="14">
        <v>48305</v>
      </c>
      <c r="B126" s="15">
        <v>76.175414784369053</v>
      </c>
      <c r="C126" s="16">
        <v>0.60180639425404314</v>
      </c>
      <c r="D126" s="16">
        <v>15.855233460350233</v>
      </c>
    </row>
    <row r="127" spans="1:4" ht="17.25" thickBot="1" x14ac:dyDescent="0.35">
      <c r="A127" s="14">
        <v>48335</v>
      </c>
      <c r="B127" s="15">
        <v>55.36170346650826</v>
      </c>
      <c r="C127" s="16">
        <v>0.61675139934599099</v>
      </c>
      <c r="D127" s="16">
        <v>20.690558617973469</v>
      </c>
    </row>
    <row r="128" spans="1:4" ht="17.25" thickBot="1" x14ac:dyDescent="0.35">
      <c r="A128" s="14">
        <v>48366</v>
      </c>
      <c r="B128" s="15">
        <v>69.878233950440631</v>
      </c>
      <c r="C128" s="16">
        <v>0.56470427002281021</v>
      </c>
      <c r="D128" s="16">
        <v>25.032779560421776</v>
      </c>
    </row>
    <row r="129" spans="1:4" ht="17.25" thickBot="1" x14ac:dyDescent="0.35">
      <c r="A129" s="14">
        <v>48396</v>
      </c>
      <c r="B129" s="15">
        <v>546.1492182799177</v>
      </c>
      <c r="C129" s="16">
        <v>0.73362013237025492</v>
      </c>
      <c r="D129" s="16">
        <v>28.99494140648094</v>
      </c>
    </row>
    <row r="130" spans="1:4" ht="17.25" thickBot="1" x14ac:dyDescent="0.35">
      <c r="A130" s="14">
        <v>48427</v>
      </c>
      <c r="B130" s="15">
        <v>589.56985973218775</v>
      </c>
      <c r="C130" s="16">
        <v>0.82792492113513627</v>
      </c>
      <c r="D130" s="16">
        <v>28.207193392340592</v>
      </c>
    </row>
    <row r="131" spans="1:4" ht="17.25" thickBot="1" x14ac:dyDescent="0.35">
      <c r="A131" s="14">
        <v>48458</v>
      </c>
      <c r="B131" s="15">
        <v>104.34820808965846</v>
      </c>
      <c r="C131" s="16">
        <v>0.66400774313987143</v>
      </c>
      <c r="D131" s="16">
        <v>24.244057080136315</v>
      </c>
    </row>
    <row r="132" spans="1:4" ht="17.25" thickBot="1" x14ac:dyDescent="0.35">
      <c r="A132" s="14">
        <v>48488</v>
      </c>
      <c r="B132" s="15">
        <v>43.183379892031937</v>
      </c>
      <c r="C132" s="16">
        <v>0.67768587872190911</v>
      </c>
      <c r="D132" s="16">
        <v>16.428886681049907</v>
      </c>
    </row>
    <row r="133" spans="1:4" ht="17.25" thickBot="1" x14ac:dyDescent="0.35">
      <c r="A133" s="14">
        <v>48519</v>
      </c>
      <c r="B133" s="15">
        <v>6.3554919098268892</v>
      </c>
      <c r="C133" s="16">
        <v>0.50173602352223823</v>
      </c>
      <c r="D133" s="16">
        <v>9.5836394156875926</v>
      </c>
    </row>
    <row r="134" spans="1:4" ht="17.25" thickBot="1" x14ac:dyDescent="0.35">
      <c r="A134" s="14">
        <v>48549</v>
      </c>
      <c r="B134" s="15">
        <v>39.433176665624217</v>
      </c>
      <c r="C134" s="16">
        <v>0.54148904227011108</v>
      </c>
      <c r="D134" s="16">
        <v>3.5468056306292635</v>
      </c>
    </row>
    <row r="135" spans="1:4" ht="17.25" thickBot="1" x14ac:dyDescent="0.35">
      <c r="A135" s="14">
        <v>48580</v>
      </c>
      <c r="B135" s="15">
        <v>22.058849144334395</v>
      </c>
      <c r="C135" s="16">
        <v>0.55095698176458641</v>
      </c>
      <c r="D135" s="16">
        <v>1.4241355186363558</v>
      </c>
    </row>
    <row r="136" spans="1:4" ht="17.25" thickBot="1" x14ac:dyDescent="0.35">
      <c r="A136" s="14">
        <v>48611</v>
      </c>
      <c r="B136" s="15">
        <v>23.565323365372887</v>
      </c>
      <c r="C136" s="16">
        <v>0.54323501275646324</v>
      </c>
      <c r="D136" s="16">
        <v>4.2872807059256752</v>
      </c>
    </row>
    <row r="137" spans="1:4" ht="17.25" thickBot="1" x14ac:dyDescent="0.35">
      <c r="A137" s="14">
        <v>48639</v>
      </c>
      <c r="B137" s="15">
        <v>27.636498047781526</v>
      </c>
      <c r="C137" s="16">
        <v>0.49324417361771566</v>
      </c>
      <c r="D137" s="16">
        <v>8.5963692589322598</v>
      </c>
    </row>
    <row r="138" spans="1:4" ht="17.25" thickBot="1" x14ac:dyDescent="0.35">
      <c r="A138" s="14">
        <v>48670</v>
      </c>
      <c r="B138" s="15">
        <v>98.608331899644739</v>
      </c>
      <c r="C138" s="16">
        <v>0.56212463429604276</v>
      </c>
      <c r="D138" s="16">
        <v>15.428058166622582</v>
      </c>
    </row>
    <row r="139" spans="1:4" ht="17.25" thickBot="1" x14ac:dyDescent="0.35">
      <c r="A139" s="14">
        <v>48700</v>
      </c>
      <c r="B139" s="15">
        <v>82.573499860358851</v>
      </c>
      <c r="C139" s="16">
        <v>0.57900581939132179</v>
      </c>
      <c r="D139" s="16">
        <v>19.772278028686614</v>
      </c>
    </row>
    <row r="140" spans="1:4" ht="17.25" thickBot="1" x14ac:dyDescent="0.35">
      <c r="A140" s="14">
        <v>48731</v>
      </c>
      <c r="B140" s="15">
        <v>80.051413244581283</v>
      </c>
      <c r="C140" s="16">
        <v>0.59327520978867387</v>
      </c>
      <c r="D140" s="16">
        <v>24.990214998946172</v>
      </c>
    </row>
    <row r="141" spans="1:4" ht="17.25" thickBot="1" x14ac:dyDescent="0.35">
      <c r="A141" s="14">
        <v>48761</v>
      </c>
      <c r="B141" s="15">
        <v>393.31413183505941</v>
      </c>
      <c r="C141" s="16">
        <v>0.75921891343038983</v>
      </c>
      <c r="D141" s="16">
        <v>27.857265572203854</v>
      </c>
    </row>
    <row r="142" spans="1:4" ht="17.25" thickBot="1" x14ac:dyDescent="0.35">
      <c r="A142" s="14">
        <v>48792</v>
      </c>
      <c r="B142" s="15">
        <v>492.86319261218779</v>
      </c>
      <c r="C142" s="16">
        <v>0.82201672339806864</v>
      </c>
      <c r="D142" s="16">
        <v>27.376273008723253</v>
      </c>
    </row>
    <row r="143" spans="1:4" ht="17.25" thickBot="1" x14ac:dyDescent="0.35">
      <c r="A143" s="14">
        <v>48823</v>
      </c>
      <c r="B143" s="15">
        <v>181.37045458732459</v>
      </c>
      <c r="C143" s="16">
        <v>0.74665331314300176</v>
      </c>
      <c r="D143" s="16">
        <v>23.423514244293212</v>
      </c>
    </row>
    <row r="144" spans="1:4" ht="17.25" thickBot="1" x14ac:dyDescent="0.35">
      <c r="A144" s="14">
        <v>48853</v>
      </c>
      <c r="B144" s="15">
        <v>0.52870732656275365</v>
      </c>
      <c r="C144" s="16">
        <v>0.54786547702180888</v>
      </c>
      <c r="D144" s="16">
        <v>18.354654150629042</v>
      </c>
    </row>
    <row r="145" spans="1:4" ht="17.25" thickBot="1" x14ac:dyDescent="0.35">
      <c r="A145" s="14">
        <v>48884</v>
      </c>
      <c r="B145" s="15">
        <v>79.4168053892096</v>
      </c>
      <c r="C145" s="16">
        <v>0.6305799175500334</v>
      </c>
      <c r="D145" s="16">
        <v>10.339845839841111</v>
      </c>
    </row>
    <row r="146" spans="1:4" ht="17.25" thickBot="1" x14ac:dyDescent="0.35">
      <c r="A146" s="14">
        <v>48914</v>
      </c>
      <c r="B146" s="15">
        <v>61.213881397606627</v>
      </c>
      <c r="C146" s="16">
        <v>0.57623575879755373</v>
      </c>
      <c r="D146" s="16">
        <v>2.9923695927110372</v>
      </c>
    </row>
    <row r="147" spans="1:4" ht="17.25" thickBot="1" x14ac:dyDescent="0.35">
      <c r="A147" s="14">
        <v>48945</v>
      </c>
      <c r="B147" s="15">
        <v>24.568935933421933</v>
      </c>
      <c r="C147" s="16">
        <v>0.48399174485542396</v>
      </c>
      <c r="D147" s="16">
        <v>-0.96661318273032093</v>
      </c>
    </row>
    <row r="148" spans="1:4" ht="17.25" thickBot="1" x14ac:dyDescent="0.35">
      <c r="A148" s="14">
        <v>48976</v>
      </c>
      <c r="B148" s="15">
        <v>11.88964539741225</v>
      </c>
      <c r="C148" s="16">
        <v>0.53610104569027983</v>
      </c>
      <c r="D148" s="16">
        <v>1.6671056932817765</v>
      </c>
    </row>
    <row r="149" spans="1:4" ht="17.25" thickBot="1" x14ac:dyDescent="0.35">
      <c r="A149" s="14">
        <v>49004</v>
      </c>
      <c r="B149" s="15">
        <v>9.4687479221825033</v>
      </c>
      <c r="C149" s="16">
        <v>0.53392668356758599</v>
      </c>
      <c r="D149" s="16">
        <v>8.5064738204074484</v>
      </c>
    </row>
    <row r="150" spans="1:4" ht="17.25" thickBot="1" x14ac:dyDescent="0.35">
      <c r="A150" s="14">
        <v>49035</v>
      </c>
      <c r="B150" s="15">
        <v>37.528778463006702</v>
      </c>
      <c r="C150" s="16">
        <v>0.47798421064747232</v>
      </c>
      <c r="D150" s="16">
        <v>15.389062933535902</v>
      </c>
    </row>
    <row r="151" spans="1:4" ht="17.25" thickBot="1" x14ac:dyDescent="0.35">
      <c r="A151" s="14">
        <v>49065</v>
      </c>
      <c r="B151" s="15">
        <v>162.25693112308966</v>
      </c>
      <c r="C151" s="16">
        <v>0.64463416068881207</v>
      </c>
      <c r="D151" s="16">
        <v>19.831998543180127</v>
      </c>
    </row>
    <row r="152" spans="1:4" ht="17.25" thickBot="1" x14ac:dyDescent="0.35">
      <c r="A152" s="14">
        <v>49096</v>
      </c>
      <c r="B152" s="15">
        <v>92.956705833914839</v>
      </c>
      <c r="C152" s="16">
        <v>0.55652878841951459</v>
      </c>
      <c r="D152" s="16">
        <v>25.525649106095923</v>
      </c>
    </row>
    <row r="153" spans="1:4" ht="17.25" thickBot="1" x14ac:dyDescent="0.35">
      <c r="A153" s="14">
        <v>49126</v>
      </c>
      <c r="B153" s="15">
        <v>988.5319941557841</v>
      </c>
      <c r="C153" s="16">
        <v>0.85186723193858394</v>
      </c>
      <c r="D153" s="16">
        <v>27.982272817614923</v>
      </c>
    </row>
    <row r="154" spans="1:4" ht="17.25" thickBot="1" x14ac:dyDescent="0.35">
      <c r="A154" s="14">
        <v>49157</v>
      </c>
      <c r="B154" s="15">
        <v>377.02097967943166</v>
      </c>
      <c r="C154" s="16">
        <v>0.79693373675273682</v>
      </c>
      <c r="D154" s="16">
        <v>28.710169927301802</v>
      </c>
    </row>
    <row r="155" spans="1:4" ht="17.25" thickBot="1" x14ac:dyDescent="0.35">
      <c r="A155" s="14">
        <v>49188</v>
      </c>
      <c r="B155" s="15">
        <v>18.446120862989552</v>
      </c>
      <c r="C155" s="16">
        <v>0.64634304901095829</v>
      </c>
      <c r="D155" s="16">
        <v>23.799644001346444</v>
      </c>
    </row>
    <row r="156" spans="1:4" ht="17.25" thickBot="1" x14ac:dyDescent="0.35">
      <c r="A156" s="14">
        <v>49218</v>
      </c>
      <c r="B156" s="15">
        <v>20.433434031052368</v>
      </c>
      <c r="C156" s="16">
        <v>0.56376737108336272</v>
      </c>
      <c r="D156" s="16">
        <v>16.773222716415393</v>
      </c>
    </row>
    <row r="157" spans="1:4" ht="17.25" thickBot="1" x14ac:dyDescent="0.35">
      <c r="A157" s="14">
        <v>49249</v>
      </c>
      <c r="B157" s="15">
        <v>19.512421226298347</v>
      </c>
      <c r="C157" s="16">
        <v>0.56458456675100288</v>
      </c>
      <c r="D157" s="16">
        <v>11.06545396314125</v>
      </c>
    </row>
    <row r="158" spans="1:4" ht="17.25" thickBot="1" x14ac:dyDescent="0.35">
      <c r="A158" s="14">
        <v>49279</v>
      </c>
      <c r="B158" s="15">
        <v>22.685391332363718</v>
      </c>
      <c r="C158" s="16">
        <v>0.53017305686396987</v>
      </c>
      <c r="D158" s="16">
        <v>1.2737331289190124</v>
      </c>
    </row>
    <row r="159" spans="1:4" ht="17.25" thickBot="1" x14ac:dyDescent="0.35">
      <c r="A159" s="14">
        <v>49310</v>
      </c>
      <c r="B159" s="15">
        <v>15.628411774011825</v>
      </c>
      <c r="C159" s="16">
        <v>0.56026333527434946</v>
      </c>
      <c r="D159" s="16">
        <v>1.8667816211051735</v>
      </c>
    </row>
    <row r="160" spans="1:4" ht="17.25" thickBot="1" x14ac:dyDescent="0.35">
      <c r="A160" s="14">
        <v>49341</v>
      </c>
      <c r="B160" s="15">
        <v>33.370130509718592</v>
      </c>
      <c r="C160" s="16">
        <v>0.61228486236228463</v>
      </c>
      <c r="D160" s="16">
        <v>3.6250372562225661</v>
      </c>
    </row>
    <row r="161" spans="1:4" ht="17.25" thickBot="1" x14ac:dyDescent="0.35">
      <c r="A161" s="14">
        <v>49369</v>
      </c>
      <c r="B161" s="15">
        <v>28.671103752752767</v>
      </c>
      <c r="C161" s="16">
        <v>0.51449097083434181</v>
      </c>
      <c r="D161" s="16">
        <v>7.8471949403477481</v>
      </c>
    </row>
    <row r="162" spans="1:4" ht="17.25" thickBot="1" x14ac:dyDescent="0.35">
      <c r="A162" s="14">
        <v>49400</v>
      </c>
      <c r="B162" s="15">
        <v>93.944262397369286</v>
      </c>
      <c r="C162" s="16">
        <v>0.54755513282641466</v>
      </c>
      <c r="D162" s="16">
        <v>14.927135068037238</v>
      </c>
    </row>
    <row r="163" spans="1:4" ht="17.25" thickBot="1" x14ac:dyDescent="0.35">
      <c r="A163" s="14">
        <v>49430</v>
      </c>
      <c r="B163" s="15">
        <v>80.114638460391987</v>
      </c>
      <c r="C163" s="16">
        <v>0.68122474382261733</v>
      </c>
      <c r="D163" s="16">
        <v>20.932957047254266</v>
      </c>
    </row>
    <row r="164" spans="1:4" ht="17.25" thickBot="1" x14ac:dyDescent="0.35">
      <c r="A164" s="14">
        <v>49461</v>
      </c>
      <c r="B164" s="15">
        <v>45.250990629617071</v>
      </c>
      <c r="C164" s="16">
        <v>0.64739966074439026</v>
      </c>
      <c r="D164" s="16">
        <v>24.732216242318053</v>
      </c>
    </row>
    <row r="165" spans="1:4" ht="17.25" thickBot="1" x14ac:dyDescent="0.35">
      <c r="A165" s="14">
        <v>49491</v>
      </c>
      <c r="B165" s="15">
        <v>802.0240028367399</v>
      </c>
      <c r="C165" s="16">
        <v>0.8385565635962805</v>
      </c>
      <c r="D165" s="16">
        <v>28.379710577161269</v>
      </c>
    </row>
    <row r="166" spans="1:4" ht="17.25" thickBot="1" x14ac:dyDescent="0.35">
      <c r="A166" s="14">
        <v>49522</v>
      </c>
      <c r="B166" s="15">
        <v>405.92209112368391</v>
      </c>
      <c r="C166" s="16">
        <v>0.77807130494162013</v>
      </c>
      <c r="D166" s="16">
        <v>29.039875464892184</v>
      </c>
    </row>
    <row r="167" spans="1:4" ht="17.25" thickBot="1" x14ac:dyDescent="0.35">
      <c r="A167" s="14">
        <v>49553</v>
      </c>
      <c r="B167" s="15">
        <v>157.11270894083802</v>
      </c>
      <c r="C167" s="16">
        <v>0.74071601922333463</v>
      </c>
      <c r="D167" s="16">
        <v>21.869978352076838</v>
      </c>
    </row>
    <row r="168" spans="1:4" ht="17.25" thickBot="1" x14ac:dyDescent="0.35">
      <c r="A168" s="14">
        <v>49583</v>
      </c>
      <c r="B168" s="15">
        <v>36.049482229510474</v>
      </c>
      <c r="C168" s="16">
        <v>0.62849459491754889</v>
      </c>
      <c r="D168" s="16">
        <v>17.15255526807816</v>
      </c>
    </row>
    <row r="169" spans="1:4" ht="17.25" thickBot="1" x14ac:dyDescent="0.35">
      <c r="A169" s="14">
        <v>49614</v>
      </c>
      <c r="B169" s="15">
        <v>22.622729874428739</v>
      </c>
      <c r="C169" s="16">
        <v>0.62157335049621409</v>
      </c>
      <c r="D169" s="16">
        <v>10.502023565978956</v>
      </c>
    </row>
    <row r="170" spans="1:4" ht="17.25" thickBot="1" x14ac:dyDescent="0.35">
      <c r="A170" s="14">
        <v>49644</v>
      </c>
      <c r="B170" s="15">
        <v>57.849403870535269</v>
      </c>
      <c r="C170" s="16">
        <v>0.61118858722469893</v>
      </c>
      <c r="D170" s="16">
        <v>2.5829180799651903</v>
      </c>
    </row>
    <row r="171" spans="1:4" ht="17.25" thickBot="1" x14ac:dyDescent="0.35">
      <c r="A171" s="14">
        <v>49675</v>
      </c>
      <c r="B171" s="15">
        <v>34.19353597201308</v>
      </c>
      <c r="C171" s="16">
        <v>0.50985005066893552</v>
      </c>
      <c r="D171" s="16">
        <v>-0.9026422473941671</v>
      </c>
    </row>
    <row r="172" spans="1:4" ht="17.25" thickBot="1" x14ac:dyDescent="0.35">
      <c r="A172" s="14">
        <v>49706</v>
      </c>
      <c r="B172" s="15">
        <v>24.600933931724924</v>
      </c>
      <c r="C172" s="16">
        <v>0.63588579686517188</v>
      </c>
      <c r="D172" s="16">
        <v>5.0186242278576509</v>
      </c>
    </row>
    <row r="173" spans="1:4" ht="17.25" thickBot="1" x14ac:dyDescent="0.35">
      <c r="A173" s="14">
        <v>49735</v>
      </c>
      <c r="B173" s="15">
        <v>120.17330655058515</v>
      </c>
      <c r="C173" s="16">
        <v>0.59183668810626355</v>
      </c>
      <c r="D173" s="16">
        <v>8.2552803567604318</v>
      </c>
    </row>
    <row r="174" spans="1:4" ht="17.25" thickBot="1" x14ac:dyDescent="0.35">
      <c r="A174" s="14">
        <v>49766</v>
      </c>
      <c r="B174" s="15">
        <v>40.43927177777244</v>
      </c>
      <c r="C174" s="16">
        <v>0.55283295096871643</v>
      </c>
      <c r="D174" s="16">
        <v>13.350967103891284</v>
      </c>
    </row>
    <row r="175" spans="1:4" ht="17.25" thickBot="1" x14ac:dyDescent="0.35">
      <c r="A175" s="14">
        <v>49796</v>
      </c>
      <c r="B175" s="15">
        <v>111.99553872522536</v>
      </c>
      <c r="C175" s="16">
        <v>0.63921161242975866</v>
      </c>
      <c r="D175" s="16">
        <v>18.458558942289617</v>
      </c>
    </row>
    <row r="176" spans="1:4" ht="17.25" thickBot="1" x14ac:dyDescent="0.35">
      <c r="A176" s="14">
        <v>49827</v>
      </c>
      <c r="B176" s="15">
        <v>87.629307228945635</v>
      </c>
      <c r="C176" s="16">
        <v>0.67705379088590112</v>
      </c>
      <c r="D176" s="16">
        <v>24.490702490805909</v>
      </c>
    </row>
    <row r="177" spans="1:4" ht="17.25" thickBot="1" x14ac:dyDescent="0.35">
      <c r="A177" s="14">
        <v>49857</v>
      </c>
      <c r="B177" s="15">
        <v>467.20971135520489</v>
      </c>
      <c r="C177" s="16">
        <v>0.76755933135430998</v>
      </c>
      <c r="D177" s="16">
        <v>28.287856235039559</v>
      </c>
    </row>
    <row r="178" spans="1:4" ht="17.25" thickBot="1" x14ac:dyDescent="0.35">
      <c r="A178" s="14">
        <v>49888</v>
      </c>
      <c r="B178" s="15">
        <v>522.8719575456422</v>
      </c>
      <c r="C178" s="16">
        <v>0.76593569445812026</v>
      </c>
      <c r="D178" s="16">
        <v>29.458328171523203</v>
      </c>
    </row>
    <row r="179" spans="1:4" ht="17.25" thickBot="1" x14ac:dyDescent="0.35">
      <c r="A179" s="14">
        <v>49919</v>
      </c>
      <c r="B179" s="15">
        <v>153.5499244744521</v>
      </c>
      <c r="C179" s="16">
        <v>0.7027726902314001</v>
      </c>
      <c r="D179" s="16">
        <v>22.49238671219252</v>
      </c>
    </row>
    <row r="180" spans="1:4" ht="17.25" thickBot="1" x14ac:dyDescent="0.35">
      <c r="A180" s="14">
        <v>49949</v>
      </c>
      <c r="B180" s="15">
        <v>41.296139017995856</v>
      </c>
      <c r="C180" s="16">
        <v>0.68748293740061828</v>
      </c>
      <c r="D180" s="16">
        <v>17.564278154239357</v>
      </c>
    </row>
    <row r="181" spans="1:4" ht="17.25" thickBot="1" x14ac:dyDescent="0.35">
      <c r="A181" s="14">
        <v>49980</v>
      </c>
      <c r="B181" s="15">
        <v>151.16221407509923</v>
      </c>
      <c r="C181" s="16">
        <v>0.70596473798598247</v>
      </c>
      <c r="D181" s="16">
        <v>11.69997021857348</v>
      </c>
    </row>
    <row r="182" spans="1:4" ht="17.25" thickBot="1" x14ac:dyDescent="0.35">
      <c r="A182" s="14">
        <v>50010</v>
      </c>
      <c r="B182" s="15">
        <v>10.19965422960966</v>
      </c>
      <c r="C182" s="16">
        <v>0.57117109257668652</v>
      </c>
      <c r="D182" s="16">
        <v>0.35303009891295239</v>
      </c>
    </row>
    <row r="183" spans="1:4" ht="17.25" thickBot="1" x14ac:dyDescent="0.35">
      <c r="A183" s="14">
        <v>50041</v>
      </c>
      <c r="B183" s="15">
        <v>2.5993205731586739</v>
      </c>
      <c r="C183" s="16">
        <v>0.53828884331912419</v>
      </c>
      <c r="D183" s="16">
        <v>1.6689320218639849</v>
      </c>
    </row>
    <row r="184" spans="1:4" ht="17.25" thickBot="1" x14ac:dyDescent="0.35">
      <c r="A184" s="14">
        <v>50072</v>
      </c>
      <c r="B184" s="15">
        <v>6.5006577138278746E-2</v>
      </c>
      <c r="C184" s="16">
        <v>0.42916455600749293</v>
      </c>
      <c r="D184" s="16">
        <v>1.8272150041238737</v>
      </c>
    </row>
    <row r="185" spans="1:4" ht="17.25" thickBot="1" x14ac:dyDescent="0.35">
      <c r="A185" s="14">
        <v>50100</v>
      </c>
      <c r="B185" s="15">
        <v>85.16314458403221</v>
      </c>
      <c r="C185" s="16">
        <v>0.55277820843284042</v>
      </c>
      <c r="D185" s="16">
        <v>8.0597461037491911</v>
      </c>
    </row>
    <row r="186" spans="1:4" ht="17.25" thickBot="1" x14ac:dyDescent="0.35">
      <c r="A186" s="14">
        <v>50131</v>
      </c>
      <c r="B186" s="15">
        <v>66.32342332479837</v>
      </c>
      <c r="C186" s="16">
        <v>0.52376395985847535</v>
      </c>
      <c r="D186" s="16">
        <v>17.205066690498224</v>
      </c>
    </row>
    <row r="187" spans="1:4" ht="17.25" thickBot="1" x14ac:dyDescent="0.35">
      <c r="A187" s="14">
        <v>50161</v>
      </c>
      <c r="B187" s="15">
        <v>41.861385415518114</v>
      </c>
      <c r="C187" s="16">
        <v>0.58214150955480803</v>
      </c>
      <c r="D187" s="16">
        <v>20.282053940869954</v>
      </c>
    </row>
    <row r="188" spans="1:4" ht="17.25" thickBot="1" x14ac:dyDescent="0.35">
      <c r="A188" s="14">
        <v>50192</v>
      </c>
      <c r="B188" s="15">
        <v>185.22783556226469</v>
      </c>
      <c r="C188" s="16">
        <v>0.72619076663013049</v>
      </c>
      <c r="D188" s="16">
        <v>24.145284442623574</v>
      </c>
    </row>
    <row r="189" spans="1:4" ht="17.25" thickBot="1" x14ac:dyDescent="0.35">
      <c r="A189" s="14">
        <v>50222</v>
      </c>
      <c r="B189" s="15">
        <v>578.80139454645177</v>
      </c>
      <c r="C189" s="16">
        <v>0.85731784789844723</v>
      </c>
      <c r="D189" s="16">
        <v>27.793482294350063</v>
      </c>
    </row>
    <row r="190" spans="1:4" ht="17.25" thickBot="1" x14ac:dyDescent="0.35">
      <c r="A190" s="14">
        <v>50253</v>
      </c>
      <c r="B190" s="15">
        <v>397.34614922357542</v>
      </c>
      <c r="C190" s="16">
        <v>0.6652496387399508</v>
      </c>
      <c r="D190" s="16">
        <v>28.855097597785281</v>
      </c>
    </row>
    <row r="191" spans="1:4" ht="17.25" thickBot="1" x14ac:dyDescent="0.35">
      <c r="A191" s="14">
        <v>50284</v>
      </c>
      <c r="B191" s="15">
        <v>122.14248348563108</v>
      </c>
      <c r="C191" s="16">
        <v>0.65312298099409205</v>
      </c>
      <c r="D191" s="16">
        <v>23.77034092600476</v>
      </c>
    </row>
    <row r="192" spans="1:4" ht="17.25" thickBot="1" x14ac:dyDescent="0.35">
      <c r="A192" s="14">
        <v>50314</v>
      </c>
      <c r="B192" s="15">
        <v>6.0695996714410452</v>
      </c>
      <c r="C192" s="16">
        <v>0.57568149746210484</v>
      </c>
      <c r="D192" s="16">
        <v>18.496321743150016</v>
      </c>
    </row>
    <row r="193" spans="1:4" ht="17.25" thickBot="1" x14ac:dyDescent="0.35">
      <c r="A193" s="14">
        <v>50345</v>
      </c>
      <c r="B193" s="15">
        <v>88.760831985152862</v>
      </c>
      <c r="C193" s="16">
        <v>0.62668225332416549</v>
      </c>
      <c r="D193" s="16">
        <v>9.5446977803629824</v>
      </c>
    </row>
    <row r="194" spans="1:4" ht="17.25" thickBot="1" x14ac:dyDescent="0.35">
      <c r="A194" s="14">
        <v>50375</v>
      </c>
      <c r="B194" s="15">
        <v>10.486545789104689</v>
      </c>
      <c r="C194" s="16">
        <v>0.64341429070104472</v>
      </c>
      <c r="D194" s="16">
        <v>4.0003626535365102</v>
      </c>
    </row>
    <row r="195" spans="1:4" ht="17.25" thickBot="1" x14ac:dyDescent="0.35">
      <c r="A195" s="14">
        <v>50406</v>
      </c>
      <c r="B195" s="15">
        <v>63.668726619742799</v>
      </c>
      <c r="C195" s="16">
        <v>0.60281973017908574</v>
      </c>
      <c r="D195" s="16">
        <v>3.9554354851681905</v>
      </c>
    </row>
    <row r="196" spans="1:4" ht="17.25" thickBot="1" x14ac:dyDescent="0.35">
      <c r="A196" s="14">
        <v>50437</v>
      </c>
      <c r="B196" s="15">
        <v>11.748791716718808</v>
      </c>
      <c r="C196" s="16">
        <v>0.65194020218569815</v>
      </c>
      <c r="D196" s="16">
        <v>0.57438572926759768</v>
      </c>
    </row>
    <row r="197" spans="1:4" ht="17.25" thickBot="1" x14ac:dyDescent="0.35">
      <c r="A197" s="14">
        <v>50465</v>
      </c>
      <c r="B197" s="15">
        <v>101.91229135450865</v>
      </c>
      <c r="C197" s="16">
        <v>0.61312052888327007</v>
      </c>
      <c r="D197" s="16">
        <v>10.440002671653943</v>
      </c>
    </row>
    <row r="198" spans="1:4" ht="17.25" thickBot="1" x14ac:dyDescent="0.35">
      <c r="A198" s="14">
        <v>50496</v>
      </c>
      <c r="B198" s="15">
        <v>26.262303620498294</v>
      </c>
      <c r="C198" s="16">
        <v>0.41820477459067296</v>
      </c>
      <c r="D198" s="16">
        <v>15.992286198337691</v>
      </c>
    </row>
    <row r="199" spans="1:4" ht="17.25" thickBot="1" x14ac:dyDescent="0.35">
      <c r="A199" s="14">
        <v>50526</v>
      </c>
      <c r="B199" s="15">
        <v>153.81706258276765</v>
      </c>
      <c r="C199" s="16">
        <v>0.6255415531698274</v>
      </c>
      <c r="D199" s="16">
        <v>19.853910185809259</v>
      </c>
    </row>
    <row r="200" spans="1:4" ht="17.25" thickBot="1" x14ac:dyDescent="0.35">
      <c r="A200" s="14">
        <v>50557</v>
      </c>
      <c r="B200" s="15">
        <v>166.69995211680441</v>
      </c>
      <c r="C200" s="16">
        <v>0.73559805254427102</v>
      </c>
      <c r="D200" s="16">
        <v>25.138430112747596</v>
      </c>
    </row>
    <row r="201" spans="1:4" ht="17.25" thickBot="1" x14ac:dyDescent="0.35">
      <c r="A201" s="14">
        <v>50587</v>
      </c>
      <c r="B201" s="15">
        <v>349.85509643589529</v>
      </c>
      <c r="C201" s="16">
        <v>0.80449881623789121</v>
      </c>
      <c r="D201" s="16">
        <v>27.985672894119727</v>
      </c>
    </row>
    <row r="202" spans="1:4" ht="17.25" thickBot="1" x14ac:dyDescent="0.35">
      <c r="A202" s="14">
        <v>50618</v>
      </c>
      <c r="B202" s="15">
        <v>68.406330030883538</v>
      </c>
      <c r="C202" s="16">
        <v>0.65928267985601408</v>
      </c>
      <c r="D202" s="16">
        <v>29.957857341790984</v>
      </c>
    </row>
    <row r="203" spans="1:4" ht="17.25" thickBot="1" x14ac:dyDescent="0.35">
      <c r="A203" s="14">
        <v>50649</v>
      </c>
      <c r="B203" s="15">
        <v>344.84342749938139</v>
      </c>
      <c r="C203" s="16">
        <v>0.75390520294131191</v>
      </c>
      <c r="D203" s="16">
        <v>23.354081478518371</v>
      </c>
    </row>
    <row r="204" spans="1:4" ht="17.25" thickBot="1" x14ac:dyDescent="0.35">
      <c r="A204" s="14">
        <v>50679</v>
      </c>
      <c r="B204" s="15">
        <v>4.8960028437917735</v>
      </c>
      <c r="C204" s="16">
        <v>0.55860790233304491</v>
      </c>
      <c r="D204" s="16">
        <v>16.653596246553189</v>
      </c>
    </row>
    <row r="205" spans="1:4" ht="17.25" thickBot="1" x14ac:dyDescent="0.35">
      <c r="A205" s="14">
        <v>50710</v>
      </c>
      <c r="B205" s="15">
        <v>14.739178637537471</v>
      </c>
      <c r="C205" s="16">
        <v>0.53374926328154504</v>
      </c>
      <c r="D205" s="16">
        <v>10.845097216649235</v>
      </c>
    </row>
    <row r="206" spans="1:4" ht="17.25" thickBot="1" x14ac:dyDescent="0.35">
      <c r="A206" s="14">
        <v>50740</v>
      </c>
      <c r="B206" s="15">
        <v>12.731027574252026</v>
      </c>
      <c r="C206" s="16">
        <v>0.55862201126003674</v>
      </c>
      <c r="D206" s="16">
        <v>3.1980993239443589</v>
      </c>
    </row>
    <row r="207" spans="1:4" ht="17.25" thickBot="1" x14ac:dyDescent="0.35">
      <c r="A207" s="14">
        <v>50771</v>
      </c>
      <c r="B207" s="15">
        <v>51.322607567469987</v>
      </c>
      <c r="C207" s="16">
        <v>0.56015258620007569</v>
      </c>
      <c r="D207" s="16">
        <v>2.1838138064786139</v>
      </c>
    </row>
    <row r="208" spans="1:4" ht="17.25" thickBot="1" x14ac:dyDescent="0.35">
      <c r="A208" s="14">
        <v>50802</v>
      </c>
      <c r="B208" s="15">
        <v>8.7798739845527933</v>
      </c>
      <c r="C208" s="16">
        <v>0.53599022564032517</v>
      </c>
      <c r="D208" s="16">
        <v>2.8986749503037692</v>
      </c>
    </row>
    <row r="209" spans="1:4" ht="17.25" thickBot="1" x14ac:dyDescent="0.35">
      <c r="A209" s="14">
        <v>50830</v>
      </c>
      <c r="B209" s="15">
        <v>12.983131437845575</v>
      </c>
      <c r="C209" s="16">
        <v>0.4888660880355768</v>
      </c>
      <c r="D209" s="16">
        <v>8.1362324369434997</v>
      </c>
    </row>
    <row r="210" spans="1:4" ht="17.25" thickBot="1" x14ac:dyDescent="0.35">
      <c r="A210" s="14">
        <v>50861</v>
      </c>
      <c r="B210" s="15">
        <v>106.95434601742831</v>
      </c>
      <c r="C210" s="16">
        <v>0.62841664480773396</v>
      </c>
      <c r="D210" s="16">
        <v>13.503733065609316</v>
      </c>
    </row>
    <row r="211" spans="1:4" ht="17.25" thickBot="1" x14ac:dyDescent="0.35">
      <c r="A211" s="14">
        <v>50891</v>
      </c>
      <c r="B211" s="15">
        <v>44.845695441041535</v>
      </c>
      <c r="C211" s="16">
        <v>0.57134252200141267</v>
      </c>
      <c r="D211" s="16">
        <v>18.900347277092045</v>
      </c>
    </row>
    <row r="212" spans="1:4" ht="17.25" thickBot="1" x14ac:dyDescent="0.35">
      <c r="A212" s="14">
        <v>50922</v>
      </c>
      <c r="B212" s="15">
        <v>142.18378255943901</v>
      </c>
      <c r="C212" s="16">
        <v>0.60452775026430872</v>
      </c>
      <c r="D212" s="16">
        <v>25.532997636071972</v>
      </c>
    </row>
    <row r="213" spans="1:4" ht="17.25" thickBot="1" x14ac:dyDescent="0.35">
      <c r="A213" s="14">
        <v>50952</v>
      </c>
      <c r="B213" s="15">
        <v>486.34920036363377</v>
      </c>
      <c r="C213" s="16">
        <v>0.838844904459218</v>
      </c>
      <c r="D213" s="16">
        <v>26.418737789995749</v>
      </c>
    </row>
    <row r="214" spans="1:4" ht="17.25" thickBot="1" x14ac:dyDescent="0.35">
      <c r="A214" s="14">
        <v>50983</v>
      </c>
      <c r="B214" s="15">
        <v>362.48501980406797</v>
      </c>
      <c r="C214" s="16">
        <v>0.77879508402770137</v>
      </c>
      <c r="D214" s="16">
        <v>27.91689990435875</v>
      </c>
    </row>
    <row r="215" spans="1:4" ht="17.25" thickBot="1" x14ac:dyDescent="0.35">
      <c r="A215" s="14">
        <v>51014</v>
      </c>
      <c r="B215" s="15">
        <v>19.790388947745623</v>
      </c>
      <c r="C215" s="16">
        <v>0.61938851609350365</v>
      </c>
      <c r="D215" s="16">
        <v>24.631903053457542</v>
      </c>
    </row>
    <row r="216" spans="1:4" ht="17.25" thickBot="1" x14ac:dyDescent="0.35">
      <c r="A216" s="14">
        <v>51044</v>
      </c>
      <c r="B216" s="15">
        <v>22.334601288491953</v>
      </c>
      <c r="C216" s="16">
        <v>0.62487278378130529</v>
      </c>
      <c r="D216" s="16">
        <v>19.668578290267234</v>
      </c>
    </row>
    <row r="217" spans="1:4" ht="17.25" thickBot="1" x14ac:dyDescent="0.35">
      <c r="A217" s="14">
        <v>51075</v>
      </c>
      <c r="B217" s="15">
        <v>17.882182055563444</v>
      </c>
      <c r="C217" s="16">
        <v>0.51986407056597128</v>
      </c>
      <c r="D217" s="16">
        <v>11.272960124692613</v>
      </c>
    </row>
    <row r="218" spans="1:4" ht="17.25" thickBot="1" x14ac:dyDescent="0.35">
      <c r="A218" s="14">
        <v>51105</v>
      </c>
      <c r="B218" s="15">
        <v>23.473970837472876</v>
      </c>
      <c r="C218" s="16">
        <v>0.62316102203930501</v>
      </c>
      <c r="D218" s="16">
        <v>4.7708595209993607</v>
      </c>
    </row>
    <row r="219" spans="1:4" ht="17.25" thickBot="1" x14ac:dyDescent="0.35">
      <c r="A219" s="14">
        <v>51136</v>
      </c>
      <c r="B219" s="15">
        <v>42.928573101833557</v>
      </c>
      <c r="C219" s="16">
        <v>0.59869898342212624</v>
      </c>
      <c r="D219" s="16">
        <v>0.69264751934269841</v>
      </c>
    </row>
    <row r="220" spans="1:4" ht="17.25" thickBot="1" x14ac:dyDescent="0.35">
      <c r="A220" s="14">
        <v>51167</v>
      </c>
      <c r="B220" s="15">
        <v>16.70925511538017</v>
      </c>
      <c r="C220" s="16">
        <v>0.58353126157577817</v>
      </c>
      <c r="D220" s="16">
        <v>3.2066758394137271</v>
      </c>
    </row>
    <row r="221" spans="1:4" ht="17.25" thickBot="1" x14ac:dyDescent="0.35">
      <c r="A221" s="14">
        <v>51196</v>
      </c>
      <c r="B221" s="15">
        <v>55.105263827128773</v>
      </c>
      <c r="C221" s="16">
        <v>0.59811165145793332</v>
      </c>
      <c r="D221" s="16">
        <v>8.4019446158661495</v>
      </c>
    </row>
    <row r="222" spans="1:4" ht="17.25" thickBot="1" x14ac:dyDescent="0.35">
      <c r="A222" s="14">
        <v>51227</v>
      </c>
      <c r="B222" s="15">
        <v>264.30177985367004</v>
      </c>
      <c r="C222" s="16">
        <v>0.6096253102902125</v>
      </c>
      <c r="D222" s="16">
        <v>14.060599023348951</v>
      </c>
    </row>
    <row r="223" spans="1:4" ht="17.25" thickBot="1" x14ac:dyDescent="0.35">
      <c r="A223" s="14">
        <v>51257</v>
      </c>
      <c r="B223" s="15">
        <v>75.153933054126767</v>
      </c>
      <c r="C223" s="16">
        <v>0.66148617867375259</v>
      </c>
      <c r="D223" s="16">
        <v>19.39945771018445</v>
      </c>
    </row>
    <row r="224" spans="1:4" ht="17.25" thickBot="1" x14ac:dyDescent="0.35">
      <c r="A224" s="14">
        <v>51288</v>
      </c>
      <c r="B224" s="15">
        <v>81.503211662522517</v>
      </c>
      <c r="C224" s="16">
        <v>0.60724309228388784</v>
      </c>
      <c r="D224" s="16">
        <v>24.608115595598939</v>
      </c>
    </row>
    <row r="225" spans="1:4" ht="17.25" thickBot="1" x14ac:dyDescent="0.35">
      <c r="A225" s="14">
        <v>51318</v>
      </c>
      <c r="B225" s="15">
        <v>267.54823053044794</v>
      </c>
      <c r="C225" s="16">
        <v>0.80912999673807484</v>
      </c>
      <c r="D225" s="16">
        <v>27.91487750569857</v>
      </c>
    </row>
    <row r="226" spans="1:4" ht="17.25" thickBot="1" x14ac:dyDescent="0.35">
      <c r="A226" s="14">
        <v>51349</v>
      </c>
      <c r="B226" s="15">
        <v>273.4999617897825</v>
      </c>
      <c r="C226" s="16">
        <v>0.79611340040204259</v>
      </c>
      <c r="D226" s="16">
        <v>28.85043817938422</v>
      </c>
    </row>
    <row r="227" spans="1:4" ht="17.25" thickBot="1" x14ac:dyDescent="0.35">
      <c r="A227" s="14">
        <v>51380</v>
      </c>
      <c r="B227" s="15">
        <v>198.03856267938929</v>
      </c>
      <c r="C227" s="16">
        <v>0.7491319643836386</v>
      </c>
      <c r="D227" s="16">
        <v>23.771342001666667</v>
      </c>
    </row>
    <row r="228" spans="1:4" ht="17.25" thickBot="1" x14ac:dyDescent="0.35">
      <c r="A228" s="14">
        <v>51410</v>
      </c>
      <c r="B228" s="15">
        <v>8.6648261454579121</v>
      </c>
      <c r="C228" s="16">
        <v>0.60974964306694757</v>
      </c>
      <c r="D228" s="16">
        <v>17.767837516035829</v>
      </c>
    </row>
    <row r="229" spans="1:4" ht="17.25" thickBot="1" x14ac:dyDescent="0.35">
      <c r="A229" s="14">
        <v>51441</v>
      </c>
      <c r="B229" s="15">
        <v>55.287344618862804</v>
      </c>
      <c r="C229" s="16">
        <v>0.65291018732731665</v>
      </c>
      <c r="D229" s="16">
        <v>10.53744650101679</v>
      </c>
    </row>
    <row r="230" spans="1:4" ht="17.25" thickBot="1" x14ac:dyDescent="0.35">
      <c r="A230" s="14">
        <v>51471</v>
      </c>
      <c r="B230" s="15">
        <v>65.945488594003749</v>
      </c>
      <c r="C230" s="16">
        <v>0.63996741191527717</v>
      </c>
      <c r="D230" s="16">
        <v>4.6052925121183268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0740-D8EB-45E8-95B5-B447F663BFD3}">
  <dimension ref="A1:D229"/>
  <sheetViews>
    <sheetView workbookViewId="0">
      <selection activeCell="G25" sqref="G25"/>
    </sheetView>
  </sheetViews>
  <sheetFormatPr defaultRowHeight="16.5" x14ac:dyDescent="0.3"/>
  <cols>
    <col min="2" max="2" width="12.125" bestFit="1" customWidth="1"/>
    <col min="3" max="3" width="12.5" customWidth="1"/>
  </cols>
  <sheetData>
    <row r="1" spans="1:4" ht="17.25" thickBot="1" x14ac:dyDescent="0.35">
      <c r="A1" s="1" t="s">
        <v>0</v>
      </c>
      <c r="B1" s="1" t="s">
        <v>233</v>
      </c>
      <c r="C1" s="1" t="s">
        <v>234</v>
      </c>
      <c r="D1" s="1" t="s">
        <v>231</v>
      </c>
    </row>
    <row r="2" spans="1:4" ht="17.25" thickBot="1" x14ac:dyDescent="0.35">
      <c r="A2" s="14">
        <v>44562</v>
      </c>
      <c r="B2" s="15">
        <v>32.707101669924597</v>
      </c>
      <c r="C2" s="16">
        <v>0.60389786932416378</v>
      </c>
      <c r="D2" s="16">
        <v>-0.95603377011802171</v>
      </c>
    </row>
    <row r="3" spans="1:4" ht="17.25" thickBot="1" x14ac:dyDescent="0.35">
      <c r="A3" s="14">
        <v>44593</v>
      </c>
      <c r="B3" s="15">
        <v>8.1656936935227461E-3</v>
      </c>
      <c r="C3" s="16">
        <v>0.50961928059861095</v>
      </c>
      <c r="D3" s="16">
        <v>2.7339964382999069</v>
      </c>
    </row>
    <row r="4" spans="1:4" ht="17.25" thickBot="1" x14ac:dyDescent="0.35">
      <c r="A4" s="14">
        <v>44621</v>
      </c>
      <c r="B4" s="15">
        <v>60.058517509841579</v>
      </c>
      <c r="C4" s="16">
        <v>0.57994720465241534</v>
      </c>
      <c r="D4" s="16">
        <v>6.7522163584880159</v>
      </c>
    </row>
    <row r="5" spans="1:4" ht="17.25" thickBot="1" x14ac:dyDescent="0.35">
      <c r="A5" s="14">
        <v>44652</v>
      </c>
      <c r="B5" s="15">
        <v>98.401855579144907</v>
      </c>
      <c r="C5" s="16">
        <v>0.59048239115371637</v>
      </c>
      <c r="D5" s="16">
        <v>14.479879224026755</v>
      </c>
    </row>
    <row r="6" spans="1:4" ht="17.25" thickBot="1" x14ac:dyDescent="0.35">
      <c r="A6" s="14">
        <v>44682</v>
      </c>
      <c r="B6" s="15">
        <v>133.72324743813064</v>
      </c>
      <c r="C6" s="16">
        <v>0.71418157720407438</v>
      </c>
      <c r="D6" s="16">
        <v>20.072204134743103</v>
      </c>
    </row>
    <row r="7" spans="1:4" ht="17.25" thickBot="1" x14ac:dyDescent="0.35">
      <c r="A7" s="14">
        <v>44713</v>
      </c>
      <c r="B7" s="15">
        <v>384.22910211429883</v>
      </c>
      <c r="C7" s="16">
        <v>0.79780941803676697</v>
      </c>
      <c r="D7" s="16">
        <v>25.160080112272549</v>
      </c>
    </row>
    <row r="8" spans="1:4" ht="17.25" thickBot="1" x14ac:dyDescent="0.35">
      <c r="A8" s="14">
        <v>44743</v>
      </c>
      <c r="B8" s="15">
        <v>607.51784947871136</v>
      </c>
      <c r="C8" s="16">
        <v>0.85138599951948246</v>
      </c>
      <c r="D8" s="16">
        <v>27.551062088741531</v>
      </c>
    </row>
    <row r="9" spans="1:4" ht="17.25" thickBot="1" x14ac:dyDescent="0.35">
      <c r="A9" s="14">
        <v>44774</v>
      </c>
      <c r="B9" s="15">
        <v>174.49899807929876</v>
      </c>
      <c r="C9" s="16">
        <v>0.68196152593191073</v>
      </c>
      <c r="D9" s="16">
        <v>30.084847571876903</v>
      </c>
    </row>
    <row r="10" spans="1:4" ht="17.25" thickBot="1" x14ac:dyDescent="0.35">
      <c r="A10" s="14">
        <v>44805</v>
      </c>
      <c r="B10" s="15">
        <v>770.06733901924952</v>
      </c>
      <c r="C10" s="16">
        <v>0.74131826624880726</v>
      </c>
      <c r="D10" s="16">
        <v>23.153265580094079</v>
      </c>
    </row>
    <row r="11" spans="1:4" ht="17.25" thickBot="1" x14ac:dyDescent="0.35">
      <c r="A11" s="14">
        <v>44835</v>
      </c>
      <c r="B11" s="15">
        <v>53.009873382444283</v>
      </c>
      <c r="C11" s="16">
        <v>0.64251833024623972</v>
      </c>
      <c r="D11" s="16">
        <v>16.560652008714438</v>
      </c>
    </row>
    <row r="12" spans="1:4" ht="17.25" thickBot="1" x14ac:dyDescent="0.35">
      <c r="A12" s="14">
        <v>44866</v>
      </c>
      <c r="B12" s="15">
        <v>94.153120588768388</v>
      </c>
      <c r="C12" s="16">
        <v>0.72296342239080735</v>
      </c>
      <c r="D12" s="16">
        <v>10.814982170241688</v>
      </c>
    </row>
    <row r="13" spans="1:4" ht="17.25" thickBot="1" x14ac:dyDescent="0.35">
      <c r="A13" s="14">
        <v>44896</v>
      </c>
      <c r="B13" s="15">
        <v>40.76666172453055</v>
      </c>
      <c r="C13" s="16">
        <v>0.53617373381660238</v>
      </c>
      <c r="D13" s="16">
        <v>0.17174465250292806</v>
      </c>
    </row>
    <row r="14" spans="1:4" ht="17.25" thickBot="1" x14ac:dyDescent="0.35">
      <c r="A14" s="14">
        <v>44927</v>
      </c>
      <c r="B14" s="15">
        <v>15.359431045214636</v>
      </c>
      <c r="C14" s="16">
        <v>0.5387009656341567</v>
      </c>
      <c r="D14" s="16">
        <v>1.0306129716846055</v>
      </c>
    </row>
    <row r="15" spans="1:4" ht="17.25" thickBot="1" x14ac:dyDescent="0.35">
      <c r="A15" s="14">
        <v>44958</v>
      </c>
      <c r="B15" s="15">
        <v>13.795133658451123</v>
      </c>
      <c r="C15" s="16">
        <v>0.59479523326708683</v>
      </c>
      <c r="D15" s="16">
        <v>5.264835272816172</v>
      </c>
    </row>
    <row r="16" spans="1:4" ht="17.25" thickBot="1" x14ac:dyDescent="0.35">
      <c r="A16" s="14">
        <v>44986</v>
      </c>
      <c r="B16" s="15">
        <v>15.25210091292235</v>
      </c>
      <c r="C16" s="16">
        <v>0.54291431498793397</v>
      </c>
      <c r="D16" s="16">
        <v>7.3791290687875657</v>
      </c>
    </row>
    <row r="17" spans="1:4" ht="17.25" thickBot="1" x14ac:dyDescent="0.35">
      <c r="A17" s="14">
        <v>45017</v>
      </c>
      <c r="B17" s="15">
        <v>40.705323039886409</v>
      </c>
      <c r="C17" s="16">
        <v>0.55195013698870976</v>
      </c>
      <c r="D17" s="16">
        <v>15.46314718305239</v>
      </c>
    </row>
    <row r="18" spans="1:4" ht="17.25" thickBot="1" x14ac:dyDescent="0.35">
      <c r="A18" s="14">
        <v>45047</v>
      </c>
      <c r="B18" s="15">
        <v>89.52331013873534</v>
      </c>
      <c r="C18" s="16">
        <v>0.59220141571845497</v>
      </c>
      <c r="D18" s="16">
        <v>19.870425876776313</v>
      </c>
    </row>
    <row r="19" spans="1:4" ht="17.25" thickBot="1" x14ac:dyDescent="0.35">
      <c r="A19" s="14">
        <v>45078</v>
      </c>
      <c r="B19" s="15">
        <v>94.21055450705289</v>
      </c>
      <c r="C19" s="16">
        <v>0.63862945578939134</v>
      </c>
      <c r="D19" s="16">
        <v>25.074732322154865</v>
      </c>
    </row>
    <row r="20" spans="1:4" ht="17.25" thickBot="1" x14ac:dyDescent="0.35">
      <c r="A20" s="14">
        <v>45108</v>
      </c>
      <c r="B20" s="15">
        <v>301.44014104894308</v>
      </c>
      <c r="C20" s="16">
        <v>0.82968766692881979</v>
      </c>
      <c r="D20" s="16">
        <v>27.407170947070757</v>
      </c>
    </row>
    <row r="21" spans="1:4" ht="17.25" thickBot="1" x14ac:dyDescent="0.35">
      <c r="A21" s="14">
        <v>45139</v>
      </c>
      <c r="B21" s="15">
        <v>425.67985206262705</v>
      </c>
      <c r="C21" s="16">
        <v>0.79932585021640568</v>
      </c>
      <c r="D21" s="16">
        <v>27.668185230983834</v>
      </c>
    </row>
    <row r="22" spans="1:4" ht="17.25" thickBot="1" x14ac:dyDescent="0.35">
      <c r="A22" s="14">
        <v>45170</v>
      </c>
      <c r="B22" s="15">
        <v>274.35787651520104</v>
      </c>
      <c r="C22" s="16">
        <v>0.77564458479449483</v>
      </c>
      <c r="D22" s="16">
        <v>22.183899475287664</v>
      </c>
    </row>
    <row r="23" spans="1:4" ht="17.25" thickBot="1" x14ac:dyDescent="0.35">
      <c r="A23" s="14">
        <v>45200</v>
      </c>
      <c r="B23" s="15">
        <v>9.0280767265469812</v>
      </c>
      <c r="C23" s="16">
        <v>0.60861115125568654</v>
      </c>
      <c r="D23" s="16">
        <v>17.581379349129481</v>
      </c>
    </row>
    <row r="24" spans="1:4" ht="17.25" thickBot="1" x14ac:dyDescent="0.35">
      <c r="A24" s="14">
        <v>45231</v>
      </c>
      <c r="B24" s="15">
        <v>121.98118687843551</v>
      </c>
      <c r="C24" s="16">
        <v>0.65054131866943166</v>
      </c>
      <c r="D24" s="16">
        <v>8.9832686370020589</v>
      </c>
    </row>
    <row r="25" spans="1:4" ht="17.25" thickBot="1" x14ac:dyDescent="0.35">
      <c r="A25" s="14">
        <v>45261</v>
      </c>
      <c r="B25" s="15">
        <v>14.657561461904157</v>
      </c>
      <c r="C25" s="16">
        <v>0.64050684560670301</v>
      </c>
      <c r="D25" s="16">
        <v>4.2296267944115495</v>
      </c>
    </row>
    <row r="26" spans="1:4" ht="17.25" thickBot="1" x14ac:dyDescent="0.35">
      <c r="A26" s="14">
        <v>45292</v>
      </c>
      <c r="B26" s="15">
        <v>36.224671952584792</v>
      </c>
      <c r="C26" s="16">
        <v>0.55263647963840767</v>
      </c>
      <c r="D26" s="16">
        <v>0.88874994950200314</v>
      </c>
    </row>
    <row r="27" spans="1:4" ht="17.25" thickBot="1" x14ac:dyDescent="0.35">
      <c r="A27" s="14">
        <v>45323</v>
      </c>
      <c r="B27" s="15">
        <v>20.58813271158985</v>
      </c>
      <c r="C27" s="16">
        <v>0.52203744128823626</v>
      </c>
      <c r="D27" s="16">
        <v>2.0650142943077943</v>
      </c>
    </row>
    <row r="28" spans="1:4" ht="17.25" thickBot="1" x14ac:dyDescent="0.35">
      <c r="A28" s="14">
        <v>45352</v>
      </c>
      <c r="B28" s="15">
        <v>161.72187437345269</v>
      </c>
      <c r="C28" s="16">
        <v>0.6720775138477536</v>
      </c>
      <c r="D28" s="16">
        <v>8.6319258354511526</v>
      </c>
    </row>
    <row r="29" spans="1:4" ht="17.25" thickBot="1" x14ac:dyDescent="0.35">
      <c r="A29" s="14">
        <v>45383</v>
      </c>
      <c r="B29" s="15">
        <v>49.728277662148265</v>
      </c>
      <c r="C29" s="16">
        <v>0.57603660488664554</v>
      </c>
      <c r="D29" s="16">
        <v>13.3126928309233</v>
      </c>
    </row>
    <row r="30" spans="1:4" ht="17.25" thickBot="1" x14ac:dyDescent="0.35">
      <c r="A30" s="14">
        <v>45413</v>
      </c>
      <c r="B30" s="15">
        <v>32.745383868249078</v>
      </c>
      <c r="C30" s="16">
        <v>0.52399199806797381</v>
      </c>
      <c r="D30" s="16">
        <v>20.150422507220455</v>
      </c>
    </row>
    <row r="31" spans="1:4" ht="17.25" thickBot="1" x14ac:dyDescent="0.35">
      <c r="A31" s="14">
        <v>45444</v>
      </c>
      <c r="B31" s="15">
        <v>57.862170067566375</v>
      </c>
      <c r="C31" s="16">
        <v>0.62284975676168242</v>
      </c>
      <c r="D31" s="16">
        <v>25.582499604531037</v>
      </c>
    </row>
    <row r="32" spans="1:4" ht="17.25" thickBot="1" x14ac:dyDescent="0.35">
      <c r="A32" s="14">
        <v>45474</v>
      </c>
      <c r="B32" s="15">
        <v>591.53002482039165</v>
      </c>
      <c r="C32" s="16">
        <v>0.80866247079088605</v>
      </c>
      <c r="D32" s="16">
        <v>26.428074790925901</v>
      </c>
    </row>
    <row r="33" spans="1:4" ht="17.25" thickBot="1" x14ac:dyDescent="0.35">
      <c r="A33" s="14">
        <v>45505</v>
      </c>
      <c r="B33" s="15">
        <v>880.86467368190324</v>
      </c>
      <c r="C33" s="16">
        <v>0.86451437222819705</v>
      </c>
      <c r="D33" s="16">
        <v>27.253760212296857</v>
      </c>
    </row>
    <row r="34" spans="1:4" ht="17.25" thickBot="1" x14ac:dyDescent="0.35">
      <c r="A34" s="14">
        <v>45536</v>
      </c>
      <c r="B34" s="15">
        <v>104.67254987398989</v>
      </c>
      <c r="C34" s="16">
        <v>0.67476420902606327</v>
      </c>
      <c r="D34" s="16">
        <v>22.296907166694826</v>
      </c>
    </row>
    <row r="35" spans="1:4" ht="17.25" thickBot="1" x14ac:dyDescent="0.35">
      <c r="A35" s="14">
        <v>45566</v>
      </c>
      <c r="B35" s="15">
        <v>32.638258372391789</v>
      </c>
      <c r="C35" s="16">
        <v>0.6137956943081625</v>
      </c>
      <c r="D35" s="16">
        <v>17.708649143084276</v>
      </c>
    </row>
    <row r="36" spans="1:4" ht="17.25" thickBot="1" x14ac:dyDescent="0.35">
      <c r="A36" s="14">
        <v>45597</v>
      </c>
      <c r="B36" s="15">
        <v>34.09961388637295</v>
      </c>
      <c r="C36" s="16">
        <v>0.62857741854269222</v>
      </c>
      <c r="D36" s="16">
        <v>9.8583473185057446</v>
      </c>
    </row>
    <row r="37" spans="1:4" ht="17.25" thickBot="1" x14ac:dyDescent="0.35">
      <c r="A37" s="14">
        <v>45627</v>
      </c>
      <c r="B37" s="15">
        <v>61.283216983555945</v>
      </c>
      <c r="C37" s="16">
        <v>0.64267384941900396</v>
      </c>
      <c r="D37" s="16">
        <v>5.069250765200386</v>
      </c>
    </row>
    <row r="38" spans="1:4" ht="17.25" thickBot="1" x14ac:dyDescent="0.35">
      <c r="A38" s="14">
        <v>45658</v>
      </c>
      <c r="B38" s="15">
        <v>43.906314195844303</v>
      </c>
      <c r="C38" s="16">
        <v>0.57823192312996619</v>
      </c>
      <c r="D38" s="16">
        <v>-1.861155351556713</v>
      </c>
    </row>
    <row r="39" spans="1:4" ht="17.25" thickBot="1" x14ac:dyDescent="0.35">
      <c r="A39" s="14">
        <v>45689</v>
      </c>
      <c r="B39" s="15">
        <v>9.1060128791315016</v>
      </c>
      <c r="C39" s="16">
        <v>0.58660101435551193</v>
      </c>
      <c r="D39" s="16">
        <v>0.34707082511281007</v>
      </c>
    </row>
    <row r="40" spans="1:4" ht="17.25" thickBot="1" x14ac:dyDescent="0.35">
      <c r="A40" s="14">
        <v>45717</v>
      </c>
      <c r="B40" s="15">
        <v>82.292937419281415</v>
      </c>
      <c r="C40" s="16">
        <v>0.65224505682845857</v>
      </c>
      <c r="D40" s="16">
        <v>8.131939218922648</v>
      </c>
    </row>
    <row r="41" spans="1:4" ht="17.25" thickBot="1" x14ac:dyDescent="0.35">
      <c r="A41" s="14">
        <v>45748</v>
      </c>
      <c r="B41" s="15">
        <v>58.06053466611904</v>
      </c>
      <c r="C41" s="16">
        <v>0.47368854083035267</v>
      </c>
      <c r="D41" s="16">
        <v>16.000569987785223</v>
      </c>
    </row>
    <row r="42" spans="1:4" ht="17.25" thickBot="1" x14ac:dyDescent="0.35">
      <c r="A42" s="14">
        <v>45778</v>
      </c>
      <c r="B42" s="15">
        <v>178.99953776003858</v>
      </c>
      <c r="C42" s="16">
        <v>0.65248117897434821</v>
      </c>
      <c r="D42" s="16">
        <v>20.130153230563078</v>
      </c>
    </row>
    <row r="43" spans="1:4" ht="17.25" thickBot="1" x14ac:dyDescent="0.35">
      <c r="A43" s="14">
        <v>45809</v>
      </c>
      <c r="B43" s="15">
        <v>118.32842899527201</v>
      </c>
      <c r="C43" s="16">
        <v>0.67329677496681595</v>
      </c>
      <c r="D43" s="16">
        <v>25.239994782278593</v>
      </c>
    </row>
    <row r="44" spans="1:4" ht="17.25" thickBot="1" x14ac:dyDescent="0.35">
      <c r="A44" s="14">
        <v>45839</v>
      </c>
      <c r="B44" s="15">
        <v>587.03135790955116</v>
      </c>
      <c r="C44" s="16">
        <v>0.869694422662035</v>
      </c>
      <c r="D44" s="16">
        <v>26.819359107963898</v>
      </c>
    </row>
    <row r="45" spans="1:4" ht="17.25" thickBot="1" x14ac:dyDescent="0.35">
      <c r="A45" s="14">
        <v>45870</v>
      </c>
      <c r="B45" s="15">
        <v>281.71981376050934</v>
      </c>
      <c r="C45" s="16">
        <v>0.7740040658125209</v>
      </c>
      <c r="D45" s="16">
        <v>29.427805560362636</v>
      </c>
    </row>
    <row r="46" spans="1:4" ht="17.25" thickBot="1" x14ac:dyDescent="0.35">
      <c r="A46" s="14">
        <v>45901</v>
      </c>
      <c r="B46" s="15">
        <v>195.33923381869587</v>
      </c>
      <c r="C46" s="16">
        <v>0.70154538327519456</v>
      </c>
      <c r="D46" s="16">
        <v>24.205876597588563</v>
      </c>
    </row>
    <row r="47" spans="1:4" ht="17.25" thickBot="1" x14ac:dyDescent="0.35">
      <c r="A47" s="14">
        <v>45931</v>
      </c>
      <c r="B47" s="15">
        <v>36.796894775309973</v>
      </c>
      <c r="C47" s="16">
        <v>0.65435203658629759</v>
      </c>
      <c r="D47" s="16">
        <v>16.328798675493349</v>
      </c>
    </row>
    <row r="48" spans="1:4" ht="17.25" thickBot="1" x14ac:dyDescent="0.35">
      <c r="A48" s="14">
        <v>45962</v>
      </c>
      <c r="B48" s="15">
        <v>44.849873378978323</v>
      </c>
      <c r="C48" s="16">
        <v>0.68051856501094832</v>
      </c>
      <c r="D48" s="16">
        <v>9.182265080379258</v>
      </c>
    </row>
    <row r="49" spans="1:4" ht="17.25" thickBot="1" x14ac:dyDescent="0.35">
      <c r="A49" s="14">
        <v>45992</v>
      </c>
      <c r="B49" s="15">
        <v>11.610415399379503</v>
      </c>
      <c r="C49" s="16">
        <v>0.61940424638476876</v>
      </c>
      <c r="D49" s="16">
        <v>3.8409924389054417</v>
      </c>
    </row>
    <row r="50" spans="1:4" ht="17.25" thickBot="1" x14ac:dyDescent="0.35">
      <c r="A50" s="14">
        <v>46023</v>
      </c>
      <c r="B50" s="15">
        <v>39.856462956454145</v>
      </c>
      <c r="C50" s="16">
        <v>0.54869772067503453</v>
      </c>
      <c r="D50" s="16">
        <v>3.0179654297294012</v>
      </c>
    </row>
    <row r="51" spans="1:4" ht="17.25" thickBot="1" x14ac:dyDescent="0.35">
      <c r="A51" s="14">
        <v>46054</v>
      </c>
      <c r="B51" s="15">
        <v>29.527650271952606</v>
      </c>
      <c r="C51" s="16">
        <v>0.61390380847184711</v>
      </c>
      <c r="D51" s="16">
        <v>4.6754445139618142</v>
      </c>
    </row>
    <row r="52" spans="1:4" ht="17.25" thickBot="1" x14ac:dyDescent="0.35">
      <c r="A52" s="14">
        <v>46082</v>
      </c>
      <c r="B52" s="15">
        <v>75.857124719292543</v>
      </c>
      <c r="C52" s="16">
        <v>0.57714934471054724</v>
      </c>
      <c r="D52" s="16">
        <v>7.3458865281734758</v>
      </c>
    </row>
    <row r="53" spans="1:4" ht="17.25" thickBot="1" x14ac:dyDescent="0.35">
      <c r="A53" s="14">
        <v>46113</v>
      </c>
      <c r="B53" s="15">
        <v>46.880109310233429</v>
      </c>
      <c r="C53" s="16">
        <v>0.4794802636071388</v>
      </c>
      <c r="D53" s="16">
        <v>14.067666318645243</v>
      </c>
    </row>
    <row r="54" spans="1:4" ht="17.25" thickBot="1" x14ac:dyDescent="0.35">
      <c r="A54" s="14">
        <v>46143</v>
      </c>
      <c r="B54" s="15">
        <v>221.32796557840749</v>
      </c>
      <c r="C54" s="16">
        <v>0.66956190843763763</v>
      </c>
      <c r="D54" s="16">
        <v>19.485915894485494</v>
      </c>
    </row>
    <row r="55" spans="1:4" ht="17.25" thickBot="1" x14ac:dyDescent="0.35">
      <c r="A55" s="14">
        <v>46174</v>
      </c>
      <c r="B55" s="15">
        <v>397.96674707823735</v>
      </c>
      <c r="C55" s="16">
        <v>0.85174718572660002</v>
      </c>
      <c r="D55" s="16">
        <v>24.15653171588696</v>
      </c>
    </row>
    <row r="56" spans="1:4" ht="17.25" thickBot="1" x14ac:dyDescent="0.35">
      <c r="A56" s="14">
        <v>46204</v>
      </c>
      <c r="B56" s="15">
        <v>418.8888067173171</v>
      </c>
      <c r="C56" s="16">
        <v>0.82113529338993219</v>
      </c>
      <c r="D56" s="16">
        <v>27.767732822685357</v>
      </c>
    </row>
    <row r="57" spans="1:4" ht="17.25" thickBot="1" x14ac:dyDescent="0.35">
      <c r="A57" s="14">
        <v>46235</v>
      </c>
      <c r="B57" s="15">
        <v>419.99879538496543</v>
      </c>
      <c r="C57" s="16">
        <v>0.82410305798948968</v>
      </c>
      <c r="D57" s="16">
        <v>28.23919875427956</v>
      </c>
    </row>
    <row r="58" spans="1:4" ht="17.25" thickBot="1" x14ac:dyDescent="0.35">
      <c r="A58" s="14">
        <v>46266</v>
      </c>
      <c r="B58" s="15">
        <v>127.36551138627745</v>
      </c>
      <c r="C58" s="16">
        <v>0.69284648642684676</v>
      </c>
      <c r="D58" s="16">
        <v>23.849558768516662</v>
      </c>
    </row>
    <row r="59" spans="1:4" ht="17.25" thickBot="1" x14ac:dyDescent="0.35">
      <c r="A59" s="14">
        <v>46296</v>
      </c>
      <c r="B59" s="15">
        <v>14.812235952537753</v>
      </c>
      <c r="C59" s="16">
        <v>0.58820133470093716</v>
      </c>
      <c r="D59" s="16">
        <v>18.063738799476205</v>
      </c>
    </row>
    <row r="60" spans="1:4" ht="17.25" thickBot="1" x14ac:dyDescent="0.35">
      <c r="A60" s="14">
        <v>46327</v>
      </c>
      <c r="B60" s="15">
        <v>34.538974538434246</v>
      </c>
      <c r="C60" s="16">
        <v>0.54905421170458846</v>
      </c>
      <c r="D60" s="16">
        <v>10.046040772494797</v>
      </c>
    </row>
    <row r="61" spans="1:4" ht="17.25" thickBot="1" x14ac:dyDescent="0.35">
      <c r="A61" s="14">
        <v>46357</v>
      </c>
      <c r="B61" s="15">
        <v>68.176627765800916</v>
      </c>
      <c r="C61" s="16">
        <v>0.66857933452578588</v>
      </c>
      <c r="D61" s="16">
        <v>4.7697143814956249</v>
      </c>
    </row>
    <row r="62" spans="1:4" ht="17.25" thickBot="1" x14ac:dyDescent="0.35">
      <c r="A62" s="14">
        <v>46388</v>
      </c>
      <c r="B62" s="15">
        <v>26.486108921238174</v>
      </c>
      <c r="C62" s="16">
        <v>0.61276301705502656</v>
      </c>
      <c r="D62" s="16">
        <v>4.2859909916987175E-2</v>
      </c>
    </row>
    <row r="63" spans="1:4" ht="17.25" thickBot="1" x14ac:dyDescent="0.35">
      <c r="A63" s="14">
        <v>46419</v>
      </c>
      <c r="B63" s="15">
        <v>14.846075596421469</v>
      </c>
      <c r="C63" s="16">
        <v>0.55819700022299057</v>
      </c>
      <c r="D63" s="16">
        <v>2.6055638282962832</v>
      </c>
    </row>
    <row r="64" spans="1:4" ht="17.25" thickBot="1" x14ac:dyDescent="0.35">
      <c r="A64" s="14">
        <v>46447</v>
      </c>
      <c r="B64" s="15">
        <v>36.267321209524468</v>
      </c>
      <c r="C64" s="16">
        <v>0.5388697235581017</v>
      </c>
      <c r="D64" s="16">
        <v>6.7476761416405697</v>
      </c>
    </row>
    <row r="65" spans="1:4" ht="17.25" thickBot="1" x14ac:dyDescent="0.35">
      <c r="A65" s="14">
        <v>46478</v>
      </c>
      <c r="B65" s="15">
        <v>64.788443607731224</v>
      </c>
      <c r="C65" s="16">
        <v>0.56740005728094367</v>
      </c>
      <c r="D65" s="16">
        <v>14.397066075068295</v>
      </c>
    </row>
    <row r="66" spans="1:4" ht="17.25" thickBot="1" x14ac:dyDescent="0.35">
      <c r="A66" s="14">
        <v>46508</v>
      </c>
      <c r="B66" s="15">
        <v>149.00053572841927</v>
      </c>
      <c r="C66" s="16">
        <v>0.64612684721514357</v>
      </c>
      <c r="D66" s="16">
        <v>19.583783238846557</v>
      </c>
    </row>
    <row r="67" spans="1:4" ht="17.25" thickBot="1" x14ac:dyDescent="0.35">
      <c r="A67" s="14">
        <v>46539</v>
      </c>
      <c r="B67" s="15">
        <v>127.12399464337102</v>
      </c>
      <c r="C67" s="16">
        <v>0.6326047305217356</v>
      </c>
      <c r="D67" s="16">
        <v>25.851455694617957</v>
      </c>
    </row>
    <row r="68" spans="1:4" ht="17.25" thickBot="1" x14ac:dyDescent="0.35">
      <c r="A68" s="14">
        <v>46569</v>
      </c>
      <c r="B68" s="15">
        <v>1208.8011601223407</v>
      </c>
      <c r="C68" s="16">
        <v>0.89259382822749855</v>
      </c>
      <c r="D68" s="16">
        <v>27.203679703859756</v>
      </c>
    </row>
    <row r="69" spans="1:4" ht="17.25" thickBot="1" x14ac:dyDescent="0.35">
      <c r="A69" s="14">
        <v>46600</v>
      </c>
      <c r="B69" s="15">
        <v>459.72327552190006</v>
      </c>
      <c r="C69" s="16">
        <v>0.73857779691226511</v>
      </c>
      <c r="D69" s="16">
        <v>28.07487918473791</v>
      </c>
    </row>
    <row r="70" spans="1:4" ht="17.25" thickBot="1" x14ac:dyDescent="0.35">
      <c r="A70" s="14">
        <v>46631</v>
      </c>
      <c r="B70" s="15">
        <v>629.12642147514998</v>
      </c>
      <c r="C70" s="16">
        <v>0.709686309986585</v>
      </c>
      <c r="D70" s="16">
        <v>22.691262412663281</v>
      </c>
    </row>
    <row r="71" spans="1:4" ht="17.25" thickBot="1" x14ac:dyDescent="0.35">
      <c r="A71" s="14">
        <v>46661</v>
      </c>
      <c r="B71" s="15">
        <v>4.2484735221941232</v>
      </c>
      <c r="C71" s="16">
        <v>0.57158298122052198</v>
      </c>
      <c r="D71" s="16">
        <v>17.552926550133147</v>
      </c>
    </row>
    <row r="72" spans="1:4" ht="17.25" thickBot="1" x14ac:dyDescent="0.35">
      <c r="A72" s="14">
        <v>46692</v>
      </c>
      <c r="B72" s="15">
        <v>26.526529658553613</v>
      </c>
      <c r="C72" s="16">
        <v>0.47699173278295842</v>
      </c>
      <c r="D72" s="16">
        <v>8.0507878215409718</v>
      </c>
    </row>
    <row r="73" spans="1:4" ht="17.25" thickBot="1" x14ac:dyDescent="0.35">
      <c r="A73" s="14">
        <v>46722</v>
      </c>
      <c r="B73" s="15">
        <v>41.474715044358796</v>
      </c>
      <c r="C73" s="16">
        <v>0.59039726418921556</v>
      </c>
      <c r="D73" s="16">
        <v>3.3578130649622908</v>
      </c>
    </row>
    <row r="74" spans="1:4" ht="17.25" thickBot="1" x14ac:dyDescent="0.35">
      <c r="A74" s="14">
        <v>46753</v>
      </c>
      <c r="B74" s="15">
        <v>44.238888237794406</v>
      </c>
      <c r="C74" s="16">
        <v>0.5860558782040346</v>
      </c>
      <c r="D74" s="16">
        <v>1.9925037925776048</v>
      </c>
    </row>
    <row r="75" spans="1:4" ht="17.25" thickBot="1" x14ac:dyDescent="0.35">
      <c r="A75" s="14">
        <v>46784</v>
      </c>
      <c r="B75" s="15">
        <v>29.831067187804521</v>
      </c>
      <c r="C75" s="16">
        <v>0.52925646584169583</v>
      </c>
      <c r="D75" s="16">
        <v>1.8030181600011412</v>
      </c>
    </row>
    <row r="76" spans="1:4" ht="17.25" thickBot="1" x14ac:dyDescent="0.35">
      <c r="A76" s="14">
        <v>46813</v>
      </c>
      <c r="B76" s="15">
        <v>21.772882378711078</v>
      </c>
      <c r="C76" s="16">
        <v>0.51227256518587172</v>
      </c>
      <c r="D76" s="16">
        <v>6.2154826388100313</v>
      </c>
    </row>
    <row r="77" spans="1:4" ht="17.25" thickBot="1" x14ac:dyDescent="0.35">
      <c r="A77" s="14">
        <v>46844</v>
      </c>
      <c r="B77" s="15">
        <v>46.217569679852971</v>
      </c>
      <c r="C77" s="16">
        <v>0.47576508734785256</v>
      </c>
      <c r="D77" s="16">
        <v>13.402810885970782</v>
      </c>
    </row>
    <row r="78" spans="1:4" ht="17.25" thickBot="1" x14ac:dyDescent="0.35">
      <c r="A78" s="14">
        <v>46874</v>
      </c>
      <c r="B78" s="15">
        <v>15.780712728075951</v>
      </c>
      <c r="C78" s="16">
        <v>0.52562718041250422</v>
      </c>
      <c r="D78" s="16">
        <v>20.806884059039632</v>
      </c>
    </row>
    <row r="79" spans="1:4" ht="17.25" thickBot="1" x14ac:dyDescent="0.35">
      <c r="A79" s="14">
        <v>46905</v>
      </c>
      <c r="B79" s="15">
        <v>121.67316187206251</v>
      </c>
      <c r="C79" s="16">
        <v>0.67446662318442208</v>
      </c>
      <c r="D79" s="16">
        <v>25.170454592995402</v>
      </c>
    </row>
    <row r="80" spans="1:4" ht="17.25" thickBot="1" x14ac:dyDescent="0.35">
      <c r="A80" s="14">
        <v>46935</v>
      </c>
      <c r="B80" s="15">
        <v>405.83795402553051</v>
      </c>
      <c r="C80" s="16">
        <v>0.75472738382681548</v>
      </c>
      <c r="D80" s="16">
        <v>28.22819196874606</v>
      </c>
    </row>
    <row r="81" spans="1:4" ht="17.25" thickBot="1" x14ac:dyDescent="0.35">
      <c r="A81" s="14">
        <v>46966</v>
      </c>
      <c r="B81" s="15">
        <v>32.953092995198375</v>
      </c>
      <c r="C81" s="16">
        <v>0.57065975979901373</v>
      </c>
      <c r="D81" s="16">
        <v>28.805652612666467</v>
      </c>
    </row>
    <row r="82" spans="1:4" ht="17.25" thickBot="1" x14ac:dyDescent="0.35">
      <c r="A82" s="14">
        <v>46997</v>
      </c>
      <c r="B82" s="15">
        <v>57.13437775078642</v>
      </c>
      <c r="C82" s="16">
        <v>0.65088414467156896</v>
      </c>
      <c r="D82" s="16">
        <v>23.607106051623685</v>
      </c>
    </row>
    <row r="83" spans="1:4" ht="17.25" thickBot="1" x14ac:dyDescent="0.35">
      <c r="A83" s="14">
        <v>47027</v>
      </c>
      <c r="B83" s="15">
        <v>68.498050249628932</v>
      </c>
      <c r="C83" s="16">
        <v>0.63612898966558851</v>
      </c>
      <c r="D83" s="16">
        <v>17.121146379909806</v>
      </c>
    </row>
    <row r="84" spans="1:4" ht="17.25" thickBot="1" x14ac:dyDescent="0.35">
      <c r="A84" s="14">
        <v>47058</v>
      </c>
      <c r="B84" s="15">
        <v>58.863887426520563</v>
      </c>
      <c r="C84" s="16">
        <v>0.6751748682784704</v>
      </c>
      <c r="D84" s="16">
        <v>8.0485326537458359</v>
      </c>
    </row>
    <row r="85" spans="1:4" ht="17.25" thickBot="1" x14ac:dyDescent="0.35">
      <c r="A85" s="14">
        <v>47088</v>
      </c>
      <c r="B85" s="15">
        <v>18.797962106511008</v>
      </c>
      <c r="C85" s="16">
        <v>0.610936208782766</v>
      </c>
      <c r="D85" s="16">
        <v>2.4560175721270379</v>
      </c>
    </row>
    <row r="86" spans="1:4" ht="17.25" thickBot="1" x14ac:dyDescent="0.35">
      <c r="A86" s="14">
        <v>47119</v>
      </c>
      <c r="B86" s="15">
        <v>10.877264650476452</v>
      </c>
      <c r="C86" s="16">
        <v>0.53239641645600433</v>
      </c>
      <c r="D86" s="16">
        <v>1.3022417514582978</v>
      </c>
    </row>
    <row r="87" spans="1:4" ht="17.25" thickBot="1" x14ac:dyDescent="0.35">
      <c r="A87" s="14">
        <v>47150</v>
      </c>
      <c r="B87" s="15">
        <v>15.497938941970608</v>
      </c>
      <c r="C87" s="16">
        <v>0.54077946934473042</v>
      </c>
      <c r="D87" s="16">
        <v>4.3697052437575001</v>
      </c>
    </row>
    <row r="88" spans="1:4" ht="17.25" thickBot="1" x14ac:dyDescent="0.35">
      <c r="A88" s="14">
        <v>47178</v>
      </c>
      <c r="B88" s="15">
        <v>147.51965908737148</v>
      </c>
      <c r="C88" s="16">
        <v>0.59323255979049805</v>
      </c>
      <c r="D88" s="16">
        <v>10.329617928214063</v>
      </c>
    </row>
    <row r="89" spans="1:4" ht="17.25" thickBot="1" x14ac:dyDescent="0.35">
      <c r="A89" s="14">
        <v>47209</v>
      </c>
      <c r="B89" s="15">
        <v>4.3463564324920112</v>
      </c>
      <c r="C89" s="16">
        <v>0.45488453105810084</v>
      </c>
      <c r="D89" s="16">
        <v>17.135102773849891</v>
      </c>
    </row>
    <row r="90" spans="1:4" ht="17.25" thickBot="1" x14ac:dyDescent="0.35">
      <c r="A90" s="14">
        <v>47239</v>
      </c>
      <c r="B90" s="15">
        <v>177.87778513333498</v>
      </c>
      <c r="C90" s="16">
        <v>0.67021087877125274</v>
      </c>
      <c r="D90" s="16">
        <v>19.119876079755766</v>
      </c>
    </row>
    <row r="91" spans="1:4" ht="17.25" thickBot="1" x14ac:dyDescent="0.35">
      <c r="A91" s="14">
        <v>47270</v>
      </c>
      <c r="B91" s="15">
        <v>32.579875079691647</v>
      </c>
      <c r="C91" s="16">
        <v>0.62923244872961448</v>
      </c>
      <c r="D91" s="16">
        <v>24.80575465380916</v>
      </c>
    </row>
    <row r="92" spans="1:4" ht="17.25" thickBot="1" x14ac:dyDescent="0.35">
      <c r="A92" s="14">
        <v>47300</v>
      </c>
      <c r="B92" s="15">
        <v>136.85389712240325</v>
      </c>
      <c r="C92" s="16">
        <v>0.73227257784109312</v>
      </c>
      <c r="D92" s="16">
        <v>29.866568630092878</v>
      </c>
    </row>
    <row r="93" spans="1:4" ht="17.25" thickBot="1" x14ac:dyDescent="0.35">
      <c r="A93" s="14">
        <v>47331</v>
      </c>
      <c r="B93" s="15">
        <v>64.175378462209977</v>
      </c>
      <c r="C93" s="16">
        <v>0.6668655571350004</v>
      </c>
      <c r="D93" s="16">
        <v>28.634624021458329</v>
      </c>
    </row>
    <row r="94" spans="1:4" ht="17.25" thickBot="1" x14ac:dyDescent="0.35">
      <c r="A94" s="14">
        <v>47362</v>
      </c>
      <c r="B94" s="15">
        <v>142.71340668652147</v>
      </c>
      <c r="C94" s="16">
        <v>0.66648205975144603</v>
      </c>
      <c r="D94" s="16">
        <v>24.891665362354331</v>
      </c>
    </row>
    <row r="95" spans="1:4" ht="17.25" thickBot="1" x14ac:dyDescent="0.35">
      <c r="A95" s="14">
        <v>47392</v>
      </c>
      <c r="B95" s="15">
        <v>41.772098700169323</v>
      </c>
      <c r="C95" s="16">
        <v>0.69164202203965297</v>
      </c>
      <c r="D95" s="16">
        <v>17.684073243079165</v>
      </c>
    </row>
    <row r="96" spans="1:4" ht="17.25" thickBot="1" x14ac:dyDescent="0.35">
      <c r="A96" s="14">
        <v>47423</v>
      </c>
      <c r="B96" s="15">
        <v>51.671883978343104</v>
      </c>
      <c r="C96" s="16">
        <v>0.64295443497829463</v>
      </c>
      <c r="D96" s="16">
        <v>9.8096306559487552</v>
      </c>
    </row>
    <row r="97" spans="1:4" ht="17.25" thickBot="1" x14ac:dyDescent="0.35">
      <c r="A97" s="14">
        <v>47453</v>
      </c>
      <c r="B97" s="15">
        <v>42.729259282540497</v>
      </c>
      <c r="C97" s="16">
        <v>0.67476151562172737</v>
      </c>
      <c r="D97" s="16">
        <v>7.2670843561442995</v>
      </c>
    </row>
    <row r="98" spans="1:4" ht="17.25" thickBot="1" x14ac:dyDescent="0.35">
      <c r="A98" s="14">
        <v>47484</v>
      </c>
      <c r="B98" s="15">
        <v>2.8697623354766999</v>
      </c>
      <c r="C98" s="16">
        <v>0.4305732921656597</v>
      </c>
      <c r="D98" s="16">
        <v>-1.8334963037222538</v>
      </c>
    </row>
    <row r="99" spans="1:4" ht="17.25" thickBot="1" x14ac:dyDescent="0.35">
      <c r="A99" s="14">
        <v>47515</v>
      </c>
      <c r="B99" s="15">
        <v>2.4242310855203395</v>
      </c>
      <c r="C99" s="16">
        <v>0.45434508538078239</v>
      </c>
      <c r="D99" s="16">
        <v>-0.49558424579528987</v>
      </c>
    </row>
    <row r="100" spans="1:4" ht="17.25" thickBot="1" x14ac:dyDescent="0.35">
      <c r="A100" s="14">
        <v>47543</v>
      </c>
      <c r="B100" s="15">
        <v>55.057408999222069</v>
      </c>
      <c r="C100" s="16">
        <v>0.49044379229327534</v>
      </c>
      <c r="D100" s="16">
        <v>6.7445565357055957</v>
      </c>
    </row>
    <row r="101" spans="1:4" ht="17.25" thickBot="1" x14ac:dyDescent="0.35">
      <c r="A101" s="14">
        <v>47574</v>
      </c>
      <c r="B101" s="15">
        <v>30.510722280124902</v>
      </c>
      <c r="C101" s="16">
        <v>0.57328265258046229</v>
      </c>
      <c r="D101" s="16">
        <v>14.446179844418213</v>
      </c>
    </row>
    <row r="102" spans="1:4" ht="17.25" thickBot="1" x14ac:dyDescent="0.35">
      <c r="A102" s="14">
        <v>47604</v>
      </c>
      <c r="B102" s="15">
        <v>90.169953766997736</v>
      </c>
      <c r="C102" s="16">
        <v>0.61818131522268316</v>
      </c>
      <c r="D102" s="16">
        <v>19.777882105978733</v>
      </c>
    </row>
    <row r="103" spans="1:4" ht="17.25" thickBot="1" x14ac:dyDescent="0.35">
      <c r="A103" s="14">
        <v>47635</v>
      </c>
      <c r="B103" s="15">
        <v>227.98170080927258</v>
      </c>
      <c r="C103" s="16">
        <v>0.74136284842685574</v>
      </c>
      <c r="D103" s="16">
        <v>24.220971013563222</v>
      </c>
    </row>
    <row r="104" spans="1:4" ht="17.25" thickBot="1" x14ac:dyDescent="0.35">
      <c r="A104" s="14">
        <v>47665</v>
      </c>
      <c r="B104" s="15">
        <v>633.20541961496735</v>
      </c>
      <c r="C104" s="16">
        <v>0.8204378593624343</v>
      </c>
      <c r="D104" s="16">
        <v>27.743385720922561</v>
      </c>
    </row>
    <row r="105" spans="1:4" ht="17.25" thickBot="1" x14ac:dyDescent="0.35">
      <c r="A105" s="14">
        <v>47696</v>
      </c>
      <c r="B105" s="15">
        <v>358.86471553138551</v>
      </c>
      <c r="C105" s="16">
        <v>0.70567651976264334</v>
      </c>
      <c r="D105" s="16">
        <v>28.721898147587648</v>
      </c>
    </row>
    <row r="106" spans="1:4" ht="17.25" thickBot="1" x14ac:dyDescent="0.35">
      <c r="A106" s="14">
        <v>47727</v>
      </c>
      <c r="B106" s="15">
        <v>9.0113420811290332</v>
      </c>
      <c r="C106" s="16">
        <v>0.55429523350943033</v>
      </c>
      <c r="D106" s="16">
        <v>24.186084698158215</v>
      </c>
    </row>
    <row r="107" spans="1:4" ht="17.25" thickBot="1" x14ac:dyDescent="0.35">
      <c r="A107" s="14">
        <v>47757</v>
      </c>
      <c r="B107" s="15">
        <v>10.153629377108771</v>
      </c>
      <c r="C107" s="16">
        <v>0.55303634031768312</v>
      </c>
      <c r="D107" s="16">
        <v>17.905704980324014</v>
      </c>
    </row>
    <row r="108" spans="1:4" ht="17.25" thickBot="1" x14ac:dyDescent="0.35">
      <c r="A108" s="14">
        <v>47788</v>
      </c>
      <c r="B108" s="15">
        <v>33.933711784951079</v>
      </c>
      <c r="C108" s="16">
        <v>0.53496851979194326</v>
      </c>
      <c r="D108" s="16">
        <v>9.0666131528641039</v>
      </c>
    </row>
    <row r="109" spans="1:4" ht="17.25" thickBot="1" x14ac:dyDescent="0.35">
      <c r="A109" s="14">
        <v>47818</v>
      </c>
      <c r="B109" s="15">
        <v>52.385049354828332</v>
      </c>
      <c r="C109" s="16">
        <v>0.64043549671025446</v>
      </c>
      <c r="D109" s="16">
        <v>5.5404613161413465</v>
      </c>
    </row>
    <row r="110" spans="1:4" ht="17.25" thickBot="1" x14ac:dyDescent="0.35">
      <c r="A110" s="14">
        <v>47849</v>
      </c>
      <c r="B110" s="15">
        <v>39.742019478462701</v>
      </c>
      <c r="C110" s="16">
        <v>0.54666935314112597</v>
      </c>
      <c r="D110" s="16">
        <v>-7.0133168896287651E-2</v>
      </c>
    </row>
    <row r="111" spans="1:4" ht="17.25" thickBot="1" x14ac:dyDescent="0.35">
      <c r="A111" s="14">
        <v>47880</v>
      </c>
      <c r="B111" s="15">
        <v>25.150271090965528</v>
      </c>
      <c r="C111" s="16">
        <v>0.58078126931144325</v>
      </c>
      <c r="D111" s="16">
        <v>3.2631247843288258</v>
      </c>
    </row>
    <row r="112" spans="1:4" ht="17.25" thickBot="1" x14ac:dyDescent="0.35">
      <c r="A112" s="14">
        <v>47908</v>
      </c>
      <c r="B112" s="15">
        <v>17.17755844463381</v>
      </c>
      <c r="C112" s="16">
        <v>0.55663863464297325</v>
      </c>
      <c r="D112" s="16">
        <v>8.3458840652354773</v>
      </c>
    </row>
    <row r="113" spans="1:4" ht="17.25" thickBot="1" x14ac:dyDescent="0.35">
      <c r="A113" s="14">
        <v>47939</v>
      </c>
      <c r="B113" s="15">
        <v>40.386448614428282</v>
      </c>
      <c r="C113" s="16">
        <v>0.44078447971463325</v>
      </c>
      <c r="D113" s="16">
        <v>14.854332999710312</v>
      </c>
    </row>
    <row r="114" spans="1:4" ht="17.25" thickBot="1" x14ac:dyDescent="0.35">
      <c r="A114" s="14">
        <v>47969</v>
      </c>
      <c r="B114" s="15">
        <v>99.602663459342537</v>
      </c>
      <c r="C114" s="16">
        <v>0.68245809237444699</v>
      </c>
      <c r="D114" s="16">
        <v>19.225212601243321</v>
      </c>
    </row>
    <row r="115" spans="1:4" ht="17.25" thickBot="1" x14ac:dyDescent="0.35">
      <c r="A115" s="14">
        <v>48000</v>
      </c>
      <c r="B115" s="15">
        <v>120.17094958395381</v>
      </c>
      <c r="C115" s="16">
        <v>0.62543311570739157</v>
      </c>
      <c r="D115" s="16">
        <v>24.812017861112228</v>
      </c>
    </row>
    <row r="116" spans="1:4" ht="17.25" thickBot="1" x14ac:dyDescent="0.35">
      <c r="A116" s="14">
        <v>48030</v>
      </c>
      <c r="B116" s="15">
        <v>525.17258007265752</v>
      </c>
      <c r="C116" s="16">
        <v>0.8453971342023896</v>
      </c>
      <c r="D116" s="16">
        <v>27.952999371048659</v>
      </c>
    </row>
    <row r="117" spans="1:4" ht="17.25" thickBot="1" x14ac:dyDescent="0.35">
      <c r="A117" s="14">
        <v>48061</v>
      </c>
      <c r="B117" s="15">
        <v>174.60452941701516</v>
      </c>
      <c r="C117" s="16">
        <v>0.73672844251139291</v>
      </c>
      <c r="D117" s="16">
        <v>28.080737371342803</v>
      </c>
    </row>
    <row r="118" spans="1:4" ht="17.25" thickBot="1" x14ac:dyDescent="0.35">
      <c r="A118" s="14">
        <v>48092</v>
      </c>
      <c r="B118" s="15">
        <v>44.204381053629</v>
      </c>
      <c r="C118" s="16">
        <v>0.62432869761002963</v>
      </c>
      <c r="D118" s="16">
        <v>23.744535860239385</v>
      </c>
    </row>
    <row r="119" spans="1:4" ht="17.25" thickBot="1" x14ac:dyDescent="0.35">
      <c r="A119" s="14">
        <v>48122</v>
      </c>
      <c r="B119" s="15">
        <v>12.77878010842603</v>
      </c>
      <c r="C119" s="16">
        <v>0.52204711259504955</v>
      </c>
      <c r="D119" s="16">
        <v>15.706830444408746</v>
      </c>
    </row>
    <row r="120" spans="1:4" ht="17.25" thickBot="1" x14ac:dyDescent="0.35">
      <c r="A120" s="14">
        <v>48153</v>
      </c>
      <c r="B120" s="15">
        <v>23.290086194663846</v>
      </c>
      <c r="C120" s="16">
        <v>0.57631080851744287</v>
      </c>
      <c r="D120" s="16">
        <v>11.348918711945972</v>
      </c>
    </row>
    <row r="121" spans="1:4" ht="17.25" thickBot="1" x14ac:dyDescent="0.35">
      <c r="A121" s="14">
        <v>48183</v>
      </c>
      <c r="B121" s="15">
        <v>111.91774530217884</v>
      </c>
      <c r="C121" s="16">
        <v>0.64081052802362293</v>
      </c>
      <c r="D121" s="16">
        <v>4.8787487335469875</v>
      </c>
    </row>
    <row r="122" spans="1:4" ht="17.25" thickBot="1" x14ac:dyDescent="0.35">
      <c r="A122" s="14">
        <v>48214</v>
      </c>
      <c r="B122" s="15">
        <v>18.885841493807177</v>
      </c>
      <c r="C122" s="16">
        <v>0.68214673948708549</v>
      </c>
      <c r="D122" s="16">
        <v>7.353940967533183</v>
      </c>
    </row>
    <row r="123" spans="1:4" ht="17.25" thickBot="1" x14ac:dyDescent="0.35">
      <c r="A123" s="14">
        <v>48245</v>
      </c>
      <c r="B123" s="15">
        <v>9.3234439913966529</v>
      </c>
      <c r="C123" s="16">
        <v>0.57196077492700481</v>
      </c>
      <c r="D123" s="16">
        <v>6.472265941634741</v>
      </c>
    </row>
    <row r="124" spans="1:4" ht="17.25" thickBot="1" x14ac:dyDescent="0.35">
      <c r="A124" s="14">
        <v>48274</v>
      </c>
      <c r="B124" s="15">
        <v>9.2433074832007787</v>
      </c>
      <c r="C124" s="16">
        <v>0.42922406324046636</v>
      </c>
      <c r="D124" s="16">
        <v>9.7074017694040027</v>
      </c>
    </row>
    <row r="125" spans="1:4" ht="17.25" thickBot="1" x14ac:dyDescent="0.35">
      <c r="A125" s="14">
        <v>48305</v>
      </c>
      <c r="B125" s="15">
        <v>76.175414784369053</v>
      </c>
      <c r="C125" s="16">
        <v>0.60180639425404314</v>
      </c>
      <c r="D125" s="16">
        <v>15.855233460350233</v>
      </c>
    </row>
    <row r="126" spans="1:4" ht="17.25" thickBot="1" x14ac:dyDescent="0.35">
      <c r="A126" s="14">
        <v>48335</v>
      </c>
      <c r="B126" s="15">
        <v>55.36170346650826</v>
      </c>
      <c r="C126" s="16">
        <v>0.61675139934599099</v>
      </c>
      <c r="D126" s="16">
        <v>20.690558617973469</v>
      </c>
    </row>
    <row r="127" spans="1:4" ht="17.25" thickBot="1" x14ac:dyDescent="0.35">
      <c r="A127" s="14">
        <v>48366</v>
      </c>
      <c r="B127" s="15">
        <v>69.878233950440631</v>
      </c>
      <c r="C127" s="16">
        <v>0.56470427002281021</v>
      </c>
      <c r="D127" s="16">
        <v>25.032779560421776</v>
      </c>
    </row>
    <row r="128" spans="1:4" ht="17.25" thickBot="1" x14ac:dyDescent="0.35">
      <c r="A128" s="14">
        <v>48396</v>
      </c>
      <c r="B128" s="15">
        <v>546.1492182799177</v>
      </c>
      <c r="C128" s="16">
        <v>0.73362013237025492</v>
      </c>
      <c r="D128" s="16">
        <v>28.99494140648094</v>
      </c>
    </row>
    <row r="129" spans="1:4" ht="17.25" thickBot="1" x14ac:dyDescent="0.35">
      <c r="A129" s="14">
        <v>48427</v>
      </c>
      <c r="B129" s="15">
        <v>589.56985973218775</v>
      </c>
      <c r="C129" s="16">
        <v>0.82792492113513627</v>
      </c>
      <c r="D129" s="16">
        <v>28.207193392340592</v>
      </c>
    </row>
    <row r="130" spans="1:4" ht="17.25" thickBot="1" x14ac:dyDescent="0.35">
      <c r="A130" s="14">
        <v>48458</v>
      </c>
      <c r="B130" s="15">
        <v>104.34820808965846</v>
      </c>
      <c r="C130" s="16">
        <v>0.66400774313987143</v>
      </c>
      <c r="D130" s="16">
        <v>24.244057080136315</v>
      </c>
    </row>
    <row r="131" spans="1:4" ht="17.25" thickBot="1" x14ac:dyDescent="0.35">
      <c r="A131" s="14">
        <v>48488</v>
      </c>
      <c r="B131" s="15">
        <v>43.183379892031937</v>
      </c>
      <c r="C131" s="16">
        <v>0.67768587872190911</v>
      </c>
      <c r="D131" s="16">
        <v>16.428886681049907</v>
      </c>
    </row>
    <row r="132" spans="1:4" ht="17.25" thickBot="1" x14ac:dyDescent="0.35">
      <c r="A132" s="14">
        <v>48519</v>
      </c>
      <c r="B132" s="15">
        <v>6.3554919098268892</v>
      </c>
      <c r="C132" s="16">
        <v>0.50173602352223823</v>
      </c>
      <c r="D132" s="16">
        <v>9.5836394156875926</v>
      </c>
    </row>
    <row r="133" spans="1:4" ht="17.25" thickBot="1" x14ac:dyDescent="0.35">
      <c r="A133" s="14">
        <v>48549</v>
      </c>
      <c r="B133" s="15">
        <v>39.433176665624217</v>
      </c>
      <c r="C133" s="16">
        <v>0.54148904227011108</v>
      </c>
      <c r="D133" s="16">
        <v>3.5468056306292635</v>
      </c>
    </row>
    <row r="134" spans="1:4" ht="17.25" thickBot="1" x14ac:dyDescent="0.35">
      <c r="A134" s="14">
        <v>48580</v>
      </c>
      <c r="B134" s="15">
        <v>22.058849144334395</v>
      </c>
      <c r="C134" s="16">
        <v>0.55095698176458641</v>
      </c>
      <c r="D134" s="16">
        <v>1.4241355186363558</v>
      </c>
    </row>
    <row r="135" spans="1:4" ht="17.25" thickBot="1" x14ac:dyDescent="0.35">
      <c r="A135" s="14">
        <v>48611</v>
      </c>
      <c r="B135" s="15">
        <v>23.565323365372887</v>
      </c>
      <c r="C135" s="16">
        <v>0.54323501275646324</v>
      </c>
      <c r="D135" s="16">
        <v>4.2872807059256752</v>
      </c>
    </row>
    <row r="136" spans="1:4" ht="17.25" thickBot="1" x14ac:dyDescent="0.35">
      <c r="A136" s="14">
        <v>48639</v>
      </c>
      <c r="B136" s="15">
        <v>27.636498047781526</v>
      </c>
      <c r="C136" s="16">
        <v>0.49324417361771566</v>
      </c>
      <c r="D136" s="16">
        <v>8.5963692589322598</v>
      </c>
    </row>
    <row r="137" spans="1:4" ht="17.25" thickBot="1" x14ac:dyDescent="0.35">
      <c r="A137" s="14">
        <v>48670</v>
      </c>
      <c r="B137" s="15">
        <v>98.608331899644739</v>
      </c>
      <c r="C137" s="16">
        <v>0.56212463429604276</v>
      </c>
      <c r="D137" s="16">
        <v>15.428058166622582</v>
      </c>
    </row>
    <row r="138" spans="1:4" ht="17.25" thickBot="1" x14ac:dyDescent="0.35">
      <c r="A138" s="14">
        <v>48700</v>
      </c>
      <c r="B138" s="15">
        <v>82.573499860358851</v>
      </c>
      <c r="C138" s="16">
        <v>0.57900581939132179</v>
      </c>
      <c r="D138" s="16">
        <v>19.772278028686614</v>
      </c>
    </row>
    <row r="139" spans="1:4" ht="17.25" thickBot="1" x14ac:dyDescent="0.35">
      <c r="A139" s="14">
        <v>48731</v>
      </c>
      <c r="B139" s="15">
        <v>80.051413244581283</v>
      </c>
      <c r="C139" s="16">
        <v>0.59327520978867387</v>
      </c>
      <c r="D139" s="16">
        <v>24.990214998946172</v>
      </c>
    </row>
    <row r="140" spans="1:4" ht="17.25" thickBot="1" x14ac:dyDescent="0.35">
      <c r="A140" s="14">
        <v>48761</v>
      </c>
      <c r="B140" s="15">
        <v>393.31413183505941</v>
      </c>
      <c r="C140" s="16">
        <v>0.75921891343038983</v>
      </c>
      <c r="D140" s="16">
        <v>27.857265572203854</v>
      </c>
    </row>
    <row r="141" spans="1:4" ht="17.25" thickBot="1" x14ac:dyDescent="0.35">
      <c r="A141" s="14">
        <v>48792</v>
      </c>
      <c r="B141" s="15">
        <v>492.86319261218779</v>
      </c>
      <c r="C141" s="16">
        <v>0.82201672339806864</v>
      </c>
      <c r="D141" s="16">
        <v>27.376273008723253</v>
      </c>
    </row>
    <row r="142" spans="1:4" ht="17.25" thickBot="1" x14ac:dyDescent="0.35">
      <c r="A142" s="14">
        <v>48823</v>
      </c>
      <c r="B142" s="15">
        <v>181.37045458732459</v>
      </c>
      <c r="C142" s="16">
        <v>0.74665331314300176</v>
      </c>
      <c r="D142" s="16">
        <v>23.423514244293212</v>
      </c>
    </row>
    <row r="143" spans="1:4" ht="17.25" thickBot="1" x14ac:dyDescent="0.35">
      <c r="A143" s="14">
        <v>48853</v>
      </c>
      <c r="B143" s="15">
        <v>0.52870732656275365</v>
      </c>
      <c r="C143" s="16">
        <v>0.54786547702180888</v>
      </c>
      <c r="D143" s="16">
        <v>18.354654150629042</v>
      </c>
    </row>
    <row r="144" spans="1:4" ht="17.25" thickBot="1" x14ac:dyDescent="0.35">
      <c r="A144" s="14">
        <v>48884</v>
      </c>
      <c r="B144" s="15">
        <v>79.4168053892096</v>
      </c>
      <c r="C144" s="16">
        <v>0.6305799175500334</v>
      </c>
      <c r="D144" s="16">
        <v>10.339845839841111</v>
      </c>
    </row>
    <row r="145" spans="1:4" ht="17.25" thickBot="1" x14ac:dyDescent="0.35">
      <c r="A145" s="14">
        <v>48914</v>
      </c>
      <c r="B145" s="15">
        <v>61.213881397606627</v>
      </c>
      <c r="C145" s="16">
        <v>0.57623575879755373</v>
      </c>
      <c r="D145" s="16">
        <v>2.9923695927110372</v>
      </c>
    </row>
    <row r="146" spans="1:4" ht="17.25" thickBot="1" x14ac:dyDescent="0.35">
      <c r="A146" s="14">
        <v>48945</v>
      </c>
      <c r="B146" s="15">
        <v>24.568935933421933</v>
      </c>
      <c r="C146" s="16">
        <v>0.48399174485542396</v>
      </c>
      <c r="D146" s="16">
        <v>-0.96661318273032093</v>
      </c>
    </row>
    <row r="147" spans="1:4" ht="17.25" thickBot="1" x14ac:dyDescent="0.35">
      <c r="A147" s="14">
        <v>48976</v>
      </c>
      <c r="B147" s="15">
        <v>11.88964539741225</v>
      </c>
      <c r="C147" s="16">
        <v>0.53610104569027983</v>
      </c>
      <c r="D147" s="16">
        <v>1.6671056932817765</v>
      </c>
    </row>
    <row r="148" spans="1:4" ht="17.25" thickBot="1" x14ac:dyDescent="0.35">
      <c r="A148" s="14">
        <v>49004</v>
      </c>
      <c r="B148" s="15">
        <v>9.4687479221825033</v>
      </c>
      <c r="C148" s="16">
        <v>0.53392668356758599</v>
      </c>
      <c r="D148" s="16">
        <v>8.5064738204074484</v>
      </c>
    </row>
    <row r="149" spans="1:4" ht="17.25" thickBot="1" x14ac:dyDescent="0.35">
      <c r="A149" s="14">
        <v>49035</v>
      </c>
      <c r="B149" s="15">
        <v>37.528778463006702</v>
      </c>
      <c r="C149" s="16">
        <v>0.47798421064747232</v>
      </c>
      <c r="D149" s="16">
        <v>15.389062933535902</v>
      </c>
    </row>
    <row r="150" spans="1:4" ht="17.25" thickBot="1" x14ac:dyDescent="0.35">
      <c r="A150" s="14">
        <v>49065</v>
      </c>
      <c r="B150" s="15">
        <v>162.25693112308966</v>
      </c>
      <c r="C150" s="16">
        <v>0.64463416068881207</v>
      </c>
      <c r="D150" s="16">
        <v>19.831998543180127</v>
      </c>
    </row>
    <row r="151" spans="1:4" ht="17.25" thickBot="1" x14ac:dyDescent="0.35">
      <c r="A151" s="14">
        <v>49096</v>
      </c>
      <c r="B151" s="15">
        <v>92.956705833914839</v>
      </c>
      <c r="C151" s="16">
        <v>0.55652878841951459</v>
      </c>
      <c r="D151" s="16">
        <v>25.525649106095923</v>
      </c>
    </row>
    <row r="152" spans="1:4" ht="17.25" thickBot="1" x14ac:dyDescent="0.35">
      <c r="A152" s="14">
        <v>49126</v>
      </c>
      <c r="B152" s="15">
        <v>988.5319941557841</v>
      </c>
      <c r="C152" s="16">
        <v>0.85186723193858394</v>
      </c>
      <c r="D152" s="16">
        <v>27.982272817614923</v>
      </c>
    </row>
    <row r="153" spans="1:4" ht="17.25" thickBot="1" x14ac:dyDescent="0.35">
      <c r="A153" s="14">
        <v>49157</v>
      </c>
      <c r="B153" s="15">
        <v>377.02097967943166</v>
      </c>
      <c r="C153" s="16">
        <v>0.79693373675273682</v>
      </c>
      <c r="D153" s="16">
        <v>28.710169927301802</v>
      </c>
    </row>
    <row r="154" spans="1:4" ht="17.25" thickBot="1" x14ac:dyDescent="0.35">
      <c r="A154" s="14">
        <v>49188</v>
      </c>
      <c r="B154" s="15">
        <v>18.446120862989552</v>
      </c>
      <c r="C154" s="16">
        <v>0.64634304901095829</v>
      </c>
      <c r="D154" s="16">
        <v>23.799644001346444</v>
      </c>
    </row>
    <row r="155" spans="1:4" ht="17.25" thickBot="1" x14ac:dyDescent="0.35">
      <c r="A155" s="14">
        <v>49218</v>
      </c>
      <c r="B155" s="15">
        <v>20.433434031052368</v>
      </c>
      <c r="C155" s="16">
        <v>0.56376737108336272</v>
      </c>
      <c r="D155" s="16">
        <v>16.773222716415393</v>
      </c>
    </row>
    <row r="156" spans="1:4" ht="17.25" thickBot="1" x14ac:dyDescent="0.35">
      <c r="A156" s="14">
        <v>49249</v>
      </c>
      <c r="B156" s="15">
        <v>19.512421226298347</v>
      </c>
      <c r="C156" s="16">
        <v>0.56458456675100288</v>
      </c>
      <c r="D156" s="16">
        <v>11.06545396314125</v>
      </c>
    </row>
    <row r="157" spans="1:4" ht="17.25" thickBot="1" x14ac:dyDescent="0.35">
      <c r="A157" s="14">
        <v>49279</v>
      </c>
      <c r="B157" s="15">
        <v>22.685391332363718</v>
      </c>
      <c r="C157" s="16">
        <v>0.53017305686396987</v>
      </c>
      <c r="D157" s="16">
        <v>1.2737331289190124</v>
      </c>
    </row>
    <row r="158" spans="1:4" ht="17.25" thickBot="1" x14ac:dyDescent="0.35">
      <c r="A158" s="14">
        <v>49310</v>
      </c>
      <c r="B158" s="15">
        <v>15.628411774011825</v>
      </c>
      <c r="C158" s="16">
        <v>0.56026333527434946</v>
      </c>
      <c r="D158" s="16">
        <v>1.8667816211051735</v>
      </c>
    </row>
    <row r="159" spans="1:4" ht="17.25" thickBot="1" x14ac:dyDescent="0.35">
      <c r="A159" s="14">
        <v>49341</v>
      </c>
      <c r="B159" s="15">
        <v>33.370130509718592</v>
      </c>
      <c r="C159" s="16">
        <v>0.61228486236228463</v>
      </c>
      <c r="D159" s="16">
        <v>3.6250372562225661</v>
      </c>
    </row>
    <row r="160" spans="1:4" ht="17.25" thickBot="1" x14ac:dyDescent="0.35">
      <c r="A160" s="14">
        <v>49369</v>
      </c>
      <c r="B160" s="15">
        <v>28.671103752752767</v>
      </c>
      <c r="C160" s="16">
        <v>0.51449097083434181</v>
      </c>
      <c r="D160" s="16">
        <v>7.8471949403477481</v>
      </c>
    </row>
    <row r="161" spans="1:4" ht="17.25" thickBot="1" x14ac:dyDescent="0.35">
      <c r="A161" s="14">
        <v>49400</v>
      </c>
      <c r="B161" s="15">
        <v>93.944262397369286</v>
      </c>
      <c r="C161" s="16">
        <v>0.54755513282641466</v>
      </c>
      <c r="D161" s="16">
        <v>14.927135068037238</v>
      </c>
    </row>
    <row r="162" spans="1:4" ht="17.25" thickBot="1" x14ac:dyDescent="0.35">
      <c r="A162" s="14">
        <v>49430</v>
      </c>
      <c r="B162" s="15">
        <v>80.114638460391987</v>
      </c>
      <c r="C162" s="16">
        <v>0.68122474382261733</v>
      </c>
      <c r="D162" s="16">
        <v>20.932957047254266</v>
      </c>
    </row>
    <row r="163" spans="1:4" ht="17.25" thickBot="1" x14ac:dyDescent="0.35">
      <c r="A163" s="14">
        <v>49461</v>
      </c>
      <c r="B163" s="15">
        <v>45.250990629617071</v>
      </c>
      <c r="C163" s="16">
        <v>0.64739966074439026</v>
      </c>
      <c r="D163" s="16">
        <v>24.732216242318053</v>
      </c>
    </row>
    <row r="164" spans="1:4" ht="17.25" thickBot="1" x14ac:dyDescent="0.35">
      <c r="A164" s="14">
        <v>49491</v>
      </c>
      <c r="B164" s="15">
        <v>802.0240028367399</v>
      </c>
      <c r="C164" s="16">
        <v>0.8385565635962805</v>
      </c>
      <c r="D164" s="16">
        <v>28.379710577161269</v>
      </c>
    </row>
    <row r="165" spans="1:4" ht="17.25" thickBot="1" x14ac:dyDescent="0.35">
      <c r="A165" s="14">
        <v>49522</v>
      </c>
      <c r="B165" s="15">
        <v>405.92209112368391</v>
      </c>
      <c r="C165" s="16">
        <v>0.77807130494162013</v>
      </c>
      <c r="D165" s="16">
        <v>29.039875464892184</v>
      </c>
    </row>
    <row r="166" spans="1:4" ht="17.25" thickBot="1" x14ac:dyDescent="0.35">
      <c r="A166" s="14">
        <v>49553</v>
      </c>
      <c r="B166" s="15">
        <v>157.11270894083802</v>
      </c>
      <c r="C166" s="16">
        <v>0.74071601922333463</v>
      </c>
      <c r="D166" s="16">
        <v>21.869978352076838</v>
      </c>
    </row>
    <row r="167" spans="1:4" ht="17.25" thickBot="1" x14ac:dyDescent="0.35">
      <c r="A167" s="14">
        <v>49583</v>
      </c>
      <c r="B167" s="15">
        <v>36.049482229510474</v>
      </c>
      <c r="C167" s="16">
        <v>0.62849459491754889</v>
      </c>
      <c r="D167" s="16">
        <v>17.15255526807816</v>
      </c>
    </row>
    <row r="168" spans="1:4" ht="17.25" thickBot="1" x14ac:dyDescent="0.35">
      <c r="A168" s="14">
        <v>49614</v>
      </c>
      <c r="B168" s="15">
        <v>22.622729874428739</v>
      </c>
      <c r="C168" s="16">
        <v>0.62157335049621409</v>
      </c>
      <c r="D168" s="16">
        <v>10.502023565978956</v>
      </c>
    </row>
    <row r="169" spans="1:4" ht="17.25" thickBot="1" x14ac:dyDescent="0.35">
      <c r="A169" s="14">
        <v>49644</v>
      </c>
      <c r="B169" s="15">
        <v>57.849403870535269</v>
      </c>
      <c r="C169" s="16">
        <v>0.61118858722469893</v>
      </c>
      <c r="D169" s="16">
        <v>2.5829180799651903</v>
      </c>
    </row>
    <row r="170" spans="1:4" ht="17.25" thickBot="1" x14ac:dyDescent="0.35">
      <c r="A170" s="14">
        <v>49675</v>
      </c>
      <c r="B170" s="15">
        <v>34.19353597201308</v>
      </c>
      <c r="C170" s="16">
        <v>0.50985005066893552</v>
      </c>
      <c r="D170" s="16">
        <v>-0.9026422473941671</v>
      </c>
    </row>
    <row r="171" spans="1:4" ht="17.25" thickBot="1" x14ac:dyDescent="0.35">
      <c r="A171" s="14">
        <v>49706</v>
      </c>
      <c r="B171" s="15">
        <v>24.600933931724924</v>
      </c>
      <c r="C171" s="16">
        <v>0.63588579686517188</v>
      </c>
      <c r="D171" s="16">
        <v>5.0186242278576509</v>
      </c>
    </row>
    <row r="172" spans="1:4" ht="17.25" thickBot="1" x14ac:dyDescent="0.35">
      <c r="A172" s="14">
        <v>49735</v>
      </c>
      <c r="B172" s="15">
        <v>120.17330655058515</v>
      </c>
      <c r="C172" s="16">
        <v>0.59183668810626355</v>
      </c>
      <c r="D172" s="16">
        <v>8.2552803567604318</v>
      </c>
    </row>
    <row r="173" spans="1:4" ht="17.25" thickBot="1" x14ac:dyDescent="0.35">
      <c r="A173" s="14">
        <v>49766</v>
      </c>
      <c r="B173" s="15">
        <v>40.43927177777244</v>
      </c>
      <c r="C173" s="16">
        <v>0.55283295096871643</v>
      </c>
      <c r="D173" s="16">
        <v>13.350967103891284</v>
      </c>
    </row>
    <row r="174" spans="1:4" ht="17.25" thickBot="1" x14ac:dyDescent="0.35">
      <c r="A174" s="14">
        <v>49796</v>
      </c>
      <c r="B174" s="15">
        <v>111.99553872522536</v>
      </c>
      <c r="C174" s="16">
        <v>0.63921161242975866</v>
      </c>
      <c r="D174" s="16">
        <v>18.458558942289617</v>
      </c>
    </row>
    <row r="175" spans="1:4" ht="17.25" thickBot="1" x14ac:dyDescent="0.35">
      <c r="A175" s="14">
        <v>49827</v>
      </c>
      <c r="B175" s="15">
        <v>87.629307228945635</v>
      </c>
      <c r="C175" s="16">
        <v>0.67705379088590112</v>
      </c>
      <c r="D175" s="16">
        <v>24.490702490805909</v>
      </c>
    </row>
    <row r="176" spans="1:4" ht="17.25" thickBot="1" x14ac:dyDescent="0.35">
      <c r="A176" s="14">
        <v>49857</v>
      </c>
      <c r="B176" s="15">
        <v>467.20971135520489</v>
      </c>
      <c r="C176" s="16">
        <v>0.76755933135430998</v>
      </c>
      <c r="D176" s="16">
        <v>28.287856235039559</v>
      </c>
    </row>
    <row r="177" spans="1:4" ht="17.25" thickBot="1" x14ac:dyDescent="0.35">
      <c r="A177" s="14">
        <v>49888</v>
      </c>
      <c r="B177" s="15">
        <v>522.8719575456422</v>
      </c>
      <c r="C177" s="16">
        <v>0.76593569445812026</v>
      </c>
      <c r="D177" s="16">
        <v>29.458328171523203</v>
      </c>
    </row>
    <row r="178" spans="1:4" ht="17.25" thickBot="1" x14ac:dyDescent="0.35">
      <c r="A178" s="14">
        <v>49919</v>
      </c>
      <c r="B178" s="15">
        <v>153.5499244744521</v>
      </c>
      <c r="C178" s="16">
        <v>0.7027726902314001</v>
      </c>
      <c r="D178" s="16">
        <v>22.49238671219252</v>
      </c>
    </row>
    <row r="179" spans="1:4" ht="17.25" thickBot="1" x14ac:dyDescent="0.35">
      <c r="A179" s="14">
        <v>49949</v>
      </c>
      <c r="B179" s="15">
        <v>41.296139017995856</v>
      </c>
      <c r="C179" s="16">
        <v>0.68748293740061828</v>
      </c>
      <c r="D179" s="16">
        <v>17.564278154239357</v>
      </c>
    </row>
    <row r="180" spans="1:4" ht="17.25" thickBot="1" x14ac:dyDescent="0.35">
      <c r="A180" s="14">
        <v>49980</v>
      </c>
      <c r="B180" s="15">
        <v>151.16221407509923</v>
      </c>
      <c r="C180" s="16">
        <v>0.70596473798598247</v>
      </c>
      <c r="D180" s="16">
        <v>11.69997021857348</v>
      </c>
    </row>
    <row r="181" spans="1:4" ht="17.25" thickBot="1" x14ac:dyDescent="0.35">
      <c r="A181" s="14">
        <v>50010</v>
      </c>
      <c r="B181" s="15">
        <v>10.19965422960966</v>
      </c>
      <c r="C181" s="16">
        <v>0.57117109257668652</v>
      </c>
      <c r="D181" s="16">
        <v>0.35303009891295239</v>
      </c>
    </row>
    <row r="182" spans="1:4" ht="17.25" thickBot="1" x14ac:dyDescent="0.35">
      <c r="A182" s="14">
        <v>50041</v>
      </c>
      <c r="B182" s="15">
        <v>2.5993205731586739</v>
      </c>
      <c r="C182" s="16">
        <v>0.53828884331912419</v>
      </c>
      <c r="D182" s="16">
        <v>1.6689320218639849</v>
      </c>
    </row>
    <row r="183" spans="1:4" ht="17.25" thickBot="1" x14ac:dyDescent="0.35">
      <c r="A183" s="14">
        <v>50072</v>
      </c>
      <c r="B183" s="15">
        <v>6.5006577138278746E-2</v>
      </c>
      <c r="C183" s="16">
        <v>0.42916455600749293</v>
      </c>
      <c r="D183" s="16">
        <v>1.8272150041238737</v>
      </c>
    </row>
    <row r="184" spans="1:4" ht="17.25" thickBot="1" x14ac:dyDescent="0.35">
      <c r="A184" s="14">
        <v>50100</v>
      </c>
      <c r="B184" s="15">
        <v>85.16314458403221</v>
      </c>
      <c r="C184" s="16">
        <v>0.55277820843284042</v>
      </c>
      <c r="D184" s="16">
        <v>8.0597461037491911</v>
      </c>
    </row>
    <row r="185" spans="1:4" ht="17.25" thickBot="1" x14ac:dyDescent="0.35">
      <c r="A185" s="14">
        <v>50131</v>
      </c>
      <c r="B185" s="15">
        <v>66.32342332479837</v>
      </c>
      <c r="C185" s="16">
        <v>0.52376395985847535</v>
      </c>
      <c r="D185" s="16">
        <v>17.205066690498224</v>
      </c>
    </row>
    <row r="186" spans="1:4" ht="17.25" thickBot="1" x14ac:dyDescent="0.35">
      <c r="A186" s="14">
        <v>50161</v>
      </c>
      <c r="B186" s="15">
        <v>41.861385415518114</v>
      </c>
      <c r="C186" s="16">
        <v>0.58214150955480803</v>
      </c>
      <c r="D186" s="16">
        <v>20.282053940869954</v>
      </c>
    </row>
    <row r="187" spans="1:4" ht="17.25" thickBot="1" x14ac:dyDescent="0.35">
      <c r="A187" s="14">
        <v>50192</v>
      </c>
      <c r="B187" s="15">
        <v>185.22783556226469</v>
      </c>
      <c r="C187" s="16">
        <v>0.72619076663013049</v>
      </c>
      <c r="D187" s="16">
        <v>24.145284442623574</v>
      </c>
    </row>
    <row r="188" spans="1:4" ht="17.25" thickBot="1" x14ac:dyDescent="0.35">
      <c r="A188" s="14">
        <v>50222</v>
      </c>
      <c r="B188" s="15">
        <v>578.80139454645177</v>
      </c>
      <c r="C188" s="16">
        <v>0.85731784789844723</v>
      </c>
      <c r="D188" s="16">
        <v>27.793482294350063</v>
      </c>
    </row>
    <row r="189" spans="1:4" ht="17.25" thickBot="1" x14ac:dyDescent="0.35">
      <c r="A189" s="14">
        <v>50253</v>
      </c>
      <c r="B189" s="15">
        <v>397.34614922357542</v>
      </c>
      <c r="C189" s="16">
        <v>0.6652496387399508</v>
      </c>
      <c r="D189" s="16">
        <v>28.855097597785281</v>
      </c>
    </row>
    <row r="190" spans="1:4" ht="17.25" thickBot="1" x14ac:dyDescent="0.35">
      <c r="A190" s="14">
        <v>50284</v>
      </c>
      <c r="B190" s="15">
        <v>122.14248348563108</v>
      </c>
      <c r="C190" s="16">
        <v>0.65312298099409205</v>
      </c>
      <c r="D190" s="16">
        <v>23.77034092600476</v>
      </c>
    </row>
    <row r="191" spans="1:4" ht="17.25" thickBot="1" x14ac:dyDescent="0.35">
      <c r="A191" s="14">
        <v>50314</v>
      </c>
      <c r="B191" s="15">
        <v>6.0695996714410452</v>
      </c>
      <c r="C191" s="16">
        <v>0.57568149746210484</v>
      </c>
      <c r="D191" s="16">
        <v>18.496321743150016</v>
      </c>
    </row>
    <row r="192" spans="1:4" ht="17.25" thickBot="1" x14ac:dyDescent="0.35">
      <c r="A192" s="14">
        <v>50345</v>
      </c>
      <c r="B192" s="15">
        <v>88.760831985152862</v>
      </c>
      <c r="C192" s="16">
        <v>0.62668225332416549</v>
      </c>
      <c r="D192" s="16">
        <v>9.5446977803629824</v>
      </c>
    </row>
    <row r="193" spans="1:4" ht="17.25" thickBot="1" x14ac:dyDescent="0.35">
      <c r="A193" s="14">
        <v>50375</v>
      </c>
      <c r="B193" s="15">
        <v>10.486545789104689</v>
      </c>
      <c r="C193" s="16">
        <v>0.64341429070104472</v>
      </c>
      <c r="D193" s="16">
        <v>4.0003626535365102</v>
      </c>
    </row>
    <row r="194" spans="1:4" ht="17.25" thickBot="1" x14ac:dyDescent="0.35">
      <c r="A194" s="14">
        <v>50406</v>
      </c>
      <c r="B194" s="15">
        <v>63.668726619742799</v>
      </c>
      <c r="C194" s="16">
        <v>0.60281973017908574</v>
      </c>
      <c r="D194" s="16">
        <v>3.9554354851681905</v>
      </c>
    </row>
    <row r="195" spans="1:4" ht="17.25" thickBot="1" x14ac:dyDescent="0.35">
      <c r="A195" s="14">
        <v>50437</v>
      </c>
      <c r="B195" s="15">
        <v>11.748791716718808</v>
      </c>
      <c r="C195" s="16">
        <v>0.65194020218569815</v>
      </c>
      <c r="D195" s="16">
        <v>0.57438572926759768</v>
      </c>
    </row>
    <row r="196" spans="1:4" ht="17.25" thickBot="1" x14ac:dyDescent="0.35">
      <c r="A196" s="14">
        <v>50465</v>
      </c>
      <c r="B196" s="15">
        <v>101.91229135450865</v>
      </c>
      <c r="C196" s="16">
        <v>0.61312052888327007</v>
      </c>
      <c r="D196" s="16">
        <v>10.440002671653943</v>
      </c>
    </row>
    <row r="197" spans="1:4" ht="17.25" thickBot="1" x14ac:dyDescent="0.35">
      <c r="A197" s="14">
        <v>50496</v>
      </c>
      <c r="B197" s="15">
        <v>26.262303620498294</v>
      </c>
      <c r="C197" s="16">
        <v>0.41820477459067296</v>
      </c>
      <c r="D197" s="16">
        <v>15.992286198337691</v>
      </c>
    </row>
    <row r="198" spans="1:4" ht="17.25" thickBot="1" x14ac:dyDescent="0.35">
      <c r="A198" s="14">
        <v>50526</v>
      </c>
      <c r="B198" s="15">
        <v>153.81706258276765</v>
      </c>
      <c r="C198" s="16">
        <v>0.6255415531698274</v>
      </c>
      <c r="D198" s="16">
        <v>19.853910185809259</v>
      </c>
    </row>
    <row r="199" spans="1:4" ht="17.25" thickBot="1" x14ac:dyDescent="0.35">
      <c r="A199" s="14">
        <v>50557</v>
      </c>
      <c r="B199" s="15">
        <v>166.69995211680441</v>
      </c>
      <c r="C199" s="16">
        <v>0.73559805254427102</v>
      </c>
      <c r="D199" s="16">
        <v>25.138430112747596</v>
      </c>
    </row>
    <row r="200" spans="1:4" ht="17.25" thickBot="1" x14ac:dyDescent="0.35">
      <c r="A200" s="14">
        <v>50587</v>
      </c>
      <c r="B200" s="15">
        <v>349.85509643589529</v>
      </c>
      <c r="C200" s="16">
        <v>0.80449881623789121</v>
      </c>
      <c r="D200" s="16">
        <v>27.985672894119727</v>
      </c>
    </row>
    <row r="201" spans="1:4" ht="17.25" thickBot="1" x14ac:dyDescent="0.35">
      <c r="A201" s="14">
        <v>50618</v>
      </c>
      <c r="B201" s="15">
        <v>68.406330030883538</v>
      </c>
      <c r="C201" s="16">
        <v>0.65928267985601408</v>
      </c>
      <c r="D201" s="16">
        <v>29.957857341790984</v>
      </c>
    </row>
    <row r="202" spans="1:4" ht="17.25" thickBot="1" x14ac:dyDescent="0.35">
      <c r="A202" s="14">
        <v>50649</v>
      </c>
      <c r="B202" s="15">
        <v>344.84342749938139</v>
      </c>
      <c r="C202" s="16">
        <v>0.75390520294131191</v>
      </c>
      <c r="D202" s="16">
        <v>23.354081478518371</v>
      </c>
    </row>
    <row r="203" spans="1:4" ht="17.25" thickBot="1" x14ac:dyDescent="0.35">
      <c r="A203" s="14">
        <v>50679</v>
      </c>
      <c r="B203" s="15">
        <v>4.8960028437917735</v>
      </c>
      <c r="C203" s="16">
        <v>0.55860790233304491</v>
      </c>
      <c r="D203" s="16">
        <v>16.653596246553189</v>
      </c>
    </row>
    <row r="204" spans="1:4" ht="17.25" thickBot="1" x14ac:dyDescent="0.35">
      <c r="A204" s="14">
        <v>50710</v>
      </c>
      <c r="B204" s="15">
        <v>14.739178637537471</v>
      </c>
      <c r="C204" s="16">
        <v>0.53374926328154504</v>
      </c>
      <c r="D204" s="16">
        <v>10.845097216649235</v>
      </c>
    </row>
    <row r="205" spans="1:4" ht="17.25" thickBot="1" x14ac:dyDescent="0.35">
      <c r="A205" s="14">
        <v>50740</v>
      </c>
      <c r="B205" s="15">
        <v>12.731027574252026</v>
      </c>
      <c r="C205" s="16">
        <v>0.55862201126003674</v>
      </c>
      <c r="D205" s="16">
        <v>3.1980993239443589</v>
      </c>
    </row>
    <row r="206" spans="1:4" ht="17.25" thickBot="1" x14ac:dyDescent="0.35">
      <c r="A206" s="14">
        <v>50771</v>
      </c>
      <c r="B206" s="15">
        <v>51.322607567469987</v>
      </c>
      <c r="C206" s="16">
        <v>0.56015258620007569</v>
      </c>
      <c r="D206" s="16">
        <v>2.1838138064786139</v>
      </c>
    </row>
    <row r="207" spans="1:4" ht="17.25" thickBot="1" x14ac:dyDescent="0.35">
      <c r="A207" s="14">
        <v>50802</v>
      </c>
      <c r="B207" s="15">
        <v>8.7798739845527933</v>
      </c>
      <c r="C207" s="16">
        <v>0.53599022564032517</v>
      </c>
      <c r="D207" s="16">
        <v>2.8986749503037692</v>
      </c>
    </row>
    <row r="208" spans="1:4" ht="17.25" thickBot="1" x14ac:dyDescent="0.35">
      <c r="A208" s="14">
        <v>50830</v>
      </c>
      <c r="B208" s="15">
        <v>12.983131437845575</v>
      </c>
      <c r="C208" s="16">
        <v>0.4888660880355768</v>
      </c>
      <c r="D208" s="16">
        <v>8.1362324369434997</v>
      </c>
    </row>
    <row r="209" spans="1:4" ht="17.25" thickBot="1" x14ac:dyDescent="0.35">
      <c r="A209" s="14">
        <v>50861</v>
      </c>
      <c r="B209" s="15">
        <v>106.95434601742831</v>
      </c>
      <c r="C209" s="16">
        <v>0.62841664480773396</v>
      </c>
      <c r="D209" s="16">
        <v>13.503733065609316</v>
      </c>
    </row>
    <row r="210" spans="1:4" ht="17.25" thickBot="1" x14ac:dyDescent="0.35">
      <c r="A210" s="14">
        <v>50891</v>
      </c>
      <c r="B210" s="15">
        <v>44.845695441041535</v>
      </c>
      <c r="C210" s="16">
        <v>0.57134252200141267</v>
      </c>
      <c r="D210" s="16">
        <v>18.900347277092045</v>
      </c>
    </row>
    <row r="211" spans="1:4" ht="17.25" thickBot="1" x14ac:dyDescent="0.35">
      <c r="A211" s="14">
        <v>50922</v>
      </c>
      <c r="B211" s="15">
        <v>142.18378255943901</v>
      </c>
      <c r="C211" s="16">
        <v>0.60452775026430872</v>
      </c>
      <c r="D211" s="16">
        <v>25.532997636071972</v>
      </c>
    </row>
    <row r="212" spans="1:4" ht="17.25" thickBot="1" x14ac:dyDescent="0.35">
      <c r="A212" s="14">
        <v>50952</v>
      </c>
      <c r="B212" s="15">
        <v>486.34920036363377</v>
      </c>
      <c r="C212" s="16">
        <v>0.838844904459218</v>
      </c>
      <c r="D212" s="16">
        <v>26.418737789995749</v>
      </c>
    </row>
    <row r="213" spans="1:4" ht="17.25" thickBot="1" x14ac:dyDescent="0.35">
      <c r="A213" s="14">
        <v>50983</v>
      </c>
      <c r="B213" s="15">
        <v>362.48501980406797</v>
      </c>
      <c r="C213" s="16">
        <v>0.77879508402770137</v>
      </c>
      <c r="D213" s="16">
        <v>27.91689990435875</v>
      </c>
    </row>
    <row r="214" spans="1:4" ht="17.25" thickBot="1" x14ac:dyDescent="0.35">
      <c r="A214" s="14">
        <v>51014</v>
      </c>
      <c r="B214" s="15">
        <v>19.790388947745623</v>
      </c>
      <c r="C214" s="16">
        <v>0.61938851609350365</v>
      </c>
      <c r="D214" s="16">
        <v>24.631903053457542</v>
      </c>
    </row>
    <row r="215" spans="1:4" ht="17.25" thickBot="1" x14ac:dyDescent="0.35">
      <c r="A215" s="14">
        <v>51044</v>
      </c>
      <c r="B215" s="15">
        <v>22.334601288491953</v>
      </c>
      <c r="C215" s="16">
        <v>0.62487278378130529</v>
      </c>
      <c r="D215" s="16">
        <v>19.668578290267234</v>
      </c>
    </row>
    <row r="216" spans="1:4" ht="17.25" thickBot="1" x14ac:dyDescent="0.35">
      <c r="A216" s="14">
        <v>51075</v>
      </c>
      <c r="B216" s="15">
        <v>17.882182055563444</v>
      </c>
      <c r="C216" s="16">
        <v>0.51986407056597128</v>
      </c>
      <c r="D216" s="16">
        <v>11.272960124692613</v>
      </c>
    </row>
    <row r="217" spans="1:4" ht="17.25" thickBot="1" x14ac:dyDescent="0.35">
      <c r="A217" s="14">
        <v>51105</v>
      </c>
      <c r="B217" s="15">
        <v>23.473970837472876</v>
      </c>
      <c r="C217" s="16">
        <v>0.62316102203930501</v>
      </c>
      <c r="D217" s="16">
        <v>4.7708595209993607</v>
      </c>
    </row>
    <row r="218" spans="1:4" ht="17.25" thickBot="1" x14ac:dyDescent="0.35">
      <c r="A218" s="14">
        <v>51136</v>
      </c>
      <c r="B218" s="15">
        <v>42.928573101833557</v>
      </c>
      <c r="C218" s="16">
        <v>0.59869898342212624</v>
      </c>
      <c r="D218" s="16">
        <v>0.69264751934269841</v>
      </c>
    </row>
    <row r="219" spans="1:4" ht="17.25" thickBot="1" x14ac:dyDescent="0.35">
      <c r="A219" s="14">
        <v>51167</v>
      </c>
      <c r="B219" s="15">
        <v>16.70925511538017</v>
      </c>
      <c r="C219" s="16">
        <v>0.58353126157577817</v>
      </c>
      <c r="D219" s="16">
        <v>3.2066758394137271</v>
      </c>
    </row>
    <row r="220" spans="1:4" ht="17.25" thickBot="1" x14ac:dyDescent="0.35">
      <c r="A220" s="14">
        <v>51196</v>
      </c>
      <c r="B220" s="15">
        <v>55.105263827128773</v>
      </c>
      <c r="C220" s="16">
        <v>0.59811165145793332</v>
      </c>
      <c r="D220" s="16">
        <v>8.4019446158661495</v>
      </c>
    </row>
    <row r="221" spans="1:4" ht="17.25" thickBot="1" x14ac:dyDescent="0.35">
      <c r="A221" s="14">
        <v>51227</v>
      </c>
      <c r="B221" s="15">
        <v>264.30177985367004</v>
      </c>
      <c r="C221" s="16">
        <v>0.6096253102902125</v>
      </c>
      <c r="D221" s="16">
        <v>14.060599023348951</v>
      </c>
    </row>
    <row r="222" spans="1:4" ht="17.25" thickBot="1" x14ac:dyDescent="0.35">
      <c r="A222" s="14">
        <v>51257</v>
      </c>
      <c r="B222" s="15">
        <v>75.153933054126767</v>
      </c>
      <c r="C222" s="16">
        <v>0.66148617867375259</v>
      </c>
      <c r="D222" s="16">
        <v>19.39945771018445</v>
      </c>
    </row>
    <row r="223" spans="1:4" ht="17.25" thickBot="1" x14ac:dyDescent="0.35">
      <c r="A223" s="14">
        <v>51288</v>
      </c>
      <c r="B223" s="15">
        <v>81.503211662522517</v>
      </c>
      <c r="C223" s="16">
        <v>0.60724309228388784</v>
      </c>
      <c r="D223" s="16">
        <v>24.608115595598939</v>
      </c>
    </row>
    <row r="224" spans="1:4" ht="17.25" thickBot="1" x14ac:dyDescent="0.35">
      <c r="A224" s="14">
        <v>51318</v>
      </c>
      <c r="B224" s="15">
        <v>267.54823053044794</v>
      </c>
      <c r="C224" s="16">
        <v>0.80912999673807484</v>
      </c>
      <c r="D224" s="16">
        <v>27.91487750569857</v>
      </c>
    </row>
    <row r="225" spans="1:4" ht="17.25" thickBot="1" x14ac:dyDescent="0.35">
      <c r="A225" s="14">
        <v>51349</v>
      </c>
      <c r="B225" s="15">
        <v>273.4999617897825</v>
      </c>
      <c r="C225" s="16">
        <v>0.79611340040204259</v>
      </c>
      <c r="D225" s="16">
        <v>28.85043817938422</v>
      </c>
    </row>
    <row r="226" spans="1:4" ht="17.25" thickBot="1" x14ac:dyDescent="0.35">
      <c r="A226" s="14">
        <v>51380</v>
      </c>
      <c r="B226" s="15">
        <v>198.03856267938929</v>
      </c>
      <c r="C226" s="16">
        <v>0.7491319643836386</v>
      </c>
      <c r="D226" s="16">
        <v>23.771342001666667</v>
      </c>
    </row>
    <row r="227" spans="1:4" ht="17.25" thickBot="1" x14ac:dyDescent="0.35">
      <c r="A227" s="14">
        <v>51410</v>
      </c>
      <c r="B227" s="15">
        <v>8.6648261454579121</v>
      </c>
      <c r="C227" s="16">
        <v>0.60974964306694757</v>
      </c>
      <c r="D227" s="16">
        <v>17.767837516035829</v>
      </c>
    </row>
    <row r="228" spans="1:4" ht="17.25" thickBot="1" x14ac:dyDescent="0.35">
      <c r="A228" s="14">
        <v>51441</v>
      </c>
      <c r="B228" s="15">
        <v>55.287344618862804</v>
      </c>
      <c r="C228" s="16">
        <v>0.65291018732731665</v>
      </c>
      <c r="D228" s="16">
        <v>10.53744650101679</v>
      </c>
    </row>
    <row r="229" spans="1:4" ht="17.25" thickBot="1" x14ac:dyDescent="0.35">
      <c r="A229" s="14">
        <v>51471</v>
      </c>
      <c r="B229" s="15">
        <v>65.945488594003749</v>
      </c>
      <c r="C229" s="16">
        <v>0.63996741191527717</v>
      </c>
      <c r="D229" s="16">
        <v>4.6052925121183268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training</vt:lpstr>
      <vt:lpstr>inference_local</vt:lpstr>
      <vt:lpstr>inference_local_revised</vt:lpstr>
      <vt:lpstr>inference_seasonal</vt:lpstr>
      <vt:lpstr>inference_seasonal_revised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kwater</cp:lastModifiedBy>
  <dcterms:created xsi:type="dcterms:W3CDTF">2023-03-24T00:22:58Z</dcterms:created>
  <dcterms:modified xsi:type="dcterms:W3CDTF">2023-08-23T06:35:02Z</dcterms:modified>
</cp:coreProperties>
</file>