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B948B0E8-53DE-469C-A489-360213D6F7DD}"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MICS06" sheetId="139" r:id="rId5"/>
    <sheet name="DHS09" sheetId="140" r:id="rId6"/>
    <sheet name="DHS18"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<sst xmlns="http://schemas.openxmlformats.org/spreadsheetml/2006/main" count="19291" uniqueCount="491">
  <si>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</si>
  <si>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</si>
  <si>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</si>
  <si>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</si>
  <si>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</si>
  <si>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</si>
  <si>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</si>
  <si>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</si>
  <si>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</si>
  <si>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</si>
  <si>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</si>
  <si>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</si>
  <si>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</si>
  <si>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</si>
  <si>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</si>
  <si>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</si>
  <si>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</si>
  <si>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</si>
  <si>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</si>
  <si>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</si>
  <si>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</si>
  <si>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</si>
  <si>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</si>
  <si>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</si>
  <si>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</si>
  <si>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</si>
  <si>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</si>
  <si>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</si>
  <si>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</si>
  <si>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</si>
  <si>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</si>
  <si>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</si>
  <si>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</si>
  <si>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</si>
  <si>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</si>
  <si>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</si>
  <si>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</si>
  <si>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</si>
  <si>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</si>
  <si>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</si>
  <si>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</si>
  <si>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</si>
  <si>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</si>
  <si>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</si>
  <si>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</si>
  <si>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</si>
  <si>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</si>
  <si>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</si>
  <si>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</si>
  <si>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</si>
  <si>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</si>
  <si>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</si>
  <si>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</si>
  <si>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</si>
  <si>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</si>
  <si>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</si>
  <si>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</si>
  <si>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</si>
  <si>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</si>
  <si>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</si>
  <si>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</si>
  <si>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</si>
  <si>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</si>
  <si>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</si>
  <si>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</si>
  <si>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</si>
  <si>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</si>
  <si>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</si>
  <si>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</si>
  <si>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</si>
  <si>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</si>
  <si>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</si>
  <si>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</si>
  <si>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</si>
  <si>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</si>
  <si>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</si>
  <si>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</si>
  <si>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</si>
  <si>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</si>
  <si>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</si>
  <si>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</si>
  <si>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</si>
  <si>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</si>
  <si>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</si>
  <si>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</si>
  <si>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</si>
  <si>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</si>
  <si>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</si>
  <si>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</si>
  <si>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</si>
  <si>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</si>
  <si>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</si>
  <si>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</si>
  <si>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</si>
  <si>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</si>
  <si>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</si>
  <si>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</si>
  <si>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</si>
  <si>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</si>
  <si>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</si>
  <si>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</si>
  <si>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</si>
  <si>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</si>
  <si>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</si>
  <si>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</si>
  <si>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</si>
  <si>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</si>
  <si>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</si>
  <si>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</si>
  <si>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</si>
  <si>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</si>
  <si>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</si>
  <si>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</si>
  <si>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</si>
  <si>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</si>
  <si>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</si>
  <si>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</si>
  <si>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</si>
  <si>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</si>
  <si>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</si>
  <si>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</si>
  <si>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</si>
  <si>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</si>
  <si>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</si>
  <si>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</si>
  <si>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</si>
  <si>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</si>
  <si>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</si>
  <si>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</si>
  <si>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</si>
  <si>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</si>
  <si>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</si>
  <si>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</si>
  <si>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</si>
  <si>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</si>
  <si>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</si>
  <si>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</si>
  <si>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</si>
  <si>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</si>
  <si>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</si>
  <si>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</si>
  <si>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</si>
  <si>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</si>
  <si>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</si>
  <si>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</si>
  <si>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</si>
  <si>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</si>
  <si>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t>
  </si>
  <si>
    <t>North</t>
  </si>
  <si>
    <t>South</t>
  </si>
  <si>
    <t>Tirana</t>
  </si>
  <si>
    <t>Improved Water source on premises</t>
  </si>
  <si>
    <t>WS1.Main source of drinking water</t>
  </si>
  <si>
    <t>Piped into dwelling</t>
  </si>
  <si>
    <t>Piped into yard or plot</t>
  </si>
  <si>
    <t>Public tap/standpipe</t>
  </si>
  <si>
    <t>Tubewell/borehole</t>
  </si>
  <si>
    <t>Protected well</t>
  </si>
  <si>
    <t>Unprotected well</t>
  </si>
  <si>
    <t>Protected spring</t>
  </si>
  <si>
    <t>Unprotected spring</t>
  </si>
  <si>
    <t>Tanker-truck</t>
  </si>
  <si>
    <t>Bottled water</t>
  </si>
  <si>
    <t>Shared among Improved Sanitation</t>
  </si>
  <si>
    <t>WS7.Kind of toilet facility</t>
  </si>
  <si>
    <t>Flush to piped sewer system</t>
  </si>
  <si>
    <t>Flush to septic tank</t>
  </si>
  <si>
    <t>Ventilated Improved Pit latrine (VIP)</t>
  </si>
  <si>
    <t>Flush to pit (latrine)</t>
  </si>
  <si>
    <t>Pit latrine with slab</t>
  </si>
  <si>
    <t>Pit latrine without slab/open pit</t>
  </si>
  <si>
    <t>Total</t>
  </si>
  <si>
    <t>Albania</t>
  </si>
  <si>
    <t>Count</t>
  </si>
  <si>
    <t>W_text_t</t>
  </si>
  <si>
    <t/>
  </si>
  <si>
    <t>W_text_i</t>
  </si>
  <si>
    <t>S_text_s</t>
  </si>
  <si>
    <t>S_text_i</t>
  </si>
  <si>
    <t>Urban/Rural</t>
  </si>
  <si>
    <t>Urban</t>
  </si>
  <si>
    <t>Rural</t>
  </si>
  <si>
    <t>Missing</t>
  </si>
  <si>
    <t>2006</t>
  </si>
  <si>
    <t>Component Matrix</t>
  </si>
  <si>
    <t>Component</t>
  </si>
  <si>
    <t>1</t>
  </si>
  <si>
    <t>Wood fuel</t>
  </si>
  <si>
    <t>Ceramic tiles floor</t>
  </si>
  <si>
    <t>LPG fuel</t>
  </si>
  <si>
    <t>Cement roof</t>
  </si>
  <si>
    <t>HC9G.Washing machine</t>
  </si>
  <si>
    <t>Brick walls</t>
  </si>
  <si>
    <t>Cement floor</t>
  </si>
  <si>
    <t>Stone with mud walls</t>
  </si>
  <si>
    <t>HC9D.Mobile phone</t>
  </si>
  <si>
    <t>HC9E.Non-mobile phone</t>
  </si>
  <si>
    <t>Wood planks roof</t>
  </si>
  <si>
    <t>HC10E.Car or truck</t>
  </si>
  <si>
    <t>HC9F.Refrigerator</t>
  </si>
  <si>
    <t>cooks at open sky</t>
  </si>
  <si>
    <t>cooks on open owen</t>
  </si>
  <si>
    <t>Stone with lime/cement walls</t>
  </si>
  <si>
    <t>Electricity fuel</t>
  </si>
  <si>
    <t>Wood planks floor</t>
  </si>
  <si>
    <t>cooks on closed owen</t>
  </si>
  <si>
    <t>Ceramic tiles roof</t>
  </si>
  <si>
    <t>Earth/sand floor</t>
  </si>
  <si>
    <t>Covered adobe walls</t>
  </si>
  <si>
    <t>Cement blocks walls</t>
  </si>
  <si>
    <t>HC10A.Watch</t>
  </si>
  <si>
    <t>HC9C.Television</t>
  </si>
  <si>
    <t>HC10C.Motorcycle or scooter</t>
  </si>
  <si>
    <t>Cement walls</t>
  </si>
  <si>
    <t>Wood roof</t>
  </si>
  <si>
    <t>HC10B.Bicycle</t>
  </si>
  <si>
    <t>Metal/tin roof</t>
  </si>
  <si>
    <t>Persons per sleeping rooms</t>
  </si>
  <si>
    <t>Roofing shingles roof</t>
  </si>
  <si>
    <t>Vinyl/asphalt strip floor</t>
  </si>
  <si>
    <t>Parquet/polished wood floor</t>
  </si>
  <si>
    <t>Calamine/cement fibre roof</t>
  </si>
  <si>
    <t>Kerosene fuel</t>
  </si>
  <si>
    <t>does not cook</t>
  </si>
  <si>
    <t>Agrciultural crop residue fuel</t>
  </si>
  <si>
    <t>Coal/lignite fuel</t>
  </si>
  <si>
    <t>Carpet floor</t>
  </si>
  <si>
    <t>Rustic mat roof</t>
  </si>
  <si>
    <t>Communalities</t>
  </si>
  <si>
    <t>Extraction</t>
  </si>
  <si>
    <t>Total Variance Explained</t>
  </si>
  <si>
    <t>Extraction Sums of Squared Loadings</t>
  </si>
  <si>
    <t>% of Variance</t>
  </si>
  <si>
    <t>Cumulative %</t>
  </si>
  <si>
    <t>Component Score Coefficient Matrix</t>
  </si>
  <si>
    <t>Component Score Covariance Matrix</t>
  </si>
  <si>
    <t>Coastal</t>
  </si>
  <si>
    <t>Mountain</t>
  </si>
  <si>
    <t>Urban Tirana</t>
  </si>
  <si>
    <t>Source of drinking water</t>
  </si>
  <si>
    <t>Piped to yard/plot</t>
  </si>
  <si>
    <t>Tube well or borehole</t>
  </si>
  <si>
    <t>River/dam/lake/ponds/stream/canal/irirgation channel</t>
  </si>
  <si>
    <t>Rainwater</t>
  </si>
  <si>
    <t>Tanker truck</t>
  </si>
  <si>
    <t>Cart with small tank</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</si>
  <si>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</si>
  <si>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</si>
  <si>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</si>
  <si>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</si>
  <si>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</si>
  <si>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</si>
  <si>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</si>
  <si>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</si>
  <si>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facility/bush/field</t>
  </si>
  <si>
    <t>Composting toilet</t>
  </si>
  <si>
    <t>Bucket toilet</t>
  </si>
  <si>
    <t>OTHER</t>
  </si>
  <si>
    <t>DHS09</t>
  </si>
  <si>
    <t>2009</t>
  </si>
  <si>
    <t>Terrazo, ceramic tile floor</t>
  </si>
  <si>
    <t>Has Water boiler</t>
  </si>
  <si>
    <t>Concrete, cement floor</t>
  </si>
  <si>
    <t>No chickens</t>
  </si>
  <si>
    <t>Wood for cooking</t>
  </si>
  <si>
    <t>Has Washing machine</t>
  </si>
  <si>
    <t>No milk cows or bulls</t>
  </si>
  <si>
    <t>Has Air conditioner</t>
  </si>
  <si>
    <t>Asbestos/slate roofing sheets</t>
  </si>
  <si>
    <t>Has Microwave</t>
  </si>
  <si>
    <t>LPG for cooking</t>
  </si>
  <si>
    <t>Has Video/DVD player</t>
  </si>
  <si>
    <t>Has Electric radiator</t>
  </si>
  <si>
    <t>Owns a bank account</t>
  </si>
  <si>
    <t>No horses, donkeys, mules</t>
  </si>
  <si>
    <t>1-2 cmilk cows or bulls</t>
  </si>
  <si>
    <t>Has car/truck</t>
  </si>
  <si>
    <t>1 horse, donkey, mule</t>
  </si>
  <si>
    <t>Has Tape/CD player</t>
  </si>
  <si>
    <t>Has Satellite dish or cable receiver</t>
  </si>
  <si>
    <t>Has refrigerator</t>
  </si>
  <si>
    <t>10+ chickens</t>
  </si>
  <si>
    <t>No sheepss</t>
  </si>
  <si>
    <t>Tile roof</t>
  </si>
  <si>
    <t>Has Sofa</t>
  </si>
  <si>
    <t>Has Sewing/knitting machine</t>
  </si>
  <si>
    <t>Has a watch</t>
  </si>
  <si>
    <t>Has radio</t>
  </si>
  <si>
    <t>4-9 chickens</t>
  </si>
  <si>
    <t>Has Dishwasher</t>
  </si>
  <si>
    <t>No goats</t>
  </si>
  <si>
    <t>Has a mobile telephone</t>
  </si>
  <si>
    <t>Has Armoire</t>
  </si>
  <si>
    <t>Has Generator</t>
  </si>
  <si>
    <t>Rudimentary wood plank floor</t>
  </si>
  <si>
    <t>Stone walls with lime/cement</t>
  </si>
  <si>
    <t>Has bicycle</t>
  </si>
  <si>
    <t>Electricity for cooking</t>
  </si>
  <si>
    <t>Metal/ corrugated iron roof</t>
  </si>
  <si>
    <t>1-4 sheepss</t>
  </si>
  <si>
    <t>Number of members per sleeping room</t>
  </si>
  <si>
    <t>10+ more sheepss</t>
  </si>
  <si>
    <t>Has television</t>
  </si>
  <si>
    <t>Has motorcycle/scooter</t>
  </si>
  <si>
    <t>5-5 milk cows or bulls</t>
  </si>
  <si>
    <t>Natural gas for cooking</t>
  </si>
  <si>
    <t>2-3 horses, donkeys, mules</t>
  </si>
  <si>
    <t>Has Freezer</t>
  </si>
  <si>
    <t>Cement block walls</t>
  </si>
  <si>
    <t>Has an animal-drawn cart</t>
  </si>
  <si>
    <t>Earth, sand floor</t>
  </si>
  <si>
    <t>6+ milk cows or bulls</t>
  </si>
  <si>
    <t>5-9 goats</t>
  </si>
  <si>
    <t>Household cooks outside house</t>
  </si>
  <si>
    <t>No pigs</t>
  </si>
  <si>
    <t>Concrete roof</t>
  </si>
  <si>
    <t>1-3 chickens</t>
  </si>
  <si>
    <t>10+ more goats</t>
  </si>
  <si>
    <t>Uncovered adobe walls</t>
  </si>
  <si>
    <t>5-9 sheepss</t>
  </si>
  <si>
    <t>Household cooks in other house</t>
  </si>
  <si>
    <t>Small land</t>
  </si>
  <si>
    <t>1 pig</t>
  </si>
  <si>
    <t>Finished wood roof</t>
  </si>
  <si>
    <t>1-4 goats</t>
  </si>
  <si>
    <t>Other type of roof</t>
  </si>
  <si>
    <t>Other type of flooring</t>
  </si>
  <si>
    <t>No cattle</t>
  </si>
  <si>
    <t>Charcoal for cooking</t>
  </si>
  <si>
    <t>Has Tractor</t>
  </si>
  <si>
    <t>Carton walls</t>
  </si>
  <si>
    <t>Reused wood walls</t>
  </si>
  <si>
    <t>Vinyl, asphalt strips floor</t>
  </si>
  <si>
    <t>Has a boat with a motor</t>
  </si>
  <si>
    <t>Wood planks, shingles walls</t>
  </si>
  <si>
    <t>1-2 ccattle</t>
  </si>
  <si>
    <t>Calamine, cement fiber roof</t>
  </si>
  <si>
    <t>Plywood walls</t>
  </si>
  <si>
    <t>Parquet, wood tile floor</t>
  </si>
  <si>
    <t>2-3 pigs</t>
  </si>
  <si>
    <t>Rug or mat floor</t>
  </si>
  <si>
    <t>Does not cook</t>
  </si>
  <si>
    <t>Household cooks in other place</t>
  </si>
  <si>
    <t>4+ pigs</t>
  </si>
  <si>
    <t>Cardboard roof</t>
  </si>
  <si>
    <t>Medium land</t>
  </si>
  <si>
    <t>Kerosene for cooking</t>
  </si>
  <si>
    <t>Other fuel for cooking</t>
  </si>
  <si>
    <t>6+ cattle</t>
  </si>
  <si>
    <t>Other type of walls</t>
  </si>
  <si>
    <t>5-5 cattle</t>
  </si>
  <si>
    <t>Big land</t>
  </si>
  <si>
    <t>4+ horses, donkeys, mules</t>
  </si>
  <si>
    <t>Berat</t>
  </si>
  <si>
    <t>Diber</t>
  </si>
  <si>
    <t>Durres</t>
  </si>
  <si>
    <t>Elbasan</t>
  </si>
  <si>
    <t>Fier</t>
  </si>
  <si>
    <t>Gjirokaster</t>
  </si>
  <si>
    <t>Korce</t>
  </si>
  <si>
    <t>Kukes</t>
  </si>
  <si>
    <t>Lezhe</t>
  </si>
  <si>
    <t>Shkoder</t>
  </si>
  <si>
    <t>Tirane</t>
  </si>
  <si>
    <t>Vlore</t>
  </si>
  <si>
    <t>Flush to pit latrine</t>
  </si>
  <si>
    <t>Flush to somewhere else</t>
  </si>
  <si>
    <t>Flush, don't know where</t>
  </si>
  <si>
    <t>Hanging toilet/latrine</t>
  </si>
  <si>
    <t>DHS18</t>
  </si>
  <si>
    <t>2018</t>
  </si>
  <si>
    <t>Has a computer</t>
  </si>
  <si>
    <t>Microwave</t>
  </si>
  <si>
    <t>Air conditioner</t>
  </si>
  <si>
    <t>Water boiler</t>
  </si>
  <si>
    <t>Electric radiator</t>
  </si>
  <si>
    <t>Has bank account</t>
  </si>
  <si>
    <t>Washing machine</t>
  </si>
  <si>
    <t>Video player or DVD player</t>
  </si>
  <si>
    <t>Tape player or CD player</t>
  </si>
  <si>
    <t>Sofa</t>
  </si>
  <si>
    <t>Has watch</t>
  </si>
  <si>
    <t>Dishwasher</t>
  </si>
  <si>
    <t>Satellite dish or cable receiver</t>
  </si>
  <si>
    <t>Armoire</t>
  </si>
  <si>
    <t>Sewing/knitting machine</t>
  </si>
  <si>
    <t>Freezer</t>
  </si>
  <si>
    <t>Has mobile telephone</t>
  </si>
  <si>
    <t>Generator</t>
  </si>
  <si>
    <t>Has animal-drawn cart</t>
  </si>
  <si>
    <t>Tractor</t>
  </si>
  <si>
    <t>Stove has chimney/hood</t>
  </si>
  <si>
    <t>Has boat with a motor</t>
  </si>
  <si>
    <t>Agricultural crop for cooking</t>
  </si>
  <si>
    <t>Coal, lignite for cooking</t>
  </si>
  <si>
    <t>% Improved
&lt; = 30min</t>
  </si>
  <si>
    <t>iso3</t>
  </si>
  <si>
    <t>ALB</t>
  </si>
  <si>
    <t>year</t>
  </si>
  <si>
    <t>data_source</t>
  </si>
  <si>
    <t>ALB_2006_MICS</t>
  </si>
  <si>
    <t>ALB_2009_DHS</t>
  </si>
  <si>
    <t>ALB_2018_DHS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</si>
  <si>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</si>
  <si>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</si>
  <si>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</si>
  <si>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</si>
  <si>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</si>
  <si>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</si>
  <si>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</si>
  <si>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</si>
  <si>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</si>
  <si>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</si>
  <si>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</si>
  <si>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</si>
  <si>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</si>
  <si>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</si>
  <si>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</si>
  <si>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</si>
  <si>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</si>
  <si>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</si>
  <si>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</si>
  <si>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</si>
  <si>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</si>
  <si>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</si>
  <si>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</si>
  <si>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</si>
  <si>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</si>
  <si>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</si>
  <si>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</si>
  <si>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</si>
  <si>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</si>
  <si>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</si>
  <si>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</si>
  <si>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</si>
  <si>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</si>
  <si>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</si>
  <si>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</si>
  <si>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</si>
  <si>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</si>
  <si>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</si>
  <si>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</si>
  <si>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</si>
  <si>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</si>
  <si>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</si>
  <si>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</si>
  <si>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</si>
  <si>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</si>
  <si>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</si>
  <si>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</si>
  <si>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</si>
  <si>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</si>
  <si>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t>
  </si>
  <si>
    <t>region_2</t>
  </si>
  <si>
    <t>region_3</t>
  </si>
  <si>
    <t>region_4</t>
  </si>
  <si>
    <t>region_5</t>
  </si>
  <si>
    <t>region_6</t>
  </si>
  <si>
    <t>region_7</t>
  </si>
  <si>
    <t>region_8</t>
  </si>
  <si>
    <t>region_9</t>
  </si>
  <si>
    <t>region_10</t>
  </si>
  <si>
    <t>region_11</t>
  </si>
  <si>
    <t>region_12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</si>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</sst>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769">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394">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34367"/>
    <xf numFmtId="0" fontId="24" fillId="15" borderId="10" xfId="19344" applyFill="true"/>
    <xf numFmtId="0" fontId="24" fillId="27" borderId="10" xfId="19344" applyFill="true" applyAlignment="true">
      <alignment horizontal="center" vertical="center"/>
    </xf>
    <xf numFmtId="0" fontId="151" fillId="3" borderId="57" xfId="45136" applyFont="true" applyBorder="true" applyAlignment="true">
      <alignment horizontal="center" wrapText="true"/>
    </xf>
    <xf numFmtId="0" fontId="151" fillId="26" borderId="58" xfId="45137" applyFont="true" applyFill="true" applyBorder="true" applyAlignment="true">
      <alignment horizontal="left" vertical="top" wrapText="true"/>
    </xf>
    <xf numFmtId="0" fontId="151" fillId="26" borderId="58" xfId="45138" applyFont="true" applyFill="true" applyBorder="true" applyAlignment="true">
      <alignment horizontal="left" vertical="top" wrapText="true"/>
    </xf>
    <xf numFmtId="168" fontId="150" fillId="3" borderId="58" xfId="45139" applyNumberFormat="true" applyFont="true" applyBorder="true" applyAlignment="true">
      <alignment horizontal="right" vertical="top"/>
    </xf>
    <xf numFmtId="0" fontId="151" fillId="26" borderId="59" xfId="45140" applyFont="true" applyFill="true" applyBorder="true" applyAlignment="true">
      <alignment horizontal="left" vertical="top" wrapText="true"/>
    </xf>
    <xf numFmtId="0" fontId="151" fillId="26" borderId="59" xfId="45141" applyFont="true" applyFill="true" applyBorder="true" applyAlignment="true">
      <alignment horizontal="left" vertical="top" wrapText="true"/>
    </xf>
    <xf numFmtId="168" fontId="150" fillId="3" borderId="59" xfId="45142" applyNumberFormat="true" applyFont="true" applyBorder="true" applyAlignment="true">
      <alignment horizontal="right" vertical="top"/>
    </xf>
    <xf numFmtId="0" fontId="151" fillId="26" borderId="60" xfId="45144" applyFont="true" applyFill="true" applyBorder="true" applyAlignment="true">
      <alignment horizontal="left" vertical="top" wrapText="true"/>
    </xf>
    <xf numFmtId="168" fontId="150" fillId="3" borderId="60" xfId="45145"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9" applyFont="true" applyAlignment="true">
      <alignment horizontal="center" wrapText="true"/>
    </xf>
    <xf numFmtId="0" fontId="151" fillId="3" borderId="10" xfId="45150" applyFont="true" applyAlignment="true">
      <alignment horizontal="center" wrapText="true"/>
    </xf>
    <xf numFmtId="0" fontId="151" fillId="3" borderId="10" xfId="45151" applyFont="true" applyAlignment="true">
      <alignment horizontal="center" wrapText="true"/>
    </xf>
    <xf numFmtId="0" fontId="151" fillId="3" borderId="57" xfId="45152" applyFont="true" applyBorder="true" applyAlignment="true">
      <alignment horizontal="center"/>
    </xf>
    <xf numFmtId="0" fontId="151" fillId="3" borderId="57" xfId="45153" applyFont="true" applyBorder="true" applyAlignment="true">
      <alignment horizontal="center"/>
    </xf>
    <xf numFmtId="0" fontId="151" fillId="3" borderId="57" xfId="45154" applyFont="true" applyBorder="true" applyAlignment="true">
      <alignment horizontal="center"/>
    </xf>
    <xf numFmtId="0" fontId="151" fillId="3" borderId="57" xfId="45409" applyFont="true" applyBorder="true" applyAlignment="true">
      <alignment horizontal="center" wrapText="true"/>
    </xf>
    <xf numFmtId="0" fontId="151" fillId="26" borderId="58" xfId="45410" applyFont="true" applyFill="true" applyBorder="true" applyAlignment="true">
      <alignment horizontal="left" vertical="top" wrapText="true"/>
    </xf>
    <xf numFmtId="0" fontId="151" fillId="26" borderId="58" xfId="45411" applyFont="true" applyFill="true" applyBorder="true" applyAlignment="true">
      <alignment horizontal="left" vertical="top" wrapText="true"/>
    </xf>
    <xf numFmtId="168" fontId="150" fillId="3" borderId="58" xfId="45412" applyNumberFormat="true" applyFont="true" applyBorder="true" applyAlignment="true">
      <alignment horizontal="right" vertical="top"/>
    </xf>
    <xf numFmtId="0" fontId="151" fillId="26" borderId="59" xfId="45413" applyFont="true" applyFill="true" applyBorder="true" applyAlignment="true">
      <alignment horizontal="left" vertical="top" wrapText="true"/>
    </xf>
    <xf numFmtId="0" fontId="151" fillId="26" borderId="59" xfId="45414" applyFont="true" applyFill="true" applyBorder="true" applyAlignment="true">
      <alignment horizontal="left" vertical="top" wrapText="true"/>
    </xf>
    <xf numFmtId="168" fontId="150" fillId="3" borderId="59" xfId="45415" applyNumberFormat="true" applyFont="true" applyBorder="true" applyAlignment="true">
      <alignment horizontal="right" vertical="top"/>
    </xf>
    <xf numFmtId="0" fontId="151" fillId="26" borderId="60" xfId="45417" applyFont="true" applyFill="true" applyBorder="true" applyAlignment="true">
      <alignment horizontal="left" vertical="top" wrapText="true"/>
    </xf>
    <xf numFmtId="168" fontId="150" fillId="3" borderId="60" xfId="45418" applyNumberFormat="true" applyFont="true" applyBorder="true" applyAlignment="true">
      <alignment horizontal="right" vertical="top"/>
    </xf>
    <xf numFmtId="0" fontId="151" fillId="3" borderId="10" xfId="45422" applyFont="true" applyAlignment="true">
      <alignment horizontal="center" wrapText="true"/>
    </xf>
    <xf numFmtId="0" fontId="151" fillId="3" borderId="10" xfId="45423" applyFont="true" applyAlignment="true">
      <alignment horizontal="center" wrapText="true"/>
    </xf>
    <xf numFmtId="0" fontId="151" fillId="3" borderId="10" xfId="45424" applyFont="true" applyAlignment="true">
      <alignment horizontal="center" wrapText="true"/>
    </xf>
    <xf numFmtId="0" fontId="151" fillId="3" borderId="57" xfId="45425" applyFont="true" applyBorder="true" applyAlignment="true">
      <alignment horizontal="center"/>
    </xf>
    <xf numFmtId="0" fontId="151" fillId="3" borderId="57" xfId="45426" applyFont="true" applyBorder="true" applyAlignment="true">
      <alignment horizontal="center"/>
    </xf>
    <xf numFmtId="0" fontId="151" fillId="3" borderId="57" xfId="45427" applyFont="true" applyBorder="true" applyAlignment="true">
      <alignment horizontal="center"/>
    </xf>
    <xf numFmtId="0" fontId="151" fillId="3" borderId="57" xfId="45693" applyFont="true" applyBorder="true" applyAlignment="true">
      <alignment horizontal="center" wrapText="true"/>
    </xf>
    <xf numFmtId="0" fontId="151" fillId="26" borderId="58" xfId="45694" applyFont="true" applyFill="true" applyBorder="true" applyAlignment="true">
      <alignment horizontal="left" vertical="top" wrapText="true"/>
    </xf>
    <xf numFmtId="0" fontId="151" fillId="26" borderId="58" xfId="45695" applyFont="true" applyFill="true" applyBorder="true" applyAlignment="true">
      <alignment horizontal="left" vertical="top" wrapText="true"/>
    </xf>
    <xf numFmtId="168" fontId="150" fillId="3" borderId="58" xfId="45696" applyNumberFormat="true" applyFont="true" applyBorder="true" applyAlignment="true">
      <alignment horizontal="right" vertical="top"/>
    </xf>
    <xf numFmtId="0" fontId="151" fillId="26" borderId="59" xfId="45697" applyFont="true" applyFill="true" applyBorder="true" applyAlignment="true">
      <alignment horizontal="left" vertical="top" wrapText="true"/>
    </xf>
    <xf numFmtId="0" fontId="151" fillId="26" borderId="59" xfId="45698" applyFont="true" applyFill="true" applyBorder="true" applyAlignment="true">
      <alignment horizontal="left" vertical="top" wrapText="true"/>
    </xf>
    <xf numFmtId="168" fontId="150" fillId="3" borderId="59" xfId="45699" applyNumberFormat="true" applyFont="true" applyBorder="true" applyAlignment="true">
      <alignment horizontal="right" vertical="top"/>
    </xf>
    <xf numFmtId="0" fontId="151" fillId="26" borderId="60" xfId="45701" applyFont="true" applyFill="true" applyBorder="true" applyAlignment="true">
      <alignment horizontal="left" vertical="top" wrapText="true"/>
    </xf>
    <xf numFmtId="168" fontId="150" fillId="3" borderId="60" xfId="45702" applyNumberFormat="true" applyFont="true" applyBorder="true" applyAlignment="true">
      <alignment horizontal="right" vertical="top"/>
    </xf>
    <xf numFmtId="0" fontId="151" fillId="3" borderId="10" xfId="45706" applyFont="true" applyAlignment="true">
      <alignment horizontal="center" wrapText="true"/>
    </xf>
    <xf numFmtId="0" fontId="151" fillId="3" borderId="10" xfId="45707" applyFont="true" applyAlignment="true">
      <alignment horizontal="center" wrapText="true"/>
    </xf>
    <xf numFmtId="0" fontId="151" fillId="3" borderId="10" xfId="45708" applyFont="true" applyAlignment="true">
      <alignment horizontal="center" wrapText="true"/>
    </xf>
    <xf numFmtId="0" fontId="151" fillId="3" borderId="57" xfId="45709" applyFont="true" applyBorder="true" applyAlignment="true">
      <alignment horizontal="center"/>
    </xf>
    <xf numFmtId="0" fontId="151" fillId="3" borderId="57" xfId="45710" applyFont="true" applyBorder="true" applyAlignment="true">
      <alignment horizontal="center"/>
    </xf>
    <xf numFmtId="0" fontId="151" fillId="3" borderId="57" xfId="45711"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64" applyFont="true" applyBorder="true" applyAlignment="true">
      <alignment horizontal="right" vertical="top" wrapText="true"/>
    </xf>
    <xf numFmtId="0" fontId="151" fillId="3" borderId="57" xfId="45165" applyFont="true" applyBorder="true" applyAlignment="true">
      <alignment horizontal="right" vertical="top" wrapText="true"/>
    </xf>
    <xf numFmtId="0" fontId="151" fillId="3" borderId="57" xfId="45166" applyFont="true" applyBorder="true" applyAlignment="true">
      <alignment horizontal="right" vertical="top" wrapText="true"/>
    </xf>
    <xf numFmtId="0" fontId="151" fillId="3" borderId="117" xfId="45173" applyFont="true" applyBorder="true" applyAlignment="true">
      <alignment horizontal="right" vertical="top" wrapText="true"/>
    </xf>
    <xf numFmtId="0" fontId="151" fillId="3" borderId="54" xfId="45174" applyFont="true" applyBorder="true" applyAlignment="true">
      <alignment horizontal="right" vertical="top" wrapText="true"/>
    </xf>
    <xf numFmtId="0" fontId="151" fillId="3" borderId="55" xfId="45175" applyFont="true" applyBorder="true" applyAlignment="true">
      <alignment horizontal="right" vertical="top" wrapText="true"/>
    </xf>
    <xf numFmtId="0" fontId="151" fillId="3" borderId="117" xfId="45176" applyFont="true" applyBorder="true" applyAlignment="true">
      <alignment horizontal="right" vertical="top" wrapText="true"/>
    </xf>
    <xf numFmtId="0" fontId="151" fillId="3" borderId="54" xfId="45177" applyFont="true" applyBorder="true" applyAlignment="true">
      <alignment horizontal="right" vertical="top" wrapText="true"/>
    </xf>
    <xf numFmtId="0" fontId="151" fillId="3" borderId="55" xfId="45178" applyFont="true" applyBorder="true" applyAlignment="true">
      <alignment horizontal="right" vertical="top" wrapText="true"/>
    </xf>
    <xf numFmtId="0" fontId="151" fillId="3" borderId="117" xfId="45188" applyFont="true" applyBorder="true" applyAlignment="true">
      <alignment horizontal="right" vertical="top" wrapText="true"/>
    </xf>
    <xf numFmtId="0" fontId="151" fillId="3" borderId="54" xfId="45189" applyFont="true" applyBorder="true" applyAlignment="true">
      <alignment horizontal="right" vertical="top" wrapText="true"/>
    </xf>
    <xf numFmtId="0" fontId="151" fillId="3" borderId="55" xfId="45190" applyFont="true" applyBorder="true" applyAlignment="true">
      <alignment horizontal="right" vertical="top" wrapText="true"/>
    </xf>
    <xf numFmtId="0" fontId="151" fillId="3" borderId="10" xfId="45150" applyFont="true" applyAlignment="true">
      <alignment horizontal="right" vertical="top" wrapText="true"/>
    </xf>
    <xf numFmtId="0" fontId="151" fillId="3" borderId="10" xfId="45151" applyFont="true" applyAlignment="true">
      <alignment horizontal="right" vertical="top" wrapText="true"/>
    </xf>
    <xf numFmtId="0" fontId="151" fillId="3" borderId="10" xfId="45149"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55"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56" applyNumberFormat="true" applyFont="true" applyBorder="true" applyAlignment="true">
      <alignment horizontal="right" vertical="top" wrapText="true"/>
    </xf>
    <xf numFmtId="166" fontId="150" fillId="3" borderId="58" xfId="45157" applyNumberFormat="true" applyFont="true" applyBorder="true" applyAlignment="true">
      <alignment horizontal="right" vertical="top" wrapText="true"/>
    </xf>
    <xf numFmtId="166" fontId="150" fillId="3" borderId="59" xfId="45158" applyNumberFormat="true" applyFont="true" applyBorder="true" applyAlignment="true">
      <alignment horizontal="right" vertical="top" wrapText="true"/>
    </xf>
    <xf numFmtId="166" fontId="150" fillId="3" borderId="59" xfId="45159" applyNumberFormat="true" applyFont="true" applyBorder="true" applyAlignment="true">
      <alignment horizontal="right" vertical="top" wrapText="true"/>
    </xf>
    <xf numFmtId="166" fontId="150" fillId="3" borderId="59" xfId="45160" applyNumberFormat="true" applyFont="true" applyBorder="true" applyAlignment="true">
      <alignment horizontal="right" vertical="top" wrapText="true"/>
    </xf>
    <xf numFmtId="166" fontId="150" fillId="3" borderId="60" xfId="45161" applyNumberFormat="true" applyFont="true" applyBorder="true" applyAlignment="true">
      <alignment horizontal="right" vertical="top" wrapText="true"/>
    </xf>
    <xf numFmtId="166" fontId="150" fillId="3" borderId="60" xfId="45162" applyNumberFormat="true" applyFont="true" applyBorder="true" applyAlignment="true">
      <alignment horizontal="right" vertical="top" wrapText="true"/>
    </xf>
    <xf numFmtId="166" fontId="150" fillId="3" borderId="60" xfId="45163" applyNumberFormat="true" applyFont="true" applyBorder="true" applyAlignment="true">
      <alignment horizontal="right" vertical="top" wrapText="true"/>
    </xf>
    <xf numFmtId="166" fontId="150" fillId="3" borderId="118" xfId="45182" applyNumberFormat="true" applyFont="true" applyBorder="true" applyAlignment="true">
      <alignment horizontal="right" vertical="top" wrapText="true"/>
    </xf>
    <xf numFmtId="166" fontId="150" fillId="3" borderId="119" xfId="45183" applyNumberFormat="true" applyFont="true" applyBorder="true" applyAlignment="true">
      <alignment horizontal="right" vertical="top" wrapText="true"/>
    </xf>
    <xf numFmtId="166" fontId="150" fillId="3" borderId="120" xfId="45184" applyNumberFormat="true" applyFont="true" applyBorder="true" applyAlignment="true">
      <alignment horizontal="right" vertical="top" wrapText="true"/>
    </xf>
    <xf numFmtId="166" fontId="150" fillId="3" borderId="118" xfId="45185" applyNumberFormat="true" applyFont="true" applyBorder="true" applyAlignment="true">
      <alignment horizontal="right" vertical="top" wrapText="true"/>
    </xf>
    <xf numFmtId="166" fontId="150" fillId="3" borderId="119" xfId="45186" applyNumberFormat="true" applyFont="true" applyBorder="true" applyAlignment="true">
      <alignment horizontal="right" vertical="top" wrapText="true"/>
    </xf>
    <xf numFmtId="166" fontId="150" fillId="3" borderId="120" xfId="45187" applyNumberFormat="true" applyFont="true" applyBorder="true" applyAlignment="true">
      <alignment horizontal="right" vertical="top" wrapText="true"/>
    </xf>
    <xf numFmtId="166" fontId="150" fillId="3" borderId="118" xfId="45191" applyNumberFormat="true" applyFont="true" applyBorder="true" applyAlignment="true">
      <alignment horizontal="right" vertical="top" wrapText="true"/>
    </xf>
    <xf numFmtId="166" fontId="150" fillId="3" borderId="119" xfId="45192" applyNumberFormat="true" applyFont="true" applyBorder="true" applyAlignment="true">
      <alignment horizontal="right" vertical="top" wrapText="true"/>
    </xf>
    <xf numFmtId="166" fontId="150" fillId="3" borderId="120" xfId="45193" applyNumberFormat="true" applyFont="true" applyBorder="true" applyAlignment="true">
      <alignment horizontal="right" vertical="top" wrapText="true"/>
    </xf>
    <xf numFmtId="0" fontId="151" fillId="3" borderId="57" xfId="45153" applyFont="true" applyBorder="true" applyAlignment="true">
      <alignment horizontal="right" vertical="top" wrapText="true"/>
    </xf>
    <xf numFmtId="0" fontId="151" fillId="3" borderId="57" xfId="45154" applyFont="true" applyBorder="true" applyAlignment="true">
      <alignment horizontal="right" vertical="top" wrapText="true"/>
    </xf>
    <xf numFmtId="0" fontId="151" fillId="3" borderId="57" xfId="45152" applyFont="true" applyBorder="true" applyAlignment="true">
      <alignment horizontal="right" vertical="top" wrapText="true"/>
    </xf>
    <xf numFmtId="0" fontId="151" fillId="3" borderId="57" xfId="45194" applyFont="true" applyBorder="true" applyAlignment="true">
      <alignment horizontal="right" vertical="top" wrapText="true"/>
    </xf>
    <xf numFmtId="0" fontId="151" fillId="3" borderId="57" xfId="45195" applyFont="true" applyBorder="true" applyAlignment="true">
      <alignment horizontal="right" vertical="top" wrapText="true"/>
    </xf>
    <xf numFmtId="166" fontId="150" fillId="3" borderId="121" xfId="45196" applyNumberFormat="true" applyFont="true" applyBorder="true" applyAlignment="true">
      <alignment horizontal="right" vertical="top" wrapText="true"/>
    </xf>
    <xf numFmtId="166" fontId="150" fillId="3" borderId="121" xfId="45197" applyNumberFormat="true" applyFont="true" applyBorder="true" applyAlignment="true">
      <alignment horizontal="right" vertical="top" wrapText="true"/>
    </xf>
    <xf numFmtId="0" fontId="151" fillId="3" borderId="57" xfId="45198" applyFont="true" applyBorder="true" applyAlignment="true">
      <alignment horizontal="right" vertical="top" wrapText="true"/>
    </xf>
    <xf numFmtId="166" fontId="150" fillId="3" borderId="121" xfId="45199" applyNumberFormat="true" applyFont="true" applyBorder="true" applyAlignment="true">
      <alignment horizontal="right" vertical="top" wrapText="true"/>
    </xf>
    <xf numFmtId="0" fontId="151" fillId="26" borderId="60" xfId="45469" applyFont="true" applyFill="true" applyBorder="true" applyAlignment="true">
      <alignment horizontal="right" vertical="top" wrapText="true"/>
    </xf>
    <xf numFmtId="0" fontId="151" fillId="26" borderId="59" xfId="45470" applyFont="true" applyFill="true" applyBorder="true" applyAlignment="true">
      <alignment horizontal="right" vertical="top" wrapText="true"/>
    </xf>
    <xf numFmtId="0" fontId="151" fillId="26" borderId="60" xfId="45477" applyFont="true" applyFill="true" applyBorder="true" applyAlignment="true">
      <alignment horizontal="right" vertical="top" wrapText="true"/>
    </xf>
    <xf numFmtId="0" fontId="151" fillId="3" borderId="57" xfId="45435" applyFont="true" applyBorder="true" applyAlignment="true">
      <alignment horizontal="right" vertical="top" wrapText="true"/>
    </xf>
    <xf numFmtId="0" fontId="151" fillId="3" borderId="57" xfId="45438" applyFont="true" applyBorder="true" applyAlignment="true">
      <alignment horizontal="right" vertical="top" wrapText="true"/>
    </xf>
    <xf numFmtId="0" fontId="151" fillId="3" borderId="57" xfId="45439" applyFont="true" applyBorder="true" applyAlignment="true">
      <alignment horizontal="right" vertical="top" wrapText="true"/>
    </xf>
    <xf numFmtId="0" fontId="151" fillId="3" borderId="117" xfId="45443" applyFont="true" applyBorder="true" applyAlignment="true">
      <alignment horizontal="right" vertical="top" wrapText="true"/>
    </xf>
    <xf numFmtId="0" fontId="151" fillId="3" borderId="54" xfId="45444" applyFont="true" applyBorder="true" applyAlignment="true">
      <alignment horizontal="right" vertical="top" wrapText="true"/>
    </xf>
    <xf numFmtId="0" fontId="151" fillId="3" borderId="55" xfId="45445" applyFont="true" applyBorder="true" applyAlignment="true">
      <alignment horizontal="right" vertical="top" wrapText="true"/>
    </xf>
    <xf numFmtId="0" fontId="151" fillId="3" borderId="10" xfId="45422" applyFont="true" applyAlignment="true">
      <alignment horizontal="right" vertical="top" wrapText="true"/>
    </xf>
    <xf numFmtId="0" fontId="151" fillId="3" borderId="117" xfId="45452" applyFont="true" applyBorder="true" applyAlignment="true">
      <alignment horizontal="right" vertical="top" wrapText="true"/>
    </xf>
    <xf numFmtId="0" fontId="151" fillId="3" borderId="54" xfId="45453" applyFont="true" applyBorder="true" applyAlignment="true">
      <alignment horizontal="right" vertical="top" wrapText="true"/>
    </xf>
    <xf numFmtId="0" fontId="151" fillId="3" borderId="55" xfId="45454" applyFont="true" applyBorder="true" applyAlignment="true">
      <alignment horizontal="right" vertical="top" wrapText="true"/>
    </xf>
    <xf numFmtId="0" fontId="151" fillId="3" borderId="117" xfId="45461" applyFont="true" applyBorder="true" applyAlignment="true">
      <alignment horizontal="right" vertical="top" wrapText="true"/>
    </xf>
    <xf numFmtId="0" fontId="151" fillId="3" borderId="54" xfId="45462" applyFont="true" applyBorder="true" applyAlignment="true">
      <alignment horizontal="right" vertical="top" wrapText="true"/>
    </xf>
    <xf numFmtId="0" fontId="151" fillId="3" borderId="55" xfId="45463" applyFont="true" applyBorder="true" applyAlignment="true">
      <alignment horizontal="right" vertical="top" wrapText="true"/>
    </xf>
    <xf numFmtId="0" fontId="151" fillId="3" borderId="10" xfId="45423" applyFont="true" applyAlignment="true">
      <alignment horizontal="right" vertical="top" wrapText="true"/>
    </xf>
    <xf numFmtId="0" fontId="151" fillId="3" borderId="10" xfId="45424" applyFont="true" applyAlignment="true">
      <alignment horizontal="right" vertical="top" wrapText="true"/>
    </xf>
    <xf numFmtId="0" fontId="151" fillId="3" borderId="57" xfId="45473" applyFont="true" applyBorder="true" applyAlignment="true">
      <alignment horizontal="right" vertical="top" wrapText="true"/>
    </xf>
    <xf numFmtId="0" fontId="151" fillId="3" borderId="57" xfId="45480" applyFont="true" applyBorder="true" applyAlignment="true">
      <alignment horizontal="right" vertical="top" wrapText="true"/>
    </xf>
    <xf numFmtId="166" fontId="150" fillId="3" borderId="58" xfId="45428" applyNumberFormat="true" applyFont="true" applyBorder="true" applyAlignment="true">
      <alignment horizontal="right" vertical="top" wrapText="true"/>
    </xf>
    <xf numFmtId="166" fontId="150" fillId="3" borderId="58" xfId="45429" applyNumberFormat="true" applyFont="true" applyBorder="true" applyAlignment="true">
      <alignment horizontal="right" vertical="top" wrapText="true"/>
    </xf>
    <xf numFmtId="166" fontId="150" fillId="3" borderId="58" xfId="45430" applyNumberFormat="true" applyFont="true" applyBorder="true" applyAlignment="true">
      <alignment horizontal="right" vertical="top" wrapText="true"/>
    </xf>
    <xf numFmtId="166" fontId="150" fillId="3" borderId="59" xfId="45431" applyNumberFormat="true" applyFont="true" applyBorder="true" applyAlignment="true">
      <alignment horizontal="right" vertical="top" wrapText="true"/>
    </xf>
    <xf numFmtId="166" fontId="150" fillId="3" borderId="59" xfId="45432" applyNumberFormat="true" applyFont="true" applyBorder="true" applyAlignment="true">
      <alignment horizontal="right" vertical="top" wrapText="true"/>
    </xf>
    <xf numFmtId="166" fontId="150" fillId="3" borderId="59" xfId="45433" applyNumberFormat="true" applyFont="true" applyBorder="true" applyAlignment="true">
      <alignment horizontal="right" vertical="top" wrapText="true"/>
    </xf>
    <xf numFmtId="166" fontId="150" fillId="3" borderId="60" xfId="45434" applyNumberFormat="true" applyFont="true" applyBorder="true" applyAlignment="true">
      <alignment horizontal="right" vertical="top" wrapText="true"/>
    </xf>
    <xf numFmtId="166" fontId="150" fillId="3" borderId="60" xfId="45436" applyNumberFormat="true" applyFont="true" applyBorder="true" applyAlignment="true">
      <alignment horizontal="right" vertical="top" wrapText="true"/>
    </xf>
    <xf numFmtId="166" fontId="150" fillId="3" borderId="60" xfId="45437" applyNumberFormat="true" applyFont="true" applyBorder="true" applyAlignment="true">
      <alignment horizontal="right" vertical="top" wrapText="true"/>
    </xf>
    <xf numFmtId="166" fontId="150" fillId="3" borderId="118" xfId="45446" applyNumberFormat="true" applyFont="true" applyBorder="true" applyAlignment="true">
      <alignment horizontal="right" vertical="top" wrapText="true"/>
    </xf>
    <xf numFmtId="166" fontId="150" fillId="3" borderId="119" xfId="45447" applyNumberFormat="true" applyFont="true" applyBorder="true" applyAlignment="true">
      <alignment horizontal="right" vertical="top" wrapText="true"/>
    </xf>
    <xf numFmtId="166" fontId="150" fillId="3" borderId="120" xfId="45448" applyNumberFormat="true" applyFont="true" applyBorder="true" applyAlignment="true">
      <alignment horizontal="right" vertical="top" wrapText="true"/>
    </xf>
    <xf numFmtId="0" fontId="151" fillId="3" borderId="57" xfId="45425" applyFont="true" applyBorder="true" applyAlignment="true">
      <alignment horizontal="right" vertical="top" wrapText="true"/>
    </xf>
    <xf numFmtId="166" fontId="150" fillId="3" borderId="118" xfId="45455" applyNumberFormat="true" applyFont="true" applyBorder="true" applyAlignment="true">
      <alignment horizontal="right" vertical="top" wrapText="true"/>
    </xf>
    <xf numFmtId="166" fontId="150" fillId="3" borderId="119" xfId="45456" applyNumberFormat="true" applyFont="true" applyBorder="true" applyAlignment="true">
      <alignment horizontal="right" vertical="top" wrapText="true"/>
    </xf>
    <xf numFmtId="166" fontId="150" fillId="3" borderId="120" xfId="45457" applyNumberFormat="true" applyFont="true" applyBorder="true" applyAlignment="true">
      <alignment horizontal="right" vertical="top" wrapText="true"/>
    </xf>
    <xf numFmtId="166" fontId="150" fillId="3" borderId="118" xfId="45464" applyNumberFormat="true" applyFont="true" applyBorder="true" applyAlignment="true">
      <alignment horizontal="right" vertical="top" wrapText="true"/>
    </xf>
    <xf numFmtId="166" fontId="150" fillId="3" borderId="119" xfId="45465" applyNumberFormat="true" applyFont="true" applyBorder="true" applyAlignment="true">
      <alignment horizontal="right" vertical="top" wrapText="true"/>
    </xf>
    <xf numFmtId="166" fontId="150" fillId="3" borderId="120" xfId="45466" applyNumberFormat="true" applyFont="true" applyBorder="true" applyAlignment="true">
      <alignment horizontal="right" vertical="top" wrapText="true"/>
    </xf>
    <xf numFmtId="0" fontId="151" fillId="3" borderId="57" xfId="45426" applyFont="true" applyBorder="true" applyAlignment="true">
      <alignment horizontal="right" vertical="top" wrapText="true"/>
    </xf>
    <xf numFmtId="0" fontId="151" fillId="3" borderId="57" xfId="45427" applyFont="true" applyBorder="true" applyAlignment="true">
      <alignment horizontal="right" vertical="top" wrapText="true"/>
    </xf>
    <xf numFmtId="0" fontId="151" fillId="3" borderId="57" xfId="45467" applyFont="true" applyBorder="true" applyAlignment="true">
      <alignment horizontal="right" vertical="top" wrapText="true"/>
    </xf>
    <xf numFmtId="166" fontId="150" fillId="3" borderId="121" xfId="45468" applyNumberFormat="true" applyFont="true" applyBorder="true" applyAlignment="true">
      <alignment horizontal="right" vertical="top" wrapText="true"/>
    </xf>
    <xf numFmtId="0" fontId="151" fillId="3" borderId="57" xfId="45474" applyFont="true" applyBorder="true" applyAlignment="true">
      <alignment horizontal="right" vertical="top" wrapText="true"/>
    </xf>
    <xf numFmtId="0" fontId="151" fillId="26" borderId="121" xfId="45475" applyFont="true" applyFill="true" applyBorder="true" applyAlignment="true">
      <alignment horizontal="right" vertical="top" wrapText="true"/>
    </xf>
    <xf numFmtId="166" fontId="150" fillId="3" borderId="121" xfId="45476" applyNumberFormat="true" applyFont="true" applyBorder="true" applyAlignment="true">
      <alignment horizontal="right" vertical="top" wrapText="true"/>
    </xf>
    <xf numFmtId="0" fontId="151" fillId="3" borderId="57" xfId="45481" applyFont="true" applyBorder="true" applyAlignment="true">
      <alignment horizontal="right" vertical="top" wrapText="true"/>
    </xf>
    <xf numFmtId="0" fontId="151" fillId="26" borderId="121" xfId="45482" applyFont="true" applyFill="true" applyBorder="true" applyAlignment="true">
      <alignment horizontal="right" vertical="top" wrapText="true"/>
    </xf>
    <xf numFmtId="166" fontId="150" fillId="3" borderId="121" xfId="45483" applyNumberFormat="true" applyFont="true" applyBorder="true" applyAlignment="true">
      <alignment horizontal="right" vertical="top" wrapText="true"/>
    </xf>
    <xf numFmtId="0" fontId="151" fillId="26" borderId="59" xfId="45753" applyFont="true" applyFill="true" applyBorder="true" applyAlignment="true">
      <alignment horizontal="right" vertical="top" wrapText="true"/>
    </xf>
    <xf numFmtId="0" fontId="151" fillId="26" borderId="59" xfId="45754" applyFont="true" applyFill="true" applyBorder="true" applyAlignment="true">
      <alignment horizontal="right" vertical="top" wrapText="true"/>
    </xf>
    <xf numFmtId="0" fontId="151" fillId="26" borderId="60" xfId="45755" applyFont="true" applyFill="true" applyBorder="true" applyAlignment="true">
      <alignment horizontal="right" vertical="top" wrapText="true"/>
    </xf>
    <xf numFmtId="0" fontId="151" fillId="26" borderId="60" xfId="45762" applyFont="true" applyFill="true" applyBorder="true" applyAlignment="true">
      <alignment horizontal="right" vertical="top" wrapText="true"/>
    </xf>
    <xf numFmtId="0" fontId="151" fillId="3" borderId="57" xfId="45719" applyFont="true" applyBorder="true" applyAlignment="true">
      <alignment horizontal="right" vertical="top" wrapText="true"/>
    </xf>
    <xf numFmtId="0" fontId="151" fillId="3" borderId="57" xfId="45722" applyFont="true" applyBorder="true" applyAlignment="true">
      <alignment horizontal="right" vertical="top" wrapText="true"/>
    </xf>
    <xf numFmtId="0" fontId="151" fillId="3" borderId="57" xfId="45723" applyFont="true" applyBorder="true" applyAlignment="true">
      <alignment horizontal="right" vertical="top" wrapText="true"/>
    </xf>
    <xf numFmtId="0" fontId="151" fillId="3" borderId="117" xfId="45727" applyFont="true" applyBorder="true" applyAlignment="true">
      <alignment horizontal="right" vertical="top" wrapText="true"/>
    </xf>
    <xf numFmtId="0" fontId="151" fillId="3" borderId="54" xfId="45728" applyFont="true" applyBorder="true" applyAlignment="true">
      <alignment horizontal="right" vertical="top" wrapText="true"/>
    </xf>
    <xf numFmtId="0" fontId="151" fillId="3" borderId="55" xfId="45729" applyFont="true" applyBorder="true" applyAlignment="true">
      <alignment horizontal="right" vertical="top" wrapText="true"/>
    </xf>
    <xf numFmtId="0" fontId="151" fillId="3" borderId="10" xfId="45706" applyFont="true" applyAlignment="true">
      <alignment horizontal="right" vertical="top" wrapText="true"/>
    </xf>
    <xf numFmtId="0" fontId="151" fillId="3" borderId="117" xfId="45736" applyFont="true" applyBorder="true" applyAlignment="true">
      <alignment horizontal="right" vertical="top" wrapText="true"/>
    </xf>
    <xf numFmtId="0" fontId="151" fillId="3" borderId="54" xfId="45737" applyFont="true" applyBorder="true" applyAlignment="true">
      <alignment horizontal="right" vertical="top" wrapText="true"/>
    </xf>
    <xf numFmtId="0" fontId="151" fillId="3" borderId="55" xfId="45738" applyFont="true" applyBorder="true" applyAlignment="true">
      <alignment horizontal="right" vertical="top" wrapText="true"/>
    </xf>
    <xf numFmtId="0" fontId="151" fillId="3" borderId="117" xfId="45745" applyFont="true" applyBorder="true" applyAlignment="true">
      <alignment horizontal="right" vertical="top" wrapText="true"/>
    </xf>
    <xf numFmtId="0" fontId="151" fillId="3" borderId="54" xfId="45746" applyFont="true" applyBorder="true" applyAlignment="true">
      <alignment horizontal="right" vertical="top" wrapText="true"/>
    </xf>
    <xf numFmtId="0" fontId="151" fillId="3" borderId="55" xfId="45747" applyFont="true" applyBorder="true" applyAlignment="true">
      <alignment horizontal="right" vertical="top" wrapText="true"/>
    </xf>
    <xf numFmtId="0" fontId="151" fillId="3" borderId="10" xfId="45707" applyFont="true" applyAlignment="true">
      <alignment horizontal="right" vertical="top" wrapText="true"/>
    </xf>
    <xf numFmtId="0" fontId="151" fillId="3" borderId="10" xfId="45708" applyFont="true" applyAlignment="true">
      <alignment horizontal="right" vertical="top" wrapText="true"/>
    </xf>
    <xf numFmtId="0" fontId="151" fillId="3" borderId="57" xfId="45758" applyFont="true" applyBorder="true" applyAlignment="true">
      <alignment horizontal="right" vertical="top" wrapText="true"/>
    </xf>
    <xf numFmtId="0" fontId="151" fillId="3" borderId="57" xfId="45765" applyFont="true" applyBorder="true" applyAlignment="true">
      <alignment horizontal="right" vertical="top" wrapText="true"/>
    </xf>
    <xf numFmtId="166" fontId="150" fillId="3" borderId="58" xfId="45712" applyNumberFormat="true" applyFont="true" applyBorder="true" applyAlignment="true">
      <alignment horizontal="right" vertical="top" wrapText="true"/>
    </xf>
    <xf numFmtId="166" fontId="150" fillId="3" borderId="58" xfId="45713" applyNumberFormat="true" applyFont="true" applyBorder="true" applyAlignment="true">
      <alignment horizontal="right" vertical="top" wrapText="true"/>
    </xf>
    <xf numFmtId="166" fontId="150" fillId="3" borderId="58" xfId="45714" applyNumberFormat="true" applyFont="true" applyBorder="true" applyAlignment="true">
      <alignment horizontal="right" vertical="top" wrapText="true"/>
    </xf>
    <xf numFmtId="166" fontId="150" fillId="3" borderId="59" xfId="45715" applyNumberFormat="true" applyFont="true" applyBorder="true" applyAlignment="true">
      <alignment horizontal="right" vertical="top" wrapText="true"/>
    </xf>
    <xf numFmtId="166" fontId="150" fillId="3" borderId="59" xfId="45716" applyNumberFormat="true" applyFont="true" applyBorder="true" applyAlignment="true">
      <alignment horizontal="right" vertical="top" wrapText="true"/>
    </xf>
    <xf numFmtId="166" fontId="150" fillId="3" borderId="59" xfId="45717" applyNumberFormat="true" applyFont="true" applyBorder="true" applyAlignment="true">
      <alignment horizontal="right" vertical="top" wrapText="true"/>
    </xf>
    <xf numFmtId="166" fontId="150" fillId="3" borderId="60" xfId="45718" applyNumberFormat="true" applyFont="true" applyBorder="true" applyAlignment="true">
      <alignment horizontal="right" vertical="top" wrapText="true"/>
    </xf>
    <xf numFmtId="166" fontId="150" fillId="3" borderId="60" xfId="45720" applyNumberFormat="true" applyFont="true" applyBorder="true" applyAlignment="true">
      <alignment horizontal="right" vertical="top" wrapText="true"/>
    </xf>
    <xf numFmtId="166" fontId="150" fillId="3" borderId="60" xfId="45721" applyNumberFormat="true" applyFont="true" applyBorder="true" applyAlignment="true">
      <alignment horizontal="right" vertical="top" wrapText="true"/>
    </xf>
    <xf numFmtId="166" fontId="150" fillId="3" borderId="118" xfId="45730" applyNumberFormat="true" applyFont="true" applyBorder="true" applyAlignment="true">
      <alignment horizontal="right" vertical="top" wrapText="true"/>
    </xf>
    <xf numFmtId="166" fontId="150" fillId="3" borderId="119" xfId="45731" applyNumberFormat="true" applyFont="true" applyBorder="true" applyAlignment="true">
      <alignment horizontal="right" vertical="top" wrapText="true"/>
    </xf>
    <xf numFmtId="166" fontId="150" fillId="3" borderId="120" xfId="45732" applyNumberFormat="true" applyFont="true" applyBorder="true" applyAlignment="true">
      <alignment horizontal="right" vertical="top" wrapText="true"/>
    </xf>
    <xf numFmtId="0" fontId="151" fillId="3" borderId="57" xfId="45709" applyFont="true" applyBorder="true" applyAlignment="true">
      <alignment horizontal="right" vertical="top" wrapText="true"/>
    </xf>
    <xf numFmtId="166" fontId="150" fillId="3" borderId="118" xfId="45739" applyNumberFormat="true" applyFont="true" applyBorder="true" applyAlignment="true">
      <alignment horizontal="right" vertical="top" wrapText="true"/>
    </xf>
    <xf numFmtId="166" fontId="150" fillId="3" borderId="119" xfId="45740" applyNumberFormat="true" applyFont="true" applyBorder="true" applyAlignment="true">
      <alignment horizontal="right" vertical="top" wrapText="true"/>
    </xf>
    <xf numFmtId="166" fontId="150" fillId="3" borderId="120" xfId="45741" applyNumberFormat="true" applyFont="true" applyBorder="true" applyAlignment="true">
      <alignment horizontal="right" vertical="top" wrapText="true"/>
    </xf>
    <xf numFmtId="166" fontId="150" fillId="3" borderId="118" xfId="45748" applyNumberFormat="true" applyFont="true" applyBorder="true" applyAlignment="true">
      <alignment horizontal="right" vertical="top" wrapText="true"/>
    </xf>
    <xf numFmtId="166" fontId="150" fillId="3" borderId="119" xfId="45749" applyNumberFormat="true" applyFont="true" applyBorder="true" applyAlignment="true">
      <alignment horizontal="right" vertical="top" wrapText="true"/>
    </xf>
    <xf numFmtId="166" fontId="150" fillId="3" borderId="120" xfId="45750" applyNumberFormat="true" applyFont="true" applyBorder="true" applyAlignment="true">
      <alignment horizontal="right" vertical="top" wrapText="true"/>
    </xf>
    <xf numFmtId="0" fontId="151" fillId="3" borderId="57" xfId="45710" applyFont="true" applyBorder="true" applyAlignment="true">
      <alignment horizontal="right" vertical="top" wrapText="true"/>
    </xf>
    <xf numFmtId="0" fontId="151" fillId="3" borderId="57" xfId="45711" applyFont="true" applyBorder="true" applyAlignment="true">
      <alignment horizontal="right" vertical="top" wrapText="true"/>
    </xf>
    <xf numFmtId="0" fontId="151" fillId="3" borderId="57" xfId="45751" applyFont="true" applyBorder="true" applyAlignment="true">
      <alignment horizontal="right" vertical="top" wrapText="true"/>
    </xf>
    <xf numFmtId="166" fontId="150" fillId="3" borderId="121" xfId="45752" applyNumberFormat="true" applyFont="true" applyBorder="true" applyAlignment="true">
      <alignment horizontal="right" vertical="top" wrapText="true"/>
    </xf>
    <xf numFmtId="0" fontId="151" fillId="3" borderId="57" xfId="45759" applyFont="true" applyBorder="true" applyAlignment="true">
      <alignment horizontal="right" vertical="top" wrapText="true"/>
    </xf>
    <xf numFmtId="0" fontId="151" fillId="26" borderId="121" xfId="45760" applyFont="true" applyFill="true" applyBorder="true" applyAlignment="true">
      <alignment horizontal="right" vertical="top" wrapText="true"/>
    </xf>
    <xf numFmtId="166" fontId="150" fillId="3" borderId="121" xfId="45761" applyNumberFormat="true" applyFont="true" applyBorder="true" applyAlignment="true">
      <alignment horizontal="right" vertical="top" wrapText="true"/>
    </xf>
    <xf numFmtId="0" fontId="151" fillId="3" borderId="57" xfId="45766" applyFont="true" applyBorder="true" applyAlignment="true">
      <alignment horizontal="right" vertical="top" wrapText="true"/>
    </xf>
    <xf numFmtId="0" fontId="151" fillId="26" borderId="121" xfId="45767" applyFont="true" applyFill="true" applyBorder="true" applyAlignment="true">
      <alignment horizontal="right" vertical="top" wrapText="true"/>
    </xf>
    <xf numFmtId="166" fontId="150" fillId="3" borderId="121" xfId="45768"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34367"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34367"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43" applyFont="true" applyFill="true" applyBorder="true" applyAlignment="true">
      <alignment horizontal="left" vertical="top" wrapText="true"/>
    </xf>
    <xf numFmtId="0" fontId="151" fillId="0" borderId="10" xfId="45249" applyFont="true" applyFill="true" applyBorder="true" applyAlignment="true">
      <alignment horizontal="left" vertical="top" wrapText="true"/>
    </xf>
    <xf numFmtId="169" fontId="150" fillId="0" borderId="10" xfId="45250" applyNumberFormat="true" applyFont="true" applyFill="true" applyBorder="true" applyAlignment="true">
      <alignment horizontal="right" vertical="top"/>
    </xf>
    <xf numFmtId="169" fontId="150" fillId="0" borderId="10" xfId="45251" applyNumberFormat="true" applyFont="true" applyFill="true" applyBorder="true" applyAlignment="true">
      <alignment horizontal="right" vertical="top"/>
    </xf>
    <xf numFmtId="169" fontId="150" fillId="0" borderId="10" xfId="45252" applyNumberFormat="true" applyFont="true" applyFill="true" applyBorder="true" applyAlignment="true">
      <alignment horizontal="right" vertical="top"/>
    </xf>
    <xf numFmtId="169" fontId="150" fillId="0" borderId="10" xfId="45253" applyNumberFormat="true" applyFont="true" applyFill="true" applyBorder="true" applyAlignment="true">
      <alignment horizontal="right" vertical="top"/>
    </xf>
    <xf numFmtId="0" fontId="151" fillId="0" borderId="10" xfId="45255" applyFont="true" applyFill="true" applyBorder="true" applyAlignment="true">
      <alignment horizontal="left" vertical="top" wrapText="true"/>
    </xf>
    <xf numFmtId="169" fontId="150" fillId="0" borderId="10" xfId="45256" applyNumberFormat="true" applyFont="true" applyFill="true" applyBorder="true" applyAlignment="true">
      <alignment horizontal="right" vertical="top"/>
    </xf>
    <xf numFmtId="169" fontId="150" fillId="0" borderId="10" xfId="45257" applyNumberFormat="true" applyFont="true" applyFill="true" applyBorder="true" applyAlignment="true">
      <alignment horizontal="right" vertical="top"/>
    </xf>
    <xf numFmtId="169" fontId="150" fillId="0" borderId="10" xfId="45258" applyNumberFormat="true" applyFont="true" applyFill="true" applyBorder="true" applyAlignment="true">
      <alignment horizontal="right" vertical="top"/>
    </xf>
    <xf numFmtId="169" fontId="150" fillId="0" borderId="10" xfId="45259" applyNumberFormat="true" applyFont="true" applyFill="true" applyBorder="true" applyAlignment="true">
      <alignment horizontal="right" vertical="top"/>
    </xf>
    <xf numFmtId="0" fontId="151" fillId="0" borderId="10" xfId="45242" applyFont="true" applyFill="true" applyBorder="true" applyAlignment="true">
      <alignment horizontal="left" vertical="top" wrapText="true"/>
    </xf>
    <xf numFmtId="0" fontId="151" fillId="0" borderId="10" xfId="45248" applyFont="true" applyFill="true" applyBorder="true" applyAlignment="true">
      <alignment horizontal="left" vertical="top" wrapText="true"/>
    </xf>
    <xf numFmtId="0" fontId="151" fillId="0" borderId="10" xfId="45254" applyFont="true" applyFill="true" applyBorder="true" applyAlignment="true">
      <alignment horizontal="left" vertical="top" wrapText="true"/>
    </xf>
    <xf numFmtId="0" fontId="151" fillId="0" borderId="10" xfId="45527" applyFont="true" applyFill="true" applyBorder="true" applyAlignment="true">
      <alignment horizontal="left" vertical="top" wrapText="true"/>
    </xf>
    <xf numFmtId="0" fontId="151" fillId="0" borderId="10" xfId="45533" applyFont="true" applyFill="true" applyBorder="true" applyAlignment="true">
      <alignment horizontal="left" vertical="top" wrapText="true"/>
    </xf>
    <xf numFmtId="169" fontId="150" fillId="0" borderId="10" xfId="45534" applyNumberFormat="true" applyFont="true" applyFill="true" applyBorder="true" applyAlignment="true">
      <alignment horizontal="right" vertical="top"/>
    </xf>
    <xf numFmtId="169" fontId="150" fillId="0" borderId="10" xfId="45535" applyNumberFormat="true" applyFont="true" applyFill="true" applyBorder="true" applyAlignment="true">
      <alignment horizontal="right" vertical="top"/>
    </xf>
    <xf numFmtId="169" fontId="150" fillId="0" borderId="10" xfId="45536" applyNumberFormat="true" applyFont="true" applyFill="true" applyBorder="true" applyAlignment="true">
      <alignment horizontal="right" vertical="top"/>
    </xf>
    <xf numFmtId="169" fontId="150" fillId="0" borderId="10" xfId="45537" applyNumberFormat="true" applyFont="true" applyFill="true" applyBorder="true" applyAlignment="true">
      <alignment horizontal="right" vertical="top"/>
    </xf>
    <xf numFmtId="0" fontId="151" fillId="0" borderId="10" xfId="45539" applyFont="true" applyFill="true" applyBorder="true" applyAlignment="true">
      <alignment horizontal="left" vertical="top" wrapText="true"/>
    </xf>
    <xf numFmtId="169" fontId="150" fillId="0" borderId="10" xfId="45540" applyNumberFormat="true" applyFont="true" applyFill="true" applyBorder="true" applyAlignment="true">
      <alignment horizontal="right" vertical="top"/>
    </xf>
    <xf numFmtId="169" fontId="150" fillId="0" borderId="10" xfId="45541" applyNumberFormat="true" applyFont="true" applyFill="true" applyBorder="true" applyAlignment="true">
      <alignment horizontal="right" vertical="top"/>
    </xf>
    <xf numFmtId="169" fontId="150" fillId="0" borderId="10" xfId="45542" applyNumberFormat="true" applyFont="true" applyFill="true" applyBorder="true" applyAlignment="true">
      <alignment horizontal="right" vertical="top"/>
    </xf>
    <xf numFmtId="169" fontId="150" fillId="0" borderId="10" xfId="45543" applyNumberFormat="true" applyFont="true" applyFill="true" applyBorder="true" applyAlignment="true">
      <alignment horizontal="right" vertical="top"/>
    </xf>
    <xf numFmtId="0" fontId="151" fillId="0" borderId="10" xfId="45526" applyFont="true" applyFill="true" applyBorder="true" applyAlignment="true">
      <alignment horizontal="left" vertical="top" wrapText="true"/>
    </xf>
    <xf numFmtId="0" fontId="151" fillId="0" borderId="10" xfId="45532" applyFont="true" applyFill="true" applyBorder="true" applyAlignment="true">
      <alignment horizontal="left" vertical="top" wrapText="true"/>
    </xf>
    <xf numFmtId="0" fontId="151" fillId="0" borderId="10" xfId="45538"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24" fillId="15" borderId="10" xfId="19344" applyFill="true" applyAlignment="true">
      <alignment vertical="center"/>
    </xf>
    <xf numFmtId="0" fontId="24" fillId="15" borderId="10" xfId="34367" applyFill="true" applyBorder="true" applyAlignment="true">
      <alignment vertical="center"/>
    </xf>
    <xf numFmtId="0" fontId="24" fillId="0" borderId="10" xfId="34367" applyFill="true" applyBorder="true" applyAlignment="true">
      <alignment vertical="center"/>
    </xf>
    <xf numFmtId="0" fontId="24" fillId="3" borderId="10" xfId="34367"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wrapText="true"/>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56" applyFont="true" applyBorder="true" applyAlignment="true">
      <alignment horizontal="center" vertical="center" wrapText="true"/>
    </xf>
    <xf numFmtId="0" fontId="151" fillId="3" borderId="53" xfId="45057" applyFont="true" applyBorder="true" applyAlignment="true">
      <alignment horizontal="center" vertical="center" wrapText="true"/>
    </xf>
    <xf numFmtId="0" fontId="151" fillId="3" borderId="53" xfId="45058" applyFont="true" applyBorder="true" applyAlignment="true">
      <alignment horizontal="center" vertical="center" wrapText="true"/>
    </xf>
    <xf numFmtId="0" fontId="151" fillId="3" borderId="52" xfId="45098" applyFont="true" applyBorder="true" applyAlignment="true">
      <alignment horizontal="center" vertical="center" wrapText="true"/>
    </xf>
    <xf numFmtId="0" fontId="151" fillId="3" borderId="53" xfId="45099" applyFont="true" applyBorder="true" applyAlignment="true">
      <alignment horizontal="center" vertical="center" wrapText="true"/>
    </xf>
    <xf numFmtId="0" fontId="151" fillId="3" borderId="53" xfId="45100"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49" applyFont="true" applyFill="true" applyBorder="true" applyAlignment="true">
      <alignment horizontal="center" vertical="center" wrapText="true"/>
    </xf>
    <xf numFmtId="0" fontId="151" fillId="33" borderId="125" xfId="45050" applyFont="true" applyFill="true" applyBorder="true" applyAlignment="true">
      <alignment horizontal="center" vertical="center" wrapText="true"/>
    </xf>
    <xf numFmtId="0" fontId="151" fillId="33" borderId="100" xfId="45055" applyFont="true" applyFill="true" applyBorder="true" applyAlignment="true">
      <alignment horizontal="center" vertical="center" wrapText="true"/>
    </xf>
    <xf numFmtId="0" fontId="151" fillId="33" borderId="125" xfId="45056" applyFont="true" applyFill="true" applyBorder="true" applyAlignment="true">
      <alignment horizontal="center" vertical="center" wrapText="true"/>
    </xf>
    <xf numFmtId="0" fontId="151" fillId="33" borderId="100" xfId="45091" applyFont="true" applyFill="true" applyBorder="true" applyAlignment="true">
      <alignment horizontal="center" vertical="center" wrapText="true"/>
    </xf>
    <xf numFmtId="0" fontId="151" fillId="33" borderId="125" xfId="45092" applyFont="true" applyFill="true" applyBorder="true" applyAlignment="true">
      <alignment horizontal="center" vertical="center" wrapText="true"/>
    </xf>
    <xf numFmtId="0" fontId="151" fillId="33" borderId="100" xfId="45097" applyFont="true" applyFill="true" applyBorder="true" applyAlignment="true">
      <alignment horizontal="center" vertical="center" wrapText="true"/>
    </xf>
    <xf numFmtId="0" fontId="151" fillId="33" borderId="125" xfId="45098"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51" applyFont="true" applyFill="true" applyBorder="true" applyAlignment="true">
      <alignment horizontal="center" vertical="center" wrapText="true"/>
    </xf>
    <xf numFmtId="0" fontId="151" fillId="33" borderId="107" xfId="45057" applyFont="true" applyFill="true" applyBorder="true" applyAlignment="true">
      <alignment horizontal="center" vertical="center" wrapText="true"/>
    </xf>
    <xf numFmtId="0" fontId="151" fillId="33" borderId="107" xfId="45093" applyFont="true" applyFill="true" applyBorder="true" applyAlignment="true">
      <alignment horizontal="center" vertical="center" wrapText="true"/>
    </xf>
    <xf numFmtId="0" fontId="151" fillId="33" borderId="107" xfId="45099"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56"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51" applyFont="true" applyFill="true" applyBorder="true" applyAlignment="true">
      <alignment horizontal="center" vertical="center" wrapText="true"/>
    </xf>
    <xf numFmtId="0" fontId="151" fillId="33" borderId="100" xfId="45056" applyFont="true" applyFill="true" applyBorder="true" applyAlignment="true">
      <alignment horizontal="center" vertical="center" wrapText="true"/>
    </xf>
    <xf numFmtId="0" fontId="151" fillId="3" borderId="109" xfId="45098" applyFont="true" applyBorder="true" applyAlignment="true">
      <alignment horizontal="center" vertical="center" wrapText="true"/>
    </xf>
    <xf numFmtId="0" fontId="151" fillId="33" borderId="100" xfId="45093" applyFont="true" applyFill="true" applyBorder="true" applyAlignment="true">
      <alignment horizontal="center" vertical="center" wrapText="true"/>
    </xf>
    <xf numFmtId="0" fontId="151" fillId="33" borderId="100" xfId="45098"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6" applyFont="true" applyBorder="true" applyAlignment="true">
      <alignment horizontal="center" vertical="center" wrapText="true"/>
    </xf>
    <xf numFmtId="0" fontId="151" fillId="3" borderId="110" xfId="44996"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26" applyFont="true" applyBorder="true" applyAlignment="true">
      <alignment horizontal="center" vertical="center" wrapText="true"/>
    </xf>
    <xf numFmtId="0" fontId="151" fillId="3" borderId="110" xfId="45056"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51" applyFont="true" applyFill="true" applyBorder="true" applyAlignment="true">
      <alignment horizontal="center" vertical="center" wrapText="true"/>
    </xf>
    <xf numFmtId="0" fontId="151" fillId="33" borderId="130" xfId="45056" applyFont="true" applyFill="true" applyBorder="true" applyAlignment="true">
      <alignment horizontal="center" vertical="center" wrapText="true"/>
    </xf>
    <xf numFmtId="0" fontId="151" fillId="3" borderId="110" xfId="45098" applyFont="true" applyBorder="true" applyAlignment="true">
      <alignment horizontal="center" vertical="center" wrapText="true"/>
    </xf>
    <xf numFmtId="0" fontId="151" fillId="33" borderId="130" xfId="45093" applyFont="true" applyFill="true" applyBorder="true" applyAlignment="true">
      <alignment horizontal="center" vertical="center" wrapText="true"/>
    </xf>
    <xf numFmtId="0" fontId="151" fillId="33" borderId="130" xfId="45098"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67" applyFont="true" applyBorder="true" applyAlignment="true">
      <alignment horizontal="center" vertical="center" wrapText="true"/>
    </xf>
    <xf numFmtId="0" fontId="151" fillId="3" borderId="96" xfId="44997"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51" applyFont="true" applyFill="true" applyBorder="true" applyAlignment="true">
      <alignment horizontal="center" vertical="center" wrapText="true"/>
    </xf>
    <xf numFmtId="0" fontId="151" fillId="33" borderId="126" xfId="45057" applyFont="true" applyFill="true" applyBorder="true" applyAlignment="true">
      <alignment horizontal="center" vertical="center" wrapText="true"/>
    </xf>
    <xf numFmtId="0" fontId="151" fillId="3" borderId="96" xfId="45027" applyFont="true" applyBorder="true" applyAlignment="true">
      <alignment horizontal="center" vertical="center" wrapText="true"/>
    </xf>
    <xf numFmtId="0" fontId="151" fillId="3" borderId="96" xfId="45057" applyFont="true" applyBorder="true" applyAlignment="true">
      <alignment horizontal="center" vertical="center" wrapText="true"/>
    </xf>
    <xf numFmtId="0" fontId="151" fillId="33" borderId="126" xfId="45093" applyFont="true" applyFill="true" applyBorder="true" applyAlignment="true">
      <alignment horizontal="center" vertical="center" wrapText="true"/>
    </xf>
    <xf numFmtId="0" fontId="151" fillId="33" borderId="126" xfId="45099" applyFont="true" applyFill="true" applyBorder="true" applyAlignment="true">
      <alignment horizontal="center" vertical="center" wrapText="true"/>
    </xf>
    <xf numFmtId="0" fontId="151" fillId="3" borderId="96" xfId="45099" applyFont="true" applyBorder="true" applyAlignment="true">
      <alignment horizontal="center" vertical="center" wrapText="true"/>
    </xf>
    <xf numFmtId="0" fontId="151" fillId="0" borderId="100" xfId="45005" applyFont="true" applyFill="true" applyBorder="true" applyAlignment="true">
      <alignment horizontal="left" vertical="center" wrapText="true"/>
    </xf>
    <xf numFmtId="0" fontId="151" fillId="0" borderId="100" xfId="45011"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0" xfId="45047" applyFont="true" applyFill="true" applyBorder="true" applyAlignment="true">
      <alignment horizontal="left" vertical="center" wrapText="true"/>
    </xf>
    <xf numFmtId="0" fontId="151" fillId="0" borderId="100" xfId="45053" applyFont="true" applyFill="true" applyBorder="true" applyAlignment="true">
      <alignment horizontal="left" vertical="center" wrapText="true"/>
    </xf>
    <xf numFmtId="0" fontId="151" fillId="0" borderId="100" xfId="45059" applyFont="true" applyFill="true" applyBorder="true" applyAlignment="true">
      <alignment horizontal="left" vertical="center" wrapText="true"/>
    </xf>
    <xf numFmtId="0" fontId="151" fillId="0" borderId="100" xfId="45065" applyFont="true" applyFill="true" applyBorder="true" applyAlignment="true">
      <alignment horizontal="left" vertical="center" wrapText="true"/>
    </xf>
    <xf numFmtId="0" fontId="151" fillId="0" borderId="100" xfId="45071"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089" applyFont="true" applyFill="true" applyBorder="true" applyAlignment="true">
      <alignment horizontal="left" vertical="center" wrapText="true"/>
    </xf>
    <xf numFmtId="0" fontId="151" fillId="0" borderId="100" xfId="45095" applyFont="true" applyFill="true" applyBorder="true" applyAlignment="true">
      <alignment horizontal="left" vertical="center" wrapText="true"/>
    </xf>
    <xf numFmtId="0" fontId="151" fillId="0" borderId="100" xfId="45101" applyFont="true" applyFill="true" applyBorder="true" applyAlignment="true">
      <alignment horizontal="left" vertical="center" wrapText="true"/>
    </xf>
    <xf numFmtId="0" fontId="151" fillId="0" borderId="100" xfId="45107" applyFont="true" applyFill="true" applyBorder="true" applyAlignment="true">
      <alignment horizontal="left" vertical="center" wrapText="true"/>
    </xf>
    <xf numFmtId="0" fontId="151" fillId="0" borderId="100" xfId="45113" applyFont="true" applyFill="true" applyBorder="true" applyAlignment="true">
      <alignment horizontal="left" vertical="center" wrapText="true"/>
    </xf>
    <xf numFmtId="0" fontId="24" fillId="3" borderId="102" xfId="19344" applyBorder="true" applyAlignment="true">
      <alignment vertical="center" wrapText="true"/>
    </xf>
    <xf numFmtId="0" fontId="155" fillId="0" borderId="105" xfId="19344" applyFont="true" applyFill="true" applyBorder="true" applyAlignment="true">
      <alignment horizontal="left" vertical="center" wrapText="true"/>
    </xf>
    <xf numFmtId="0" fontId="151" fillId="0" borderId="105" xfId="45065"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24" fillId="0" borderId="107" xfId="34367" applyFill="true" applyBorder="true" applyAlignment="true">
      <alignment vertical="center"/>
    </xf>
    <xf numFmtId="0" fontId="151" fillId="0" borderId="107" xfId="19384" applyFont="true" applyFill="true" applyBorder="true" applyAlignment="true">
      <alignment horizontal="left" vertical="center"/>
    </xf>
    <xf numFmtId="0" fontId="151" fillId="0" borderId="107" xfId="19386" applyFont="true" applyFill="true" applyBorder="true" applyAlignment="true">
      <alignment horizontal="left" vertical="center"/>
    </xf>
    <xf numFmtId="0" fontId="24" fillId="0" borderId="106" xfId="34367" applyFill="true" applyBorder="true" applyAlignment="true">
      <alignment vertical="center"/>
    </xf>
    <xf numFmtId="0" fontId="24" fillId="0" borderId="108" xfId="34367"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2" applyNumberFormat="true" applyFont="true" applyFill="true" applyBorder="true" applyAlignment="true">
      <alignment horizontal="center" vertical="center"/>
    </xf>
    <xf numFmtId="169" fontId="150" fillId="33" borderId="124" xfId="44943" applyNumberFormat="true" applyFont="true" applyFill="true" applyBorder="true" applyAlignment="true">
      <alignment horizontal="center" vertical="center"/>
    </xf>
    <xf numFmtId="169" fontId="150" fillId="33" borderId="129" xfId="44942" applyNumberFormat="true" applyFont="true" applyFill="true" applyBorder="true" applyAlignment="true">
      <alignment horizontal="center" vertical="center"/>
    </xf>
    <xf numFmtId="169" fontId="150" fillId="33" borderId="106" xfId="44943" applyNumberFormat="true" applyFont="true" applyFill="true" applyBorder="true" applyAlignment="true">
      <alignment horizontal="center" vertical="center"/>
    </xf>
    <xf numFmtId="169" fontId="150" fillId="33" borderId="102" xfId="44942" applyNumberFormat="true" applyFont="true" applyFill="true" applyBorder="true" applyAlignment="true">
      <alignment horizontal="center" vertical="center"/>
    </xf>
    <xf numFmtId="169" fontId="150" fillId="33" borderId="100" xfId="44947" applyNumberFormat="true" applyFont="true" applyFill="true" applyBorder="true" applyAlignment="true">
      <alignment horizontal="center" vertical="center"/>
    </xf>
    <xf numFmtId="169" fontId="150" fillId="33" borderId="125" xfId="44948" applyNumberFormat="true" applyFont="true" applyFill="true" applyBorder="true" applyAlignment="true">
      <alignment horizontal="center" vertical="center"/>
    </xf>
    <xf numFmtId="169" fontId="150" fillId="33" borderId="126" xfId="44949" applyNumberFormat="true" applyFont="true" applyFill="true" applyBorder="true" applyAlignment="true">
      <alignment horizontal="center" vertical="center"/>
    </xf>
    <xf numFmtId="169" fontId="150" fillId="33" borderId="130" xfId="44948" applyNumberFormat="true" applyFont="true" applyFill="true" applyBorder="true" applyAlignment="true">
      <alignment horizontal="center" vertical="center"/>
    </xf>
    <xf numFmtId="169" fontId="150" fillId="33" borderId="107" xfId="44949"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169" fontId="150" fillId="33" borderId="105" xfId="44953" applyNumberFormat="true" applyFont="true" applyFill="true" applyBorder="true" applyAlignment="true">
      <alignment horizontal="center" vertical="center"/>
    </xf>
    <xf numFmtId="169" fontId="150" fillId="33" borderId="127" xfId="44954" applyNumberFormat="true" applyFont="true" applyFill="true" applyBorder="true" applyAlignment="true">
      <alignment horizontal="center" vertical="center"/>
    </xf>
    <xf numFmtId="169" fontId="150" fillId="33" borderId="128" xfId="44955" applyNumberFormat="true" applyFont="true" applyFill="true" applyBorder="true" applyAlignment="true">
      <alignment horizontal="center" vertical="center"/>
    </xf>
    <xf numFmtId="169" fontId="150" fillId="33" borderId="131" xfId="44954" applyNumberFormat="true" applyFont="true" applyFill="true" applyBorder="true" applyAlignment="true">
      <alignment horizontal="center" vertical="center"/>
    </xf>
    <xf numFmtId="169" fontId="150" fillId="33" borderId="108" xfId="44955"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0" fontId="24" fillId="33" borderId="127" xfId="34367" applyFill="true" applyBorder="true" applyAlignment="true">
      <alignment horizontal="center" vertical="center"/>
    </xf>
    <xf numFmtId="0" fontId="24" fillId="33" borderId="128" xfId="34367" applyFill="true" applyBorder="true" applyAlignment="true">
      <alignment horizontal="center" vertical="center"/>
    </xf>
    <xf numFmtId="169" fontId="150" fillId="33" borderId="102" xfId="44977" applyNumberFormat="true" applyFont="true" applyFill="true" applyBorder="true" applyAlignment="true">
      <alignment horizontal="center" vertical="center"/>
    </xf>
    <xf numFmtId="169" fontId="150" fillId="33" borderId="123" xfId="44978" applyNumberFormat="true" applyFont="true" applyFill="true" applyBorder="true" applyAlignment="true">
      <alignment horizontal="center" vertical="center"/>
    </xf>
    <xf numFmtId="169" fontId="150" fillId="33" borderId="124"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102" xfId="44978" applyNumberFormat="true" applyFont="true"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5" xfId="44978" applyNumberFormat="true" applyFont="true" applyFill="true" applyBorder="true" applyAlignment="true">
      <alignment horizontal="center" vertical="center"/>
    </xf>
    <xf numFmtId="169" fontId="150" fillId="33" borderId="126" xfId="44979" applyNumberFormat="true" applyFont="true" applyFill="true" applyBorder="true" applyAlignment="true">
      <alignment horizontal="center" vertical="center"/>
    </xf>
    <xf numFmtId="169" fontId="150" fillId="33" borderId="130" xfId="44978" applyNumberFormat="true" applyFont="true" applyFill="true" applyBorder="true" applyAlignment="true">
      <alignment horizontal="center" vertical="center"/>
    </xf>
    <xf numFmtId="169" fontId="150" fillId="33" borderId="107"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169" fontId="150" fillId="33" borderId="100" xfId="44971" applyNumberFormat="true" applyFont="true" applyFill="true" applyBorder="true" applyAlignment="true">
      <alignment horizontal="center" vertical="center"/>
    </xf>
    <xf numFmtId="169" fontId="150" fillId="33" borderId="125" xfId="44972" applyNumberFormat="true" applyFont="true" applyFill="true" applyBorder="true" applyAlignment="true">
      <alignment horizontal="center" vertical="center"/>
    </xf>
    <xf numFmtId="169" fontId="150" fillId="33" borderId="126" xfId="44973" applyNumberFormat="true" applyFont="true" applyFill="true" applyBorder="true" applyAlignment="true">
      <alignment horizontal="center" vertical="center"/>
    </xf>
    <xf numFmtId="169" fontId="150" fillId="33" borderId="130" xfId="44972" applyNumberFormat="true" applyFont="true" applyFill="true" applyBorder="true" applyAlignment="true">
      <alignment horizontal="center" vertical="center"/>
    </xf>
    <xf numFmtId="169" fontId="150" fillId="33" borderId="107" xfId="44973" applyNumberFormat="true" applyFont="true" applyFill="true" applyBorder="true" applyAlignment="true">
      <alignment horizontal="center" vertical="center"/>
    </xf>
    <xf numFmtId="169" fontId="150" fillId="33" borderId="100" xfId="44972" applyNumberFormat="true" applyFont="true" applyFill="true" applyBorder="true" applyAlignment="true">
      <alignment horizontal="center" vertical="center"/>
    </xf>
    <xf numFmtId="169" fontId="150" fillId="33" borderId="102" xfId="45001" applyNumberFormat="true" applyFont="true" applyFill="true" applyBorder="true" applyAlignment="true">
      <alignment horizontal="center" vertical="center"/>
    </xf>
    <xf numFmtId="169" fontId="150" fillId="33" borderId="123" xfId="45002" applyNumberFormat="true" applyFont="true" applyFill="true" applyBorder="true" applyAlignment="true">
      <alignment horizontal="center" vertical="center"/>
    </xf>
    <xf numFmtId="169" fontId="150" fillId="33" borderId="124" xfId="45003" applyNumberFormat="true" applyFont="true" applyFill="true" applyBorder="true" applyAlignment="true">
      <alignment horizontal="center" vertical="center"/>
    </xf>
    <xf numFmtId="169" fontId="150" fillId="33" borderId="129" xfId="45002" applyNumberFormat="true" applyFont="true" applyFill="true" applyBorder="true" applyAlignment="true">
      <alignment horizontal="center" vertical="center"/>
    </xf>
    <xf numFmtId="169" fontId="150" fillId="33" borderId="106" xfId="45003" applyNumberFormat="true" applyFont="true" applyFill="true" applyBorder="true" applyAlignment="true">
      <alignment horizontal="center" vertical="center"/>
    </xf>
    <xf numFmtId="169" fontId="150" fillId="33" borderId="102" xfId="45002" applyNumberFormat="true" applyFont="true" applyFill="true" applyBorder="true" applyAlignment="true">
      <alignment horizontal="center" vertical="center"/>
    </xf>
    <xf numFmtId="169" fontId="150" fillId="33" borderId="100" xfId="45007" applyNumberFormat="true" applyFont="true" applyFill="true" applyBorder="true" applyAlignment="true">
      <alignment horizontal="center" vertical="center"/>
    </xf>
    <xf numFmtId="169" fontId="150" fillId="33" borderId="125" xfId="45008" applyNumberFormat="true" applyFont="true" applyFill="true" applyBorder="true" applyAlignment="true">
      <alignment horizontal="center" vertical="center"/>
    </xf>
    <xf numFmtId="169" fontId="150" fillId="33" borderId="126" xfId="45009" applyNumberFormat="true" applyFont="true" applyFill="true" applyBorder="true" applyAlignment="true">
      <alignment horizontal="center" vertical="center"/>
    </xf>
    <xf numFmtId="169" fontId="150" fillId="33" borderId="130" xfId="45008" applyNumberFormat="true" applyFont="true" applyFill="true" applyBorder="true" applyAlignment="true">
      <alignment horizontal="center" vertical="center"/>
    </xf>
    <xf numFmtId="169" fontId="150" fillId="33" borderId="107" xfId="45009" applyNumberFormat="true" applyFont="true" applyFill="true" applyBorder="true" applyAlignment="true">
      <alignment horizontal="center" vertical="center"/>
    </xf>
    <xf numFmtId="169" fontId="150" fillId="33" borderId="100" xfId="45008" applyNumberFormat="true" applyFont="true" applyFill="true" applyBorder="true" applyAlignment="true">
      <alignment horizontal="center" vertical="center"/>
    </xf>
    <xf numFmtId="169" fontId="150" fillId="33" borderId="100" xfId="45013" applyNumberFormat="true" applyFont="true" applyFill="true" applyBorder="true" applyAlignment="true">
      <alignment horizontal="center" vertical="center"/>
    </xf>
    <xf numFmtId="169" fontId="150" fillId="33" borderId="125" xfId="45014" applyNumberFormat="true" applyFont="true" applyFill="true" applyBorder="true" applyAlignment="true">
      <alignment horizontal="center" vertical="center"/>
    </xf>
    <xf numFmtId="169" fontId="150" fillId="33" borderId="126" xfId="45015" applyNumberFormat="true" applyFont="true" applyFill="true" applyBorder="true" applyAlignment="true">
      <alignment horizontal="center" vertical="center"/>
    </xf>
    <xf numFmtId="169" fontId="150" fillId="33" borderId="130" xfId="45014" applyNumberFormat="true" applyFont="true" applyFill="true" applyBorder="true" applyAlignment="true">
      <alignment horizontal="center" vertical="center"/>
    </xf>
    <xf numFmtId="169" fontId="150" fillId="33" borderId="107" xfId="45015" applyNumberFormat="true" applyFont="true" applyFill="true" applyBorder="true" applyAlignment="true">
      <alignment horizontal="center" vertical="center"/>
    </xf>
    <xf numFmtId="169" fontId="150" fillId="33" borderId="100" xfId="45014"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169" fontId="150" fillId="33" borderId="102" xfId="45031" applyNumberFormat="true" applyFont="true" applyFill="true" applyBorder="true" applyAlignment="true">
      <alignment horizontal="center" vertical="center"/>
    </xf>
    <xf numFmtId="169" fontId="150" fillId="33" borderId="123" xfId="45032" applyNumberFormat="true" applyFont="true" applyFill="true" applyBorder="true" applyAlignment="true">
      <alignment horizontal="center" vertical="center"/>
    </xf>
    <xf numFmtId="169" fontId="150" fillId="33" borderId="124" xfId="45033" applyNumberFormat="true" applyFont="true" applyFill="true" applyBorder="true" applyAlignment="true">
      <alignment horizontal="center" vertical="center"/>
    </xf>
    <xf numFmtId="169" fontId="150" fillId="33" borderId="129" xfId="45032" applyNumberFormat="true" applyFont="true" applyFill="true" applyBorder="true" applyAlignment="true">
      <alignment horizontal="center" vertical="center"/>
    </xf>
    <xf numFmtId="169" fontId="150" fillId="33" borderId="106" xfId="45033" applyNumberFormat="true" applyFont="true" applyFill="true" applyBorder="true" applyAlignment="true">
      <alignment horizontal="center" vertical="center"/>
    </xf>
    <xf numFmtId="169" fontId="150" fillId="33" borderId="102" xfId="45032" applyNumberFormat="true" applyFont="true" applyFill="true" applyBorder="true" applyAlignment="true">
      <alignment horizontal="center" vertical="center"/>
    </xf>
    <xf numFmtId="169" fontId="150" fillId="33" borderId="100" xfId="45037" applyNumberFormat="true" applyFont="true" applyFill="true" applyBorder="true" applyAlignment="true">
      <alignment horizontal="center" vertical="center"/>
    </xf>
    <xf numFmtId="169" fontId="150" fillId="33" borderId="125" xfId="45038" applyNumberFormat="true" applyFont="true" applyFill="true" applyBorder="true" applyAlignment="true">
      <alignment horizontal="center" vertical="center"/>
    </xf>
    <xf numFmtId="169" fontId="150" fillId="33" borderId="126" xfId="45039" applyNumberFormat="true" applyFont="true" applyFill="true" applyBorder="true" applyAlignment="true">
      <alignment horizontal="center" vertical="center"/>
    </xf>
    <xf numFmtId="169" fontId="150" fillId="33" borderId="130" xfId="45038" applyNumberFormat="true" applyFont="true" applyFill="true" applyBorder="true" applyAlignment="true">
      <alignment horizontal="center" vertical="center"/>
    </xf>
    <xf numFmtId="169" fontId="150" fillId="33" borderId="107" xfId="45039" applyNumberFormat="true" applyFont="true" applyFill="true" applyBorder="true" applyAlignment="true">
      <alignment horizontal="center" vertical="center"/>
    </xf>
    <xf numFmtId="169" fontId="150" fillId="33" borderId="100" xfId="45038" applyNumberFormat="true" applyFont="true" applyFill="true" applyBorder="true" applyAlignment="true">
      <alignment horizontal="center" vertical="center"/>
    </xf>
    <xf numFmtId="169" fontId="150" fillId="33" borderId="105" xfId="45043" applyNumberFormat="true" applyFont="true" applyFill="true" applyBorder="true" applyAlignment="true">
      <alignment horizontal="center" vertical="center"/>
    </xf>
    <xf numFmtId="169" fontId="150" fillId="33" borderId="127" xfId="45044" applyNumberFormat="true" applyFont="true" applyFill="true" applyBorder="true" applyAlignment="true">
      <alignment horizontal="center" vertical="center"/>
    </xf>
    <xf numFmtId="169" fontId="150" fillId="33" borderId="128" xfId="45045" applyNumberFormat="true" applyFont="true" applyFill="true" applyBorder="true" applyAlignment="true">
      <alignment horizontal="center" vertical="center"/>
    </xf>
    <xf numFmtId="169" fontId="150" fillId="33" borderId="131" xfId="45044" applyNumberFormat="true" applyFont="true" applyFill="true" applyBorder="true" applyAlignment="true">
      <alignment horizontal="center" vertical="center"/>
    </xf>
    <xf numFmtId="169" fontId="150" fillId="33" borderId="108" xfId="45045" applyNumberFormat="true" applyFont="true" applyFill="true" applyBorder="true" applyAlignment="true">
      <alignment horizontal="center" vertical="center"/>
    </xf>
    <xf numFmtId="169" fontId="150" fillId="33" borderId="105" xfId="45044" applyNumberFormat="true" applyFont="true" applyFill="true" applyBorder="true" applyAlignment="true">
      <alignment horizontal="center" vertical="center"/>
    </xf>
    <xf numFmtId="169" fontId="150" fillId="33" borderId="102" xfId="45061" applyNumberFormat="true" applyFont="true" applyFill="true" applyBorder="true" applyAlignment="true">
      <alignment horizontal="center" vertical="center"/>
    </xf>
    <xf numFmtId="169" fontId="150" fillId="33" borderId="123" xfId="45062" applyNumberFormat="true" applyFont="true" applyFill="true" applyBorder="true" applyAlignment="true">
      <alignment horizontal="center" vertical="center"/>
    </xf>
    <xf numFmtId="169" fontId="150" fillId="33" borderId="124" xfId="45063" applyNumberFormat="true" applyFont="true" applyFill="true" applyBorder="true" applyAlignment="true">
      <alignment horizontal="center" vertical="center"/>
    </xf>
    <xf numFmtId="169" fontId="150" fillId="33" borderId="129" xfId="45062" applyNumberFormat="true" applyFont="true" applyFill="true" applyBorder="true" applyAlignment="true">
      <alignment horizontal="center" vertical="center"/>
    </xf>
    <xf numFmtId="169" fontId="150" fillId="33" borderId="106" xfId="45063" applyNumberFormat="true" applyFont="true" applyFill="true" applyBorder="true" applyAlignment="true">
      <alignment horizontal="center" vertical="center"/>
    </xf>
    <xf numFmtId="169" fontId="150" fillId="33" borderId="102" xfId="45062" applyNumberFormat="true" applyFont="true" applyFill="true" applyBorder="true" applyAlignment="true">
      <alignment horizontal="center" vertical="center"/>
    </xf>
    <xf numFmtId="169" fontId="150" fillId="33" borderId="100" xfId="45067" applyNumberFormat="true" applyFont="true" applyFill="true" applyBorder="true" applyAlignment="true">
      <alignment horizontal="center" vertical="center"/>
    </xf>
    <xf numFmtId="169" fontId="150" fillId="33" borderId="125" xfId="45068" applyNumberFormat="true" applyFont="true" applyFill="true" applyBorder="true" applyAlignment="true">
      <alignment horizontal="center" vertical="center"/>
    </xf>
    <xf numFmtId="169" fontId="150" fillId="33" borderId="126" xfId="45069" applyNumberFormat="true" applyFont="true" applyFill="true" applyBorder="true" applyAlignment="true">
      <alignment horizontal="center" vertical="center"/>
    </xf>
    <xf numFmtId="169" fontId="150" fillId="33" borderId="130" xfId="45068" applyNumberFormat="true" applyFont="true" applyFill="true" applyBorder="true" applyAlignment="true">
      <alignment horizontal="center" vertical="center"/>
    </xf>
    <xf numFmtId="169" fontId="150" fillId="33" borderId="107" xfId="45069" applyNumberFormat="true" applyFont="true" applyFill="true" applyBorder="true" applyAlignment="true">
      <alignment horizontal="center" vertical="center"/>
    </xf>
    <xf numFmtId="169" fontId="150" fillId="33" borderId="100" xfId="45068" applyNumberFormat="true" applyFont="true" applyFill="true" applyBorder="true" applyAlignment="true">
      <alignment horizontal="center" vertical="center"/>
    </xf>
    <xf numFmtId="0" fontId="24" fillId="33" borderId="100" xfId="34367" applyFill="true" applyBorder="true" applyAlignment="true">
      <alignment horizontal="center" vertical="center"/>
    </xf>
    <xf numFmtId="0" fontId="24" fillId="33" borderId="130" xfId="34367" applyFill="true" applyBorder="true" applyAlignment="true">
      <alignment horizontal="center" vertical="center"/>
    </xf>
    <xf numFmtId="0" fontId="24" fillId="33" borderId="107" xfId="34367" applyFill="true" applyBorder="true" applyAlignment="true">
      <alignment horizontal="center" vertical="center"/>
    </xf>
    <xf numFmtId="168" fontId="150" fillId="33" borderId="100" xfId="45077" applyNumberFormat="true" applyFont="true" applyFill="true" applyBorder="true" applyAlignment="true">
      <alignment horizontal="center" vertical="center"/>
    </xf>
    <xf numFmtId="168" fontId="150" fillId="33" borderId="125" xfId="45078" applyNumberFormat="true" applyFont="true" applyFill="true" applyBorder="true" applyAlignment="true">
      <alignment horizontal="center" vertical="center"/>
    </xf>
    <xf numFmtId="168" fontId="150" fillId="33" borderId="126" xfId="45079" applyNumberFormat="true" applyFont="true" applyFill="true" applyBorder="true" applyAlignment="true">
      <alignment horizontal="center" vertical="center"/>
    </xf>
    <xf numFmtId="168" fontId="150" fillId="33" borderId="130" xfId="45078" applyNumberFormat="true" applyFont="true" applyFill="true" applyBorder="true" applyAlignment="true">
      <alignment horizontal="center" vertical="center"/>
    </xf>
    <xf numFmtId="168" fontId="150" fillId="33" borderId="107" xfId="45079" applyNumberFormat="true" applyFont="true" applyFill="true" applyBorder="true" applyAlignment="true">
      <alignment horizontal="center" vertical="center"/>
    </xf>
    <xf numFmtId="168" fontId="150" fillId="33" borderId="100" xfId="45078" applyNumberFormat="true" applyFont="true" applyFill="true" applyBorder="true" applyAlignment="true">
      <alignment horizontal="center" vertical="center"/>
    </xf>
    <xf numFmtId="168" fontId="150" fillId="33" borderId="100" xfId="45081" applyNumberFormat="true" applyFont="true" applyFill="true" applyBorder="true" applyAlignment="true">
      <alignment horizontal="center" vertical="center"/>
    </xf>
    <xf numFmtId="168" fontId="150" fillId="33" borderId="125" xfId="45082" applyNumberFormat="true" applyFont="true" applyFill="true" applyBorder="true" applyAlignment="true">
      <alignment horizontal="center" vertical="center"/>
    </xf>
    <xf numFmtId="168" fontId="150" fillId="33" borderId="126" xfId="45083" applyNumberFormat="true" applyFont="true" applyFill="true" applyBorder="true" applyAlignment="true">
      <alignment horizontal="center" vertical="center"/>
    </xf>
    <xf numFmtId="168" fontId="150" fillId="33" borderId="130" xfId="45082" applyNumberFormat="true" applyFont="true" applyFill="true" applyBorder="true" applyAlignment="true">
      <alignment horizontal="center" vertical="center"/>
    </xf>
    <xf numFmtId="168" fontId="150" fillId="33" borderId="107" xfId="45083" applyNumberFormat="true" applyFont="true" applyFill="true" applyBorder="true" applyAlignment="true">
      <alignment horizontal="center" vertical="center"/>
    </xf>
    <xf numFmtId="168" fontId="150" fillId="33" borderId="100" xfId="45082" applyNumberFormat="true" applyFont="true" applyFill="true" applyBorder="true" applyAlignment="true">
      <alignment horizontal="center" vertical="center"/>
    </xf>
    <xf numFmtId="168" fontId="150" fillId="33" borderId="100" xfId="45085" applyNumberFormat="true" applyFont="true" applyFill="true" applyBorder="true" applyAlignment="true">
      <alignment horizontal="center" vertical="center"/>
    </xf>
    <xf numFmtId="168" fontId="150" fillId="33" borderId="125" xfId="45086" applyNumberFormat="true" applyFont="true" applyFill="true" applyBorder="true" applyAlignment="true">
      <alignment horizontal="center" vertical="center"/>
    </xf>
    <xf numFmtId="168" fontId="150" fillId="33" borderId="126" xfId="45087" applyNumberFormat="true" applyFont="true" applyFill="true" applyBorder="true" applyAlignment="true">
      <alignment horizontal="center" vertical="center"/>
    </xf>
    <xf numFmtId="168" fontId="150" fillId="33" borderId="130" xfId="45086" applyNumberFormat="true" applyFont="true" applyFill="true" applyBorder="true" applyAlignment="true">
      <alignment horizontal="center" vertical="center"/>
    </xf>
    <xf numFmtId="168" fontId="150" fillId="33" borderId="107" xfId="45087" applyNumberFormat="true" applyFont="true" applyFill="true" applyBorder="true" applyAlignment="true">
      <alignment horizontal="center" vertical="center"/>
    </xf>
    <xf numFmtId="168" fontId="150" fillId="33" borderId="100" xfId="45086"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9" fontId="150" fillId="33" borderId="105" xfId="45067" applyNumberFormat="true" applyFont="true" applyFill="true" applyBorder="true" applyAlignment="true">
      <alignment horizontal="center" vertical="center"/>
    </xf>
    <xf numFmtId="169" fontId="150" fillId="33" borderId="127" xfId="45068" applyNumberFormat="true" applyFont="true" applyFill="true" applyBorder="true" applyAlignment="true">
      <alignment horizontal="center" vertical="center"/>
    </xf>
    <xf numFmtId="169" fontId="150" fillId="33" borderId="128" xfId="45069" applyNumberFormat="true" applyFont="true" applyFill="true" applyBorder="true" applyAlignment="true">
      <alignment horizontal="center" vertical="center"/>
    </xf>
    <xf numFmtId="169" fontId="150" fillId="33" borderId="131" xfId="45068" applyNumberFormat="true" applyFont="true" applyFill="true" applyBorder="true" applyAlignment="true">
      <alignment horizontal="center" vertical="center"/>
    </xf>
    <xf numFmtId="169" fontId="150" fillId="33" borderId="108" xfId="45069" applyNumberFormat="true" applyFont="true" applyFill="true" applyBorder="true" applyAlignment="true">
      <alignment horizontal="center" vertical="center"/>
    </xf>
    <xf numFmtId="169" fontId="150" fillId="33" borderId="105" xfId="45068" applyNumberFormat="true" applyFont="true" applyFill="true" applyBorder="true" applyAlignment="true">
      <alignment horizontal="center" vertical="center"/>
    </xf>
    <xf numFmtId="168" fontId="150" fillId="33" borderId="100" xfId="45119" applyNumberFormat="true" applyFont="true" applyFill="true" applyBorder="true" applyAlignment="true">
      <alignment horizontal="center" vertical="center"/>
    </xf>
    <xf numFmtId="168" fontId="150" fillId="33" borderId="125" xfId="45120" applyNumberFormat="true" applyFont="true" applyFill="true" applyBorder="true" applyAlignment="true">
      <alignment horizontal="center" vertical="center"/>
    </xf>
    <xf numFmtId="168" fontId="150" fillId="33" borderId="126" xfId="45121" applyNumberFormat="true" applyFont="true" applyFill="true" applyBorder="true" applyAlignment="true">
      <alignment horizontal="center" vertical="center"/>
    </xf>
    <xf numFmtId="168" fontId="150" fillId="33" borderId="130" xfId="45120" applyNumberFormat="true" applyFont="true" applyFill="true" applyBorder="true" applyAlignment="true">
      <alignment horizontal="center" vertical="center"/>
    </xf>
    <xf numFmtId="168" fontId="150" fillId="33" borderId="107" xfId="45121" applyNumberFormat="true" applyFont="true" applyFill="true" applyBorder="true" applyAlignment="true">
      <alignment horizontal="center" vertical="center"/>
    </xf>
    <xf numFmtId="168" fontId="150" fillId="33" borderId="100" xfId="45120" applyNumberFormat="true" applyFont="true" applyFill="true" applyBorder="true" applyAlignment="true">
      <alignment horizontal="center" vertical="center"/>
    </xf>
    <xf numFmtId="168" fontId="150" fillId="33" borderId="100" xfId="45123" applyNumberFormat="true" applyFont="true" applyFill="true" applyBorder="true" applyAlignment="true">
      <alignment horizontal="center" vertical="center"/>
    </xf>
    <xf numFmtId="168" fontId="150" fillId="33" borderId="125" xfId="45124" applyNumberFormat="true" applyFont="true" applyFill="true" applyBorder="true" applyAlignment="true">
      <alignment horizontal="center" vertical="center"/>
    </xf>
    <xf numFmtId="168" fontId="150" fillId="33" borderId="126" xfId="45125" applyNumberFormat="true" applyFont="true" applyFill="true" applyBorder="true" applyAlignment="true">
      <alignment horizontal="center" vertical="center"/>
    </xf>
    <xf numFmtId="168" fontId="150" fillId="33" borderId="130" xfId="45124" applyNumberFormat="true" applyFont="true" applyFill="true" applyBorder="true" applyAlignment="true">
      <alignment horizontal="center" vertical="center"/>
    </xf>
    <xf numFmtId="168" fontId="150" fillId="33" borderId="107" xfId="45125" applyNumberFormat="true" applyFont="true" applyFill="true" applyBorder="true" applyAlignment="true">
      <alignment horizontal="center" vertical="center"/>
    </xf>
    <xf numFmtId="168" fontId="150" fillId="33" borderId="100" xfId="45124" applyNumberFormat="true" applyFont="true" applyFill="true" applyBorder="true" applyAlignment="true">
      <alignment horizontal="center" vertical="center"/>
    </xf>
    <xf numFmtId="168" fontId="150" fillId="33" borderId="100" xfId="45127" applyNumberFormat="true" applyFont="true" applyFill="true" applyBorder="true" applyAlignment="true">
      <alignment horizontal="center" vertical="center"/>
    </xf>
    <xf numFmtId="168" fontId="150" fillId="33" borderId="125" xfId="45128" applyNumberFormat="true" applyFont="true" applyFill="true" applyBorder="true" applyAlignment="true">
      <alignment horizontal="center" vertical="center"/>
    </xf>
    <xf numFmtId="168" fontId="150" fillId="33" borderId="126" xfId="45129" applyNumberFormat="true" applyFont="true" applyFill="true" applyBorder="true" applyAlignment="true">
      <alignment horizontal="center" vertical="center"/>
    </xf>
    <xf numFmtId="168" fontId="150" fillId="33" borderId="130" xfId="45128" applyNumberFormat="true" applyFont="true" applyFill="true" applyBorder="true" applyAlignment="true">
      <alignment horizontal="center" vertical="center"/>
    </xf>
    <xf numFmtId="168" fontId="150" fillId="33" borderId="107" xfId="45129" applyNumberFormat="true" applyFont="true" applyFill="true" applyBorder="true" applyAlignment="true">
      <alignment horizontal="center" vertical="center"/>
    </xf>
    <xf numFmtId="168" fontId="150" fillId="33" borderId="100" xfId="45128" applyNumberFormat="true" applyFont="true" applyFill="true" applyBorder="true" applyAlignment="true">
      <alignment horizontal="center" vertical="center"/>
    </xf>
    <xf numFmtId="0" fontId="24" fillId="33" borderId="105" xfId="34367" applyFill="true" applyBorder="true" applyAlignment="true">
      <alignment horizontal="center" vertical="center"/>
    </xf>
    <xf numFmtId="0" fontId="24" fillId="33" borderId="131" xfId="34367" applyFill="true" applyBorder="true" applyAlignment="true">
      <alignment horizontal="center" vertical="center"/>
    </xf>
    <xf numFmtId="0" fontId="24" fillId="33" borderId="108" xfId="34367" applyFill="true" applyBorder="true" applyAlignment="true">
      <alignment horizontal="center" vertical="center"/>
    </xf>
    <xf numFmtId="0" fontId="24" fillId="0" borderId="102" xfId="34367" applyFill="true" applyBorder="true" applyAlignment="true">
      <alignment vertical="center" wrapText="true"/>
    </xf>
    <xf numFmtId="0" fontId="24" fillId="0" borderId="100" xfId="34367" applyFill="true" applyBorder="true" applyAlignment="true">
      <alignment vertical="center" wrapText="true"/>
    </xf>
    <xf numFmtId="0" fontId="24" fillId="0" borderId="105" xfId="34367"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8" xfId="44952"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7" xfId="44976" applyFont="true" applyFill="true" applyBorder="true" applyAlignment="true">
      <alignment horizontal="left" vertical="center"/>
    </xf>
    <xf numFmtId="0" fontId="151" fillId="26" borderId="106" xfId="45000" applyFont="true" applyFill="true" applyBorder="true" applyAlignment="true">
      <alignment horizontal="left" vertical="center"/>
    </xf>
    <xf numFmtId="0" fontId="151" fillId="26" borderId="107" xfId="45006" applyFont="true" applyFill="true" applyBorder="true" applyAlignment="true">
      <alignment horizontal="left" vertical="center"/>
    </xf>
    <xf numFmtId="0" fontId="151" fillId="0" borderId="107" xfId="45006" applyFont="true" applyFill="true" applyBorder="true" applyAlignment="true">
      <alignment horizontal="left" vertical="center"/>
    </xf>
    <xf numFmtId="0" fontId="151" fillId="0" borderId="107" xfId="45012" applyFont="true" applyFill="true" applyBorder="true" applyAlignment="true">
      <alignment horizontal="left" vertical="center"/>
    </xf>
    <xf numFmtId="0" fontId="151" fillId="26" borderId="106" xfId="45030" applyFont="true" applyFill="true" applyBorder="true" applyAlignment="true">
      <alignment horizontal="left" vertical="center"/>
    </xf>
    <xf numFmtId="0" fontId="151" fillId="26" borderId="107" xfId="45036" applyFont="true" applyFill="true" applyBorder="true" applyAlignment="true">
      <alignment horizontal="left" vertical="center"/>
    </xf>
    <xf numFmtId="0" fontId="151" fillId="26" borderId="108" xfId="45042" applyFont="true" applyFill="true" applyBorder="true" applyAlignment="true">
      <alignment horizontal="left" vertical="center"/>
    </xf>
    <xf numFmtId="0" fontId="151" fillId="26" borderId="106" xfId="45060" applyFont="true" applyFill="true" applyBorder="true" applyAlignment="true">
      <alignment horizontal="left" vertical="center"/>
    </xf>
    <xf numFmtId="0" fontId="151" fillId="26" borderId="107" xfId="45066" applyFont="true" applyFill="true" applyBorder="true" applyAlignment="true">
      <alignment horizontal="left" vertical="center"/>
    </xf>
    <xf numFmtId="0" fontId="151" fillId="26" borderId="108" xfId="45066" applyFont="true" applyFill="true" applyBorder="true" applyAlignment="true">
      <alignment horizontal="left" vertical="center"/>
    </xf>
    <xf numFmtId="0" fontId="24" fillId="3" borderId="106" xfId="19344" applyBorder="true" applyAlignment="true">
      <alignment vertical="center"/>
    </xf>
    <xf numFmtId="0" fontId="24" fillId="3" borderId="107" xfId="19344" applyBorder="true" applyAlignment="true">
      <alignment vertical="center"/>
    </xf>
    <xf numFmtId="0" fontId="151" fillId="0" borderId="107" xfId="45048" applyFont="true" applyFill="true" applyBorder="true" applyAlignment="true">
      <alignment horizontal="left" vertical="center"/>
    </xf>
    <xf numFmtId="0" fontId="151" fillId="0" borderId="107" xfId="45054" applyFont="true" applyFill="true" applyBorder="true" applyAlignment="true">
      <alignment horizontal="left" vertical="center"/>
    </xf>
    <xf numFmtId="0" fontId="151" fillId="0" borderId="107" xfId="45060" applyFont="true" applyFill="true" applyBorder="true" applyAlignment="true">
      <alignment horizontal="left" vertical="center"/>
    </xf>
    <xf numFmtId="0" fontId="151" fillId="0" borderId="107" xfId="45066" applyFont="true" applyFill="true" applyBorder="true" applyAlignment="true">
      <alignment horizontal="left" vertical="center"/>
    </xf>
    <xf numFmtId="0" fontId="151" fillId="0" borderId="107" xfId="45072" applyFont="true" applyFill="true" applyBorder="true" applyAlignment="true">
      <alignment horizontal="left" vertical="center"/>
    </xf>
    <xf numFmtId="0" fontId="151" fillId="0" borderId="108" xfId="45066" applyFont="true" applyFill="true" applyBorder="true" applyAlignment="true">
      <alignment horizontal="left" vertical="center"/>
    </xf>
    <xf numFmtId="0" fontId="151" fillId="26" borderId="106" xfId="45102" applyFont="true" applyFill="true" applyBorder="true" applyAlignment="true">
      <alignment horizontal="left" vertical="center"/>
    </xf>
    <xf numFmtId="0" fontId="151" fillId="26" borderId="107" xfId="45108" applyFont="true" applyFill="true" applyBorder="true" applyAlignment="true">
      <alignment horizontal="left" vertical="center"/>
    </xf>
    <xf numFmtId="0" fontId="151" fillId="26" borderId="108" xfId="45114" applyFont="true" applyFill="true" applyBorder="true" applyAlignment="true">
      <alignment horizontal="left" vertical="center"/>
    </xf>
    <xf numFmtId="0" fontId="151" fillId="0" borderId="107" xfId="45090" applyFont="true" applyFill="true" applyBorder="true" applyAlignment="true">
      <alignment horizontal="left" vertical="center"/>
    </xf>
    <xf numFmtId="0" fontId="151" fillId="0" borderId="107" xfId="45096" applyFont="true" applyFill="true" applyBorder="true" applyAlignment="true">
      <alignment horizontal="left" vertical="center"/>
    </xf>
    <xf numFmtId="0" fontId="151" fillId="0" borderId="107" xfId="45102" applyFont="true" applyFill="true" applyBorder="true" applyAlignment="true">
      <alignment horizontal="left" vertical="center"/>
    </xf>
    <xf numFmtId="0" fontId="151" fillId="0" borderId="107" xfId="45108" applyFont="true" applyFill="true" applyBorder="true" applyAlignment="true">
      <alignment horizontal="left" vertical="center"/>
    </xf>
    <xf numFmtId="0" fontId="151" fillId="0" borderId="107" xfId="45114"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0" xfId="44977"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45103" applyNumberFormat="true" applyFont="true" applyFill="true" applyBorder="true" applyAlignment="true">
      <alignment horizontal="center" vertical="center"/>
    </xf>
    <xf numFmtId="169" fontId="181" fillId="33" borderId="100" xfId="45109" applyNumberFormat="true" applyFont="true" applyFill="true" applyBorder="true" applyAlignment="true">
      <alignment horizontal="center" vertical="center"/>
    </xf>
    <xf numFmtId="169" fontId="181" fillId="33" borderId="100" xfId="45115"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78"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104" applyNumberFormat="true" applyFont="true" applyFill="true" applyBorder="true" applyAlignment="true">
      <alignment horizontal="center" vertical="center"/>
    </xf>
    <xf numFmtId="169" fontId="181" fillId="33" borderId="125" xfId="45110" applyNumberFormat="true" applyFont="true" applyFill="true" applyBorder="true" applyAlignment="true">
      <alignment horizontal="center" vertical="center"/>
    </xf>
    <xf numFmtId="169" fontId="181" fillId="33" borderId="125" xfId="45116"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79"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105" applyNumberFormat="true" applyFont="true" applyFill="true" applyBorder="true" applyAlignment="true">
      <alignment horizontal="center" vertical="center"/>
    </xf>
    <xf numFmtId="169" fontId="181" fillId="33" borderId="126" xfId="45111" applyNumberFormat="true" applyFont="true" applyFill="true" applyBorder="true" applyAlignment="true">
      <alignment horizontal="center" vertical="center"/>
    </xf>
    <xf numFmtId="169" fontId="181" fillId="33" borderId="126" xfId="45117"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78"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104" applyNumberFormat="true" applyFont="true" applyFill="true" applyBorder="true" applyAlignment="true">
      <alignment horizontal="center" vertical="center"/>
    </xf>
    <xf numFmtId="169" fontId="181" fillId="33" borderId="130" xfId="45110" applyNumberFormat="true" applyFont="true" applyFill="true" applyBorder="true" applyAlignment="true">
      <alignment horizontal="center" vertical="center"/>
    </xf>
    <xf numFmtId="169" fontId="181" fillId="33" borderId="130" xfId="45116"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79"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45105" applyNumberFormat="true" applyFont="true" applyFill="true" applyBorder="true" applyAlignment="true">
      <alignment horizontal="center" vertical="center"/>
    </xf>
    <xf numFmtId="169" fontId="181" fillId="33" borderId="107" xfId="45111" applyNumberFormat="true" applyFont="true" applyFill="true" applyBorder="true" applyAlignment="true">
      <alignment horizontal="center" vertical="center"/>
    </xf>
    <xf numFmtId="169" fontId="181" fillId="33" borderId="107" xfId="45117"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0" xfId="44978"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02" xfId="45104" applyNumberFormat="true" applyFont="true" applyFill="true" applyBorder="true" applyAlignment="true">
      <alignment horizontal="center" vertical="center"/>
    </xf>
    <xf numFmtId="169" fontId="181" fillId="33" borderId="100" xfId="45110" applyNumberFormat="true" applyFont="true" applyFill="true" applyBorder="true" applyAlignment="true">
      <alignment horizontal="center" vertical="center"/>
    </xf>
    <xf numFmtId="169" fontId="181" fillId="33" borderId="100" xfId="45116"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209" applyFont="true" applyBorder="true" applyAlignment="true">
      <alignment horizontal="center" vertical="center" wrapText="true"/>
    </xf>
    <xf numFmtId="0" fontId="151" fillId="3" borderId="53"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52" xfId="45239" applyFont="true" applyBorder="true" applyAlignment="true">
      <alignment horizontal="center" vertical="center" wrapText="true"/>
    </xf>
    <xf numFmtId="0" fontId="151" fillId="3" borderId="53" xfId="45240" applyFont="true" applyBorder="true" applyAlignment="true">
      <alignment horizontal="center" vertical="center" wrapText="true"/>
    </xf>
    <xf numFmtId="0" fontId="151" fillId="3" borderId="53" xfId="45241" applyFont="true" applyBorder="true" applyAlignment="true">
      <alignment horizontal="center" vertical="center" wrapText="true"/>
    </xf>
    <xf numFmtId="0" fontId="151" fillId="3" borderId="52" xfId="45269" applyFont="true" applyBorder="true" applyAlignment="true">
      <alignment horizontal="center" vertical="center" wrapText="true"/>
    </xf>
    <xf numFmtId="0" fontId="151" fillId="3" borderId="53" xfId="45270" applyFont="true" applyBorder="true" applyAlignment="true">
      <alignment horizontal="center" vertical="center" wrapText="true"/>
    </xf>
    <xf numFmtId="0" fontId="151" fillId="3" borderId="53" xfId="45271" applyFont="true" applyBorder="true" applyAlignment="true">
      <alignment horizontal="center" vertical="center" wrapText="true"/>
    </xf>
    <xf numFmtId="0" fontId="151" fillId="3" borderId="52" xfId="45299" applyFont="true" applyBorder="true" applyAlignment="true">
      <alignment horizontal="center" vertical="center" wrapText="true"/>
    </xf>
    <xf numFmtId="0" fontId="151" fillId="3" borderId="53" xfId="45300" applyFont="true" applyBorder="true" applyAlignment="true">
      <alignment horizontal="center" vertical="center" wrapText="true"/>
    </xf>
    <xf numFmtId="0" fontId="151" fillId="3" borderId="53" xfId="45301" applyFont="true" applyBorder="true" applyAlignment="true">
      <alignment horizontal="center" vertical="center" wrapText="true"/>
    </xf>
    <xf numFmtId="0" fontId="151" fillId="3" borderId="52" xfId="45329" applyFont="true" applyBorder="true" applyAlignment="true">
      <alignment horizontal="center" vertical="center" wrapText="true"/>
    </xf>
    <xf numFmtId="0" fontId="151" fillId="3" borderId="53" xfId="45330" applyFont="true" applyBorder="true" applyAlignment="true">
      <alignment horizontal="center" vertical="center" wrapText="true"/>
    </xf>
    <xf numFmtId="0" fontId="151" fillId="3" borderId="53" xfId="45331" applyFont="true" applyBorder="true" applyAlignment="true">
      <alignment horizontal="center" vertical="center" wrapText="true"/>
    </xf>
    <xf numFmtId="0" fontId="151" fillId="3" borderId="52" xfId="45371" applyFont="true" applyBorder="true" applyAlignment="true">
      <alignment horizontal="center" vertical="center" wrapText="true"/>
    </xf>
    <xf numFmtId="0" fontId="151" fillId="3" borderId="53" xfId="45372" applyFont="true" applyBorder="true" applyAlignment="true">
      <alignment horizontal="center" vertical="center" wrapText="true"/>
    </xf>
    <xf numFmtId="0" fontId="151" fillId="3" borderId="53" xfId="45373" applyFont="true" applyBorder="true" applyAlignment="true">
      <alignment horizontal="center" vertical="center" wrapText="true"/>
    </xf>
    <xf numFmtId="0" fontId="151" fillId="33" borderId="100" xfId="45322" applyFont="true" applyFill="true" applyBorder="true" applyAlignment="true">
      <alignment horizontal="center" vertical="center" wrapText="true"/>
    </xf>
    <xf numFmtId="0" fontId="151" fillId="33" borderId="125" xfId="45323" applyFont="true" applyFill="true" applyBorder="true" applyAlignment="true">
      <alignment horizontal="center" vertical="center" wrapText="true"/>
    </xf>
    <xf numFmtId="0" fontId="151" fillId="33" borderId="100" xfId="45328" applyFont="true" applyFill="true" applyBorder="true" applyAlignment="true">
      <alignment horizontal="center" vertical="center" wrapText="true"/>
    </xf>
    <xf numFmtId="0" fontId="151" fillId="33" borderId="125" xfId="45329" applyFont="true" applyFill="true" applyBorder="true" applyAlignment="true">
      <alignment horizontal="center" vertical="center" wrapText="true"/>
    </xf>
    <xf numFmtId="0" fontId="151" fillId="33" borderId="100" xfId="45364" applyFont="true" applyFill="true" applyBorder="true" applyAlignment="true">
      <alignment horizontal="center" vertical="center" wrapText="true"/>
    </xf>
    <xf numFmtId="0" fontId="151" fillId="33" borderId="125" xfId="45365" applyFont="true" applyFill="true" applyBorder="true" applyAlignment="true">
      <alignment horizontal="center" vertical="center" wrapText="true"/>
    </xf>
    <xf numFmtId="0" fontId="151" fillId="33" borderId="100" xfId="45370" applyFont="true" applyFill="true" applyBorder="true" applyAlignment="true">
      <alignment horizontal="center" vertical="center" wrapText="true"/>
    </xf>
    <xf numFmtId="0" fontId="151" fillId="33" borderId="125" xfId="45371" applyFont="true" applyFill="true" applyBorder="true" applyAlignment="true">
      <alignment horizontal="center" vertical="center" wrapText="true"/>
    </xf>
    <xf numFmtId="0" fontId="151" fillId="33" borderId="107" xfId="45324" applyFont="true" applyFill="true" applyBorder="true" applyAlignment="true">
      <alignment horizontal="center" vertical="center" wrapText="true"/>
    </xf>
    <xf numFmtId="0" fontId="151" fillId="33" borderId="107" xfId="45330" applyFont="true" applyFill="true" applyBorder="true" applyAlignment="true">
      <alignment horizontal="center" vertical="center" wrapText="true"/>
    </xf>
    <xf numFmtId="0" fontId="151" fillId="33" borderId="107" xfId="45366" applyFont="true" applyFill="true" applyBorder="true" applyAlignment="true">
      <alignment horizontal="center" vertical="center" wrapText="true"/>
    </xf>
    <xf numFmtId="0" fontId="151" fillId="33" borderId="107" xfId="45372" applyFont="true" applyFill="true" applyBorder="true" applyAlignment="true">
      <alignment horizontal="center" vertical="center" wrapText="true"/>
    </xf>
    <xf numFmtId="0" fontId="151" fillId="3" borderId="109" xfId="45209" applyFont="true" applyBorder="true" applyAlignment="true">
      <alignment horizontal="center" vertical="center" wrapText="true"/>
    </xf>
    <xf numFmtId="0" fontId="151" fillId="3" borderId="109" xfId="45239" applyFont="true" applyBorder="true" applyAlignment="true">
      <alignment horizontal="center" vertical="center" wrapText="true"/>
    </xf>
    <xf numFmtId="0" fontId="151" fillId="3" borderId="109" xfId="45269" applyFont="true" applyBorder="true" applyAlignment="true">
      <alignment horizontal="center" vertical="center" wrapText="true"/>
    </xf>
    <xf numFmtId="0" fontId="151" fillId="3" borderId="109" xfId="45299" applyFont="true" applyBorder="true" applyAlignment="true">
      <alignment horizontal="center" vertical="center" wrapText="true"/>
    </xf>
    <xf numFmtId="0" fontId="151" fillId="3" borderId="109" xfId="45329" applyFont="true" applyBorder="true" applyAlignment="true">
      <alignment horizontal="center" vertical="center" wrapText="true"/>
    </xf>
    <xf numFmtId="0" fontId="151" fillId="33" borderId="100" xfId="45324" applyFont="true" applyFill="true" applyBorder="true" applyAlignment="true">
      <alignment horizontal="center" vertical="center" wrapText="true"/>
    </xf>
    <xf numFmtId="0" fontId="151" fillId="33" borderId="100" xfId="45329" applyFont="true" applyFill="true" applyBorder="true" applyAlignment="true">
      <alignment horizontal="center" vertical="center" wrapText="true"/>
    </xf>
    <xf numFmtId="0" fontId="151" fillId="3" borderId="109" xfId="45371" applyFont="true" applyBorder="true" applyAlignment="true">
      <alignment horizontal="center" vertical="center" wrapText="true"/>
    </xf>
    <xf numFmtId="0" fontId="151" fillId="33" borderId="100" xfId="45366" applyFont="true" applyFill="true" applyBorder="true" applyAlignment="true">
      <alignment horizontal="center" vertical="center" wrapText="true"/>
    </xf>
    <xf numFmtId="0" fontId="151" fillId="33" borderId="100" xfId="45371" applyFont="true" applyFill="true" applyBorder="true" applyAlignment="true">
      <alignment horizontal="center" vertical="center" wrapText="true"/>
    </xf>
    <xf numFmtId="0" fontId="151" fillId="3" borderId="110" xfId="45209" applyFont="true" applyBorder="true" applyAlignment="true">
      <alignment horizontal="center" vertical="center" wrapText="true"/>
    </xf>
    <xf numFmtId="0" fontId="151" fillId="3" borderId="110" xfId="45239" applyFont="true" applyBorder="true" applyAlignment="true">
      <alignment horizontal="center" vertical="center" wrapText="true"/>
    </xf>
    <xf numFmtId="0" fontId="151" fillId="3" borderId="110" xfId="45269" applyFont="true" applyBorder="true" applyAlignment="true">
      <alignment horizontal="center" vertical="center" wrapText="true"/>
    </xf>
    <xf numFmtId="0" fontId="151" fillId="3" borderId="110" xfId="45299" applyFont="true" applyBorder="true" applyAlignment="true">
      <alignment horizontal="center" vertical="center" wrapText="true"/>
    </xf>
    <xf numFmtId="0" fontId="151" fillId="3" borderId="110" xfId="45329" applyFont="true" applyBorder="true" applyAlignment="true">
      <alignment horizontal="center" vertical="center" wrapText="true"/>
    </xf>
    <xf numFmtId="0" fontId="151" fillId="33" borderId="130" xfId="45324" applyFont="true" applyFill="true" applyBorder="true" applyAlignment="true">
      <alignment horizontal="center" vertical="center" wrapText="true"/>
    </xf>
    <xf numFmtId="0" fontId="151" fillId="33" borderId="130" xfId="45329" applyFont="true" applyFill="true" applyBorder="true" applyAlignment="true">
      <alignment horizontal="center" vertical="center" wrapText="true"/>
    </xf>
    <xf numFmtId="0" fontId="151" fillId="3" borderId="110" xfId="45371" applyFont="true" applyBorder="true" applyAlignment="true">
      <alignment horizontal="center" vertical="center" wrapText="true"/>
    </xf>
    <xf numFmtId="0" fontId="151" fillId="33" borderId="130" xfId="45366" applyFont="true" applyFill="true" applyBorder="true" applyAlignment="true">
      <alignment horizontal="center" vertical="center" wrapText="true"/>
    </xf>
    <xf numFmtId="0" fontId="151" fillId="33" borderId="130" xfId="45371" applyFont="true" applyFill="true" applyBorder="true" applyAlignment="true">
      <alignment horizontal="center" vertical="center" wrapText="true"/>
    </xf>
    <xf numFmtId="0" fontId="151" fillId="3" borderId="96" xfId="45210" applyFont="true" applyBorder="true" applyAlignment="true">
      <alignment horizontal="center" vertical="center" wrapText="true"/>
    </xf>
    <xf numFmtId="0" fontId="151" fillId="3" borderId="96" xfId="45240" applyFont="true" applyBorder="true" applyAlignment="true">
      <alignment horizontal="center" vertical="center" wrapText="true"/>
    </xf>
    <xf numFmtId="0" fontId="151" fillId="3" borderId="96" xfId="45270" applyFont="true" applyBorder="true" applyAlignment="true">
      <alignment horizontal="center" vertical="center" wrapText="true"/>
    </xf>
    <xf numFmtId="0" fontId="151" fillId="33" borderId="126" xfId="45324" applyFont="true" applyFill="true" applyBorder="true" applyAlignment="true">
      <alignment horizontal="center" vertical="center" wrapText="true"/>
    </xf>
    <xf numFmtId="0" fontId="151" fillId="33" borderId="126" xfId="45330" applyFont="true" applyFill="true" applyBorder="true" applyAlignment="true">
      <alignment horizontal="center" vertical="center" wrapText="true"/>
    </xf>
    <xf numFmtId="0" fontId="151" fillId="3" borderId="96" xfId="45300" applyFont="true" applyBorder="true" applyAlignment="true">
      <alignment horizontal="center" vertical="center" wrapText="true"/>
    </xf>
    <xf numFmtId="0" fontId="151" fillId="3" borderId="96" xfId="45330" applyFont="true" applyBorder="true" applyAlignment="true">
      <alignment horizontal="center" vertical="center" wrapText="true"/>
    </xf>
    <xf numFmtId="0" fontId="151" fillId="33" borderId="126" xfId="45366" applyFont="true" applyFill="true" applyBorder="true" applyAlignment="true">
      <alignment horizontal="center" vertical="center" wrapText="true"/>
    </xf>
    <xf numFmtId="0" fontId="151" fillId="33" borderId="126" xfId="45372" applyFont="true" applyFill="true" applyBorder="true" applyAlignment="true">
      <alignment horizontal="center" vertical="center" wrapText="true"/>
    </xf>
    <xf numFmtId="0" fontId="151" fillId="3" borderId="96" xfId="45372" applyFont="true" applyBorder="true" applyAlignment="true">
      <alignment horizontal="center" vertical="center" wrapText="true"/>
    </xf>
    <xf numFmtId="0" fontId="151" fillId="0" borderId="100" xfId="45278" applyFont="true" applyFill="true" applyBorder="true" applyAlignment="true">
      <alignment horizontal="left" vertical="center" wrapText="true"/>
    </xf>
    <xf numFmtId="0" fontId="151" fillId="0" borderId="100" xfId="45284" applyFont="true" applyFill="true" applyBorder="true" applyAlignment="true">
      <alignment horizontal="left" vertical="center" wrapText="true"/>
    </xf>
    <xf numFmtId="0" fontId="151" fillId="0" borderId="100" xfId="45320" applyFont="true" applyFill="true" applyBorder="true" applyAlignment="true">
      <alignment horizontal="left" vertical="center" wrapText="true"/>
    </xf>
    <xf numFmtId="0" fontId="151" fillId="0" borderId="100" xfId="45326" applyFont="true" applyFill="true" applyBorder="true" applyAlignment="true">
      <alignment horizontal="left" vertical="center" wrapText="true"/>
    </xf>
    <xf numFmtId="0" fontId="151" fillId="0" borderId="100" xfId="45332" applyFont="true" applyFill="true" applyBorder="true" applyAlignment="true">
      <alignment horizontal="left" vertical="center" wrapText="true"/>
    </xf>
    <xf numFmtId="0" fontId="151" fillId="0" borderId="100" xfId="45338" applyFont="true" applyFill="true" applyBorder="true" applyAlignment="true">
      <alignment horizontal="left" vertical="center" wrapText="true"/>
    </xf>
    <xf numFmtId="0" fontId="151" fillId="0" borderId="100" xfId="45344" applyFont="true" applyFill="true" applyBorder="true" applyAlignment="true">
      <alignment horizontal="left" vertical="center" wrapText="true"/>
    </xf>
    <xf numFmtId="0" fontId="151" fillId="0" borderId="100" xfId="45362" applyFont="true" applyFill="true" applyBorder="true" applyAlignment="true">
      <alignment horizontal="left" vertical="center" wrapText="true"/>
    </xf>
    <xf numFmtId="0" fontId="151" fillId="0" borderId="100" xfId="45368" applyFont="true" applyFill="true" applyBorder="true" applyAlignment="true">
      <alignment horizontal="left" vertical="center" wrapText="true"/>
    </xf>
    <xf numFmtId="0" fontId="151" fillId="0" borderId="100" xfId="45374" applyFont="true" applyFill="true" applyBorder="true" applyAlignment="true">
      <alignment horizontal="left" vertical="center" wrapText="true"/>
    </xf>
    <xf numFmtId="0" fontId="151" fillId="0" borderId="100" xfId="45380" applyFont="true" applyFill="true" applyBorder="true" applyAlignment="true">
      <alignment horizontal="left" vertical="center" wrapText="true"/>
    </xf>
    <xf numFmtId="0" fontId="151" fillId="0" borderId="100" xfId="45386" applyFont="true" applyFill="true" applyBorder="true" applyAlignment="true">
      <alignment horizontal="left" vertical="center" wrapText="true"/>
    </xf>
    <xf numFmtId="0" fontId="151" fillId="0" borderId="105" xfId="45338"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169" fontId="150" fillId="33" borderId="102" xfId="45214" applyNumberFormat="true" applyFont="true" applyFill="true" applyBorder="true" applyAlignment="true">
      <alignment horizontal="center" vertical="center"/>
    </xf>
    <xf numFmtId="169" fontId="150" fillId="33" borderId="123" xfId="45215" applyNumberFormat="true" applyFont="true" applyFill="true" applyBorder="true" applyAlignment="true">
      <alignment horizontal="center" vertical="center"/>
    </xf>
    <xf numFmtId="169" fontId="150" fillId="33" borderId="124" xfId="45216" applyNumberFormat="true" applyFont="true" applyFill="true" applyBorder="true" applyAlignment="true">
      <alignment horizontal="center" vertical="center"/>
    </xf>
    <xf numFmtId="169" fontId="150" fillId="33" borderId="129" xfId="45215" applyNumberFormat="true" applyFont="true" applyFill="true" applyBorder="true" applyAlignment="true">
      <alignment horizontal="center" vertical="center"/>
    </xf>
    <xf numFmtId="169" fontId="150" fillId="33" borderId="106" xfId="45216" applyNumberFormat="true" applyFont="true" applyFill="true" applyBorder="true" applyAlignment="true">
      <alignment horizontal="center" vertical="center"/>
    </xf>
    <xf numFmtId="169" fontId="150" fillId="33" borderId="102" xfId="45215" applyNumberFormat="true" applyFont="true" applyFill="true" applyBorder="true" applyAlignment="true">
      <alignment horizontal="center" vertical="center"/>
    </xf>
    <xf numFmtId="169" fontId="150" fillId="33" borderId="100" xfId="45220" applyNumberFormat="true" applyFont="true" applyFill="true" applyBorder="true" applyAlignment="true">
      <alignment horizontal="center" vertical="center"/>
    </xf>
    <xf numFmtId="169" fontId="150" fillId="33" borderId="125" xfId="45221" applyNumberFormat="true" applyFont="true" applyFill="true" applyBorder="true" applyAlignment="true">
      <alignment horizontal="center" vertical="center"/>
    </xf>
    <xf numFmtId="169" fontId="150" fillId="33" borderId="126" xfId="45222" applyNumberFormat="true" applyFont="true" applyFill="true" applyBorder="true" applyAlignment="true">
      <alignment horizontal="center" vertical="center"/>
    </xf>
    <xf numFmtId="169" fontId="150" fillId="33" borderId="130" xfId="45221" applyNumberFormat="true" applyFont="true" applyFill="true" applyBorder="true" applyAlignment="true">
      <alignment horizontal="center" vertical="center"/>
    </xf>
    <xf numFmtId="169" fontId="150" fillId="33" borderId="107" xfId="45222" applyNumberFormat="true" applyFont="true" applyFill="true" applyBorder="true" applyAlignment="true">
      <alignment horizontal="center" vertical="center"/>
    </xf>
    <xf numFmtId="169" fontId="150" fillId="33" borderId="100" xfId="45221" applyNumberFormat="true" applyFont="true" applyFill="true" applyBorder="true" applyAlignment="true">
      <alignment horizontal="center" vertical="center"/>
    </xf>
    <xf numFmtId="169" fontId="150" fillId="33" borderId="105" xfId="45226" applyNumberFormat="true" applyFont="true" applyFill="true" applyBorder="true" applyAlignment="true">
      <alignment horizontal="center" vertical="center"/>
    </xf>
    <xf numFmtId="169" fontId="150" fillId="33" borderId="127" xfId="45227" applyNumberFormat="true" applyFont="true" applyFill="true" applyBorder="true" applyAlignment="true">
      <alignment horizontal="center" vertical="center"/>
    </xf>
    <xf numFmtId="169" fontId="150" fillId="33" borderId="128" xfId="45228" applyNumberFormat="true" applyFont="true" applyFill="true" applyBorder="true" applyAlignment="true">
      <alignment horizontal="center" vertical="center"/>
    </xf>
    <xf numFmtId="169" fontId="150" fillId="33" borderId="131" xfId="45227" applyNumberFormat="true" applyFont="true" applyFill="true" applyBorder="true" applyAlignment="true">
      <alignment horizontal="center" vertical="center"/>
    </xf>
    <xf numFmtId="169" fontId="150" fillId="33" borderId="108" xfId="45228" applyNumberFormat="true" applyFont="true" applyFill="true" applyBorder="true" applyAlignment="true">
      <alignment horizontal="center" vertical="center"/>
    </xf>
    <xf numFmtId="169" fontId="150" fillId="33" borderId="105" xfId="45227" applyNumberFormat="true" applyFont="true" applyFill="true" applyBorder="true" applyAlignment="true">
      <alignment horizontal="center" vertical="center"/>
    </xf>
    <xf numFmtId="169" fontId="150" fillId="33" borderId="102" xfId="45250" applyNumberFormat="true" applyFont="true" applyFill="true" applyBorder="true" applyAlignment="true">
      <alignment horizontal="center" vertical="center"/>
    </xf>
    <xf numFmtId="169" fontId="150" fillId="33" borderId="123" xfId="45251" applyNumberFormat="true" applyFont="true" applyFill="true" applyBorder="true" applyAlignment="true">
      <alignment horizontal="center" vertical="center"/>
    </xf>
    <xf numFmtId="169" fontId="150" fillId="33" borderId="124" xfId="45252" applyNumberFormat="true" applyFont="true" applyFill="true" applyBorder="true" applyAlignment="true">
      <alignment horizontal="center" vertical="center"/>
    </xf>
    <xf numFmtId="169" fontId="150" fillId="33" borderId="129" xfId="45251" applyNumberFormat="true" applyFont="true" applyFill="true" applyBorder="true" applyAlignment="true">
      <alignment horizontal="center" vertical="center"/>
    </xf>
    <xf numFmtId="169" fontId="150" fillId="33" borderId="106" xfId="45252" applyNumberFormat="true" applyFont="true" applyFill="true" applyBorder="true" applyAlignment="true">
      <alignment horizontal="center" vertical="center"/>
    </xf>
    <xf numFmtId="169" fontId="150" fillId="33" borderId="102" xfId="45251" applyNumberFormat="true" applyFont="true" applyFill="true" applyBorder="true" applyAlignment="true">
      <alignment horizontal="center" vertical="center"/>
    </xf>
    <xf numFmtId="169" fontId="150" fillId="33" borderId="100" xfId="45250" applyNumberFormat="true" applyFont="true" applyFill="true" applyBorder="true" applyAlignment="true">
      <alignment horizontal="center" vertical="center"/>
    </xf>
    <xf numFmtId="169" fontId="150" fillId="33" borderId="125" xfId="45251" applyNumberFormat="true" applyFont="true" applyFill="true" applyBorder="true" applyAlignment="true">
      <alignment horizontal="center" vertical="center"/>
    </xf>
    <xf numFmtId="169" fontId="150" fillId="33" borderId="126" xfId="45252" applyNumberFormat="true" applyFont="true" applyFill="true" applyBorder="true" applyAlignment="true">
      <alignment horizontal="center" vertical="center"/>
    </xf>
    <xf numFmtId="169" fontId="150" fillId="33" borderId="130" xfId="45251" applyNumberFormat="true" applyFont="true" applyFill="true" applyBorder="true" applyAlignment="true">
      <alignment horizontal="center" vertical="center"/>
    </xf>
    <xf numFmtId="169" fontId="150" fillId="33" borderId="107" xfId="45252" applyNumberFormat="true" applyFont="true" applyFill="true" applyBorder="true" applyAlignment="true">
      <alignment horizontal="center" vertical="center"/>
    </xf>
    <xf numFmtId="169" fontId="150" fillId="33" borderId="100" xfId="45251" applyNumberFormat="true" applyFont="true" applyFill="true" applyBorder="true" applyAlignment="true">
      <alignment horizontal="center" vertical="center"/>
    </xf>
    <xf numFmtId="169" fontId="150" fillId="33" borderId="100" xfId="45244" applyNumberFormat="true" applyFont="true" applyFill="true" applyBorder="true" applyAlignment="true">
      <alignment horizontal="center" vertical="center"/>
    </xf>
    <xf numFmtId="169" fontId="150" fillId="33" borderId="125" xfId="45245" applyNumberFormat="true" applyFont="true" applyFill="true" applyBorder="true" applyAlignment="true">
      <alignment horizontal="center" vertical="center"/>
    </xf>
    <xf numFmtId="169" fontId="150" fillId="33" borderId="126" xfId="45246" applyNumberFormat="true" applyFont="true" applyFill="true" applyBorder="true" applyAlignment="true">
      <alignment horizontal="center" vertical="center"/>
    </xf>
    <xf numFmtId="169" fontId="150" fillId="33" borderId="130" xfId="45245" applyNumberFormat="true" applyFont="true" applyFill="true" applyBorder="true" applyAlignment="true">
      <alignment horizontal="center" vertical="center"/>
    </xf>
    <xf numFmtId="169" fontId="150" fillId="33" borderId="107" xfId="45246" applyNumberFormat="true" applyFont="true" applyFill="true" applyBorder="true" applyAlignment="true">
      <alignment horizontal="center" vertical="center"/>
    </xf>
    <xf numFmtId="169" fontId="150" fillId="33" borderId="100" xfId="45245" applyNumberFormat="true" applyFont="true" applyFill="true" applyBorder="true" applyAlignment="true">
      <alignment horizontal="center" vertical="center"/>
    </xf>
    <xf numFmtId="169" fontId="150" fillId="33" borderId="102" xfId="45274" applyNumberFormat="true" applyFont="true" applyFill="true" applyBorder="true" applyAlignment="true">
      <alignment horizontal="center" vertical="center"/>
    </xf>
    <xf numFmtId="169" fontId="150" fillId="33" borderId="123" xfId="45275" applyNumberFormat="true" applyFont="true" applyFill="true" applyBorder="true" applyAlignment="true">
      <alignment horizontal="center" vertical="center"/>
    </xf>
    <xf numFmtId="169" fontId="150" fillId="33" borderId="124" xfId="45276" applyNumberFormat="true" applyFont="true" applyFill="true" applyBorder="true" applyAlignment="true">
      <alignment horizontal="center" vertical="center"/>
    </xf>
    <xf numFmtId="169" fontId="150" fillId="33" borderId="129" xfId="45275" applyNumberFormat="true" applyFont="true" applyFill="true" applyBorder="true" applyAlignment="true">
      <alignment horizontal="center" vertical="center"/>
    </xf>
    <xf numFmtId="169" fontId="150" fillId="33" borderId="106" xfId="45276" applyNumberFormat="true" applyFont="true" applyFill="true" applyBorder="true" applyAlignment="true">
      <alignment horizontal="center" vertical="center"/>
    </xf>
    <xf numFmtId="169" fontId="150" fillId="33" borderId="102" xfId="45275" applyNumberFormat="true" applyFont="true" applyFill="true" applyBorder="true" applyAlignment="true">
      <alignment horizontal="center" vertical="center"/>
    </xf>
    <xf numFmtId="169" fontId="150" fillId="33" borderId="100" xfId="45280" applyNumberFormat="true" applyFont="true" applyFill="true" applyBorder="true" applyAlignment="true">
      <alignment horizontal="center" vertical="center"/>
    </xf>
    <xf numFmtId="169" fontId="150" fillId="33" borderId="125" xfId="45281" applyNumberFormat="true" applyFont="true" applyFill="true" applyBorder="true" applyAlignment="true">
      <alignment horizontal="center" vertical="center"/>
    </xf>
    <xf numFmtId="169" fontId="150" fillId="33" borderId="126" xfId="45282" applyNumberFormat="true" applyFont="true" applyFill="true" applyBorder="true" applyAlignment="true">
      <alignment horizontal="center" vertical="center"/>
    </xf>
    <xf numFmtId="169" fontId="150" fillId="33" borderId="130" xfId="45281" applyNumberFormat="true" applyFont="true" applyFill="true" applyBorder="true" applyAlignment="true">
      <alignment horizontal="center" vertical="center"/>
    </xf>
    <xf numFmtId="169" fontId="150" fillId="33" borderId="107" xfId="45282" applyNumberFormat="true" applyFont="true" applyFill="true" applyBorder="true" applyAlignment="true">
      <alignment horizontal="center" vertical="center"/>
    </xf>
    <xf numFmtId="169" fontId="150" fillId="33" borderId="100" xfId="45281" applyNumberFormat="true" applyFont="true" applyFill="true" applyBorder="true" applyAlignment="true">
      <alignment horizontal="center" vertical="center"/>
    </xf>
    <xf numFmtId="169" fontId="150" fillId="33" borderId="100" xfId="45286" applyNumberFormat="true" applyFont="true" applyFill="true" applyBorder="true" applyAlignment="true">
      <alignment horizontal="center" vertical="center"/>
    </xf>
    <xf numFmtId="169" fontId="150" fillId="33" borderId="125" xfId="45287" applyNumberFormat="true" applyFont="true" applyFill="true" applyBorder="true" applyAlignment="true">
      <alignment horizontal="center" vertical="center"/>
    </xf>
    <xf numFmtId="169" fontId="150" fillId="33" borderId="126" xfId="45288" applyNumberFormat="true" applyFont="true" applyFill="true" applyBorder="true" applyAlignment="true">
      <alignment horizontal="center" vertical="center"/>
    </xf>
    <xf numFmtId="169" fontId="150" fillId="33" borderId="130" xfId="45287" applyNumberFormat="true" applyFont="true" applyFill="true" applyBorder="true" applyAlignment="true">
      <alignment horizontal="center" vertical="center"/>
    </xf>
    <xf numFmtId="169" fontId="150" fillId="33" borderId="107" xfId="45288" applyNumberFormat="true" applyFont="true" applyFill="true" applyBorder="true" applyAlignment="true">
      <alignment horizontal="center" vertical="center"/>
    </xf>
    <xf numFmtId="169" fontId="150" fillId="33" borderId="100" xfId="45287" applyNumberFormat="true" applyFont="true" applyFill="true" applyBorder="true" applyAlignment="true">
      <alignment horizontal="center" vertical="center"/>
    </xf>
    <xf numFmtId="169" fontId="150" fillId="33" borderId="102" xfId="45304" applyNumberFormat="true" applyFont="true" applyFill="true" applyBorder="true" applyAlignment="true">
      <alignment horizontal="center" vertical="center"/>
    </xf>
    <xf numFmtId="169" fontId="150" fillId="33" borderId="123" xfId="45305" applyNumberFormat="true" applyFont="true" applyFill="true" applyBorder="true" applyAlignment="true">
      <alignment horizontal="center" vertical="center"/>
    </xf>
    <xf numFmtId="169" fontId="150" fillId="33" borderId="124" xfId="45306" applyNumberFormat="true" applyFont="true" applyFill="true" applyBorder="true" applyAlignment="true">
      <alignment horizontal="center" vertical="center"/>
    </xf>
    <xf numFmtId="169" fontId="150" fillId="33" borderId="129" xfId="45305" applyNumberFormat="true" applyFont="true" applyFill="true" applyBorder="true" applyAlignment="true">
      <alignment horizontal="center" vertical="center"/>
    </xf>
    <xf numFmtId="169" fontId="150" fillId="33" borderId="106" xfId="45306" applyNumberFormat="true" applyFont="true" applyFill="true" applyBorder="true" applyAlignment="true">
      <alignment horizontal="center" vertical="center"/>
    </xf>
    <xf numFmtId="169" fontId="150" fillId="33" borderId="102" xfId="45305" applyNumberFormat="true" applyFont="true" applyFill="true" applyBorder="true" applyAlignment="true">
      <alignment horizontal="center" vertical="center"/>
    </xf>
    <xf numFmtId="169" fontId="150" fillId="33" borderId="100" xfId="45310" applyNumberFormat="true" applyFont="true" applyFill="true" applyBorder="true" applyAlignment="true">
      <alignment horizontal="center" vertical="center"/>
    </xf>
    <xf numFmtId="169" fontId="150" fillId="33" borderId="125" xfId="45311" applyNumberFormat="true" applyFont="true" applyFill="true" applyBorder="true" applyAlignment="true">
      <alignment horizontal="center" vertical="center"/>
    </xf>
    <xf numFmtId="169" fontId="150" fillId="33" borderId="126" xfId="45312" applyNumberFormat="true" applyFont="true" applyFill="true" applyBorder="true" applyAlignment="true">
      <alignment horizontal="center" vertical="center"/>
    </xf>
    <xf numFmtId="169" fontId="150" fillId="33" borderId="130" xfId="45311" applyNumberFormat="true" applyFont="true" applyFill="true" applyBorder="true" applyAlignment="true">
      <alignment horizontal="center" vertical="center"/>
    </xf>
    <xf numFmtId="169" fontId="150" fillId="33" borderId="107" xfId="45312" applyNumberFormat="true" applyFont="true" applyFill="true" applyBorder="true" applyAlignment="true">
      <alignment horizontal="center" vertical="center"/>
    </xf>
    <xf numFmtId="169" fontId="150" fillId="33" borderId="100" xfId="45311" applyNumberFormat="true" applyFont="true" applyFill="true" applyBorder="true" applyAlignment="true">
      <alignment horizontal="center" vertical="center"/>
    </xf>
    <xf numFmtId="169" fontId="150" fillId="33" borderId="105" xfId="45316" applyNumberFormat="true" applyFont="true" applyFill="true" applyBorder="true" applyAlignment="true">
      <alignment horizontal="center" vertical="center"/>
    </xf>
    <xf numFmtId="169" fontId="150" fillId="33" borderId="127" xfId="45317" applyNumberFormat="true" applyFont="true" applyFill="true" applyBorder="true" applyAlignment="true">
      <alignment horizontal="center" vertical="center"/>
    </xf>
    <xf numFmtId="169" fontId="150" fillId="33" borderId="128" xfId="45318" applyNumberFormat="true" applyFont="true" applyFill="true" applyBorder="true" applyAlignment="true">
      <alignment horizontal="center" vertical="center"/>
    </xf>
    <xf numFmtId="169" fontId="150" fillId="33" borderId="131" xfId="45317" applyNumberFormat="true" applyFont="true" applyFill="true" applyBorder="true" applyAlignment="true">
      <alignment horizontal="center" vertical="center"/>
    </xf>
    <xf numFmtId="169" fontId="150" fillId="33" borderId="108" xfId="45318" applyNumberFormat="true" applyFont="true" applyFill="true" applyBorder="true" applyAlignment="true">
      <alignment horizontal="center" vertical="center"/>
    </xf>
    <xf numFmtId="169" fontId="150" fillId="33" borderId="105" xfId="45317" applyNumberFormat="true" applyFont="true" applyFill="true" applyBorder="true" applyAlignment="true">
      <alignment horizontal="center" vertical="center"/>
    </xf>
    <xf numFmtId="169" fontId="150" fillId="33" borderId="102" xfId="45334" applyNumberFormat="true" applyFont="true" applyFill="true" applyBorder="true" applyAlignment="true">
      <alignment horizontal="center" vertical="center"/>
    </xf>
    <xf numFmtId="169" fontId="150" fillId="33" borderId="123" xfId="45335" applyNumberFormat="true" applyFont="true" applyFill="true" applyBorder="true" applyAlignment="true">
      <alignment horizontal="center" vertical="center"/>
    </xf>
    <xf numFmtId="169" fontId="150" fillId="33" borderId="124" xfId="45336" applyNumberFormat="true" applyFont="true" applyFill="true" applyBorder="true" applyAlignment="true">
      <alignment horizontal="center" vertical="center"/>
    </xf>
    <xf numFmtId="169" fontId="150" fillId="33" borderId="129" xfId="45335" applyNumberFormat="true" applyFont="true" applyFill="true" applyBorder="true" applyAlignment="true">
      <alignment horizontal="center" vertical="center"/>
    </xf>
    <xf numFmtId="169" fontId="150" fillId="33" borderId="106" xfId="45336" applyNumberFormat="true" applyFont="true" applyFill="true" applyBorder="true" applyAlignment="true">
      <alignment horizontal="center" vertical="center"/>
    </xf>
    <xf numFmtId="169" fontId="150" fillId="33" borderId="102" xfId="45335" applyNumberFormat="true" applyFont="true" applyFill="true" applyBorder="true" applyAlignment="true">
      <alignment horizontal="center" vertical="center"/>
    </xf>
    <xf numFmtId="169" fontId="150" fillId="33" borderId="100" xfId="45340" applyNumberFormat="true" applyFont="true" applyFill="true" applyBorder="true" applyAlignment="true">
      <alignment horizontal="center" vertical="center"/>
    </xf>
    <xf numFmtId="169" fontId="150" fillId="33" borderId="125" xfId="45341" applyNumberFormat="true" applyFont="true" applyFill="true" applyBorder="true" applyAlignment="true">
      <alignment horizontal="center" vertical="center"/>
    </xf>
    <xf numFmtId="169" fontId="150" fillId="33" borderId="126" xfId="45342" applyNumberFormat="true" applyFont="true" applyFill="true" applyBorder="true" applyAlignment="true">
      <alignment horizontal="center" vertical="center"/>
    </xf>
    <xf numFmtId="169" fontId="150" fillId="33" borderId="130" xfId="45341" applyNumberFormat="true" applyFont="true" applyFill="true" applyBorder="true" applyAlignment="true">
      <alignment horizontal="center" vertical="center"/>
    </xf>
    <xf numFmtId="169" fontId="150" fillId="33" borderId="107" xfId="45342" applyNumberFormat="true" applyFont="true" applyFill="true" applyBorder="true" applyAlignment="true">
      <alignment horizontal="center" vertical="center"/>
    </xf>
    <xf numFmtId="169" fontId="150" fillId="33" borderId="100" xfId="45341" applyNumberFormat="true" applyFont="true" applyFill="true" applyBorder="true" applyAlignment="true">
      <alignment horizontal="center" vertical="center"/>
    </xf>
    <xf numFmtId="168" fontId="150" fillId="33" borderId="100" xfId="45350" applyNumberFormat="true" applyFont="true" applyFill="true" applyBorder="true" applyAlignment="true">
      <alignment horizontal="center" vertical="center"/>
    </xf>
    <xf numFmtId="168" fontId="150" fillId="33" borderId="125" xfId="45351" applyNumberFormat="true" applyFont="true" applyFill="true" applyBorder="true" applyAlignment="true">
      <alignment horizontal="center" vertical="center"/>
    </xf>
    <xf numFmtId="168" fontId="150" fillId="33" borderId="126" xfId="45352" applyNumberFormat="true" applyFont="true" applyFill="true" applyBorder="true" applyAlignment="true">
      <alignment horizontal="center" vertical="center"/>
    </xf>
    <xf numFmtId="168" fontId="150" fillId="33" borderId="130" xfId="45351" applyNumberFormat="true" applyFont="true" applyFill="true" applyBorder="true" applyAlignment="true">
      <alignment horizontal="center" vertical="center"/>
    </xf>
    <xf numFmtId="168" fontId="150" fillId="33" borderId="107" xfId="45352" applyNumberFormat="true" applyFont="true" applyFill="true" applyBorder="true" applyAlignment="true">
      <alignment horizontal="center" vertical="center"/>
    </xf>
    <xf numFmtId="168" fontId="150" fillId="33" borderId="100" xfId="45351" applyNumberFormat="true" applyFont="true" applyFill="true" applyBorder="true" applyAlignment="true">
      <alignment horizontal="center" vertical="center"/>
    </xf>
    <xf numFmtId="168" fontId="150" fillId="33" borderId="100" xfId="45354" applyNumberFormat="true" applyFont="true" applyFill="true" applyBorder="true" applyAlignment="true">
      <alignment horizontal="center" vertical="center"/>
    </xf>
    <xf numFmtId="168" fontId="150" fillId="33" borderId="125" xfId="45355" applyNumberFormat="true" applyFont="true" applyFill="true" applyBorder="true" applyAlignment="true">
      <alignment horizontal="center" vertical="center"/>
    </xf>
    <xf numFmtId="168" fontId="150" fillId="33" borderId="126" xfId="45356" applyNumberFormat="true" applyFont="true" applyFill="true" applyBorder="true" applyAlignment="true">
      <alignment horizontal="center" vertical="center"/>
    </xf>
    <xf numFmtId="168" fontId="150" fillId="33" borderId="130" xfId="45355" applyNumberFormat="true" applyFont="true" applyFill="true" applyBorder="true" applyAlignment="true">
      <alignment horizontal="center" vertical="center"/>
    </xf>
    <xf numFmtId="168" fontId="150" fillId="33" borderId="107" xfId="45356" applyNumberFormat="true" applyFont="true" applyFill="true" applyBorder="true" applyAlignment="true">
      <alignment horizontal="center" vertical="center"/>
    </xf>
    <xf numFmtId="168" fontId="150" fillId="33" borderId="100" xfId="45355" applyNumberFormat="true" applyFont="true" applyFill="true" applyBorder="true" applyAlignment="true">
      <alignment horizontal="center" vertical="center"/>
    </xf>
    <xf numFmtId="168" fontId="150" fillId="33" borderId="100" xfId="45358" applyNumberFormat="true" applyFont="true" applyFill="true" applyBorder="true" applyAlignment="true">
      <alignment horizontal="center" vertical="center"/>
    </xf>
    <xf numFmtId="168" fontId="150" fillId="33" borderId="125" xfId="45359" applyNumberFormat="true" applyFont="true" applyFill="true" applyBorder="true" applyAlignment="true">
      <alignment horizontal="center" vertical="center"/>
    </xf>
    <xf numFmtId="168" fontId="150" fillId="33" borderId="126" xfId="45360" applyNumberFormat="true" applyFont="true" applyFill="true" applyBorder="true" applyAlignment="true">
      <alignment horizontal="center" vertical="center"/>
    </xf>
    <xf numFmtId="168" fontId="150" fillId="33" borderId="130" xfId="45359" applyNumberFormat="true" applyFont="true" applyFill="true" applyBorder="true" applyAlignment="true">
      <alignment horizontal="center" vertical="center"/>
    </xf>
    <xf numFmtId="168" fontId="150" fillId="33" borderId="107" xfId="45360" applyNumberFormat="true" applyFont="true" applyFill="true" applyBorder="true" applyAlignment="true">
      <alignment horizontal="center" vertical="center"/>
    </xf>
    <xf numFmtId="168" fontId="150" fillId="33" borderId="100" xfId="45359" applyNumberFormat="true" applyFont="true" applyFill="true" applyBorder="true" applyAlignment="true">
      <alignment horizontal="center" vertical="center"/>
    </xf>
    <xf numFmtId="169" fontId="150" fillId="33" borderId="105" xfId="45340" applyNumberFormat="true" applyFont="true" applyFill="true" applyBorder="true" applyAlignment="true">
      <alignment horizontal="center" vertical="center"/>
    </xf>
    <xf numFmtId="169" fontId="150" fillId="33" borderId="127" xfId="45341" applyNumberFormat="true" applyFont="true" applyFill="true" applyBorder="true" applyAlignment="true">
      <alignment horizontal="center" vertical="center"/>
    </xf>
    <xf numFmtId="169" fontId="150" fillId="33" borderId="128" xfId="45342" applyNumberFormat="true" applyFont="true" applyFill="true" applyBorder="true" applyAlignment="true">
      <alignment horizontal="center" vertical="center"/>
    </xf>
    <xf numFmtId="169" fontId="150" fillId="33" borderId="131" xfId="45341" applyNumberFormat="true" applyFont="true" applyFill="true" applyBorder="true" applyAlignment="true">
      <alignment horizontal="center" vertical="center"/>
    </xf>
    <xf numFmtId="169" fontId="150" fillId="33" borderId="108" xfId="45342" applyNumberFormat="true" applyFont="true" applyFill="true" applyBorder="true" applyAlignment="true">
      <alignment horizontal="center" vertical="center"/>
    </xf>
    <xf numFmtId="169" fontId="150" fillId="33" borderId="105" xfId="45341" applyNumberFormat="true" applyFont="true" applyFill="true" applyBorder="true" applyAlignment="true">
      <alignment horizontal="center" vertical="center"/>
    </xf>
    <xf numFmtId="168" fontId="150" fillId="33" borderId="100" xfId="45392" applyNumberFormat="true" applyFont="true" applyFill="true" applyBorder="true" applyAlignment="true">
      <alignment horizontal="center" vertical="center"/>
    </xf>
    <xf numFmtId="168" fontId="150" fillId="33" borderId="125" xfId="45393" applyNumberFormat="true" applyFont="true" applyFill="true" applyBorder="true" applyAlignment="true">
      <alignment horizontal="center" vertical="center"/>
    </xf>
    <xf numFmtId="168" fontId="150" fillId="33" borderId="126" xfId="45394" applyNumberFormat="true" applyFont="true" applyFill="true" applyBorder="true" applyAlignment="true">
      <alignment horizontal="center" vertical="center"/>
    </xf>
    <xf numFmtId="168" fontId="150" fillId="33" borderId="130" xfId="45393" applyNumberFormat="true" applyFont="true" applyFill="true" applyBorder="true" applyAlignment="true">
      <alignment horizontal="center" vertical="center"/>
    </xf>
    <xf numFmtId="168" fontId="150" fillId="33" borderId="107" xfId="45394" applyNumberFormat="true" applyFont="true" applyFill="true" applyBorder="true" applyAlignment="true">
      <alignment horizontal="center" vertical="center"/>
    </xf>
    <xf numFmtId="168" fontId="150" fillId="33" borderId="100" xfId="45393" applyNumberFormat="true" applyFont="true" applyFill="true" applyBorder="true" applyAlignment="true">
      <alignment horizontal="center" vertical="center"/>
    </xf>
    <xf numFmtId="168" fontId="150" fillId="33" borderId="100" xfId="45396" applyNumberFormat="true" applyFont="true" applyFill="true" applyBorder="true" applyAlignment="true">
      <alignment horizontal="center" vertical="center"/>
    </xf>
    <xf numFmtId="168" fontId="150" fillId="33" borderId="125" xfId="45397" applyNumberFormat="true" applyFont="true" applyFill="true" applyBorder="true" applyAlignment="true">
      <alignment horizontal="center" vertical="center"/>
    </xf>
    <xf numFmtId="168" fontId="150" fillId="33" borderId="126" xfId="45398" applyNumberFormat="true" applyFont="true" applyFill="true" applyBorder="true" applyAlignment="true">
      <alignment horizontal="center" vertical="center"/>
    </xf>
    <xf numFmtId="168" fontId="150" fillId="33" borderId="130" xfId="45397" applyNumberFormat="true" applyFont="true" applyFill="true" applyBorder="true" applyAlignment="true">
      <alignment horizontal="center" vertical="center"/>
    </xf>
    <xf numFmtId="168" fontId="150" fillId="33" borderId="107" xfId="45398" applyNumberFormat="true" applyFont="true" applyFill="true" applyBorder="true" applyAlignment="true">
      <alignment horizontal="center" vertical="center"/>
    </xf>
    <xf numFmtId="168" fontId="150" fillId="33" borderId="100" xfId="45397" applyNumberFormat="true" applyFont="true" applyFill="true" applyBorder="true" applyAlignment="true">
      <alignment horizontal="center" vertical="center"/>
    </xf>
    <xf numFmtId="168" fontId="150" fillId="33" borderId="100" xfId="45400" applyNumberFormat="true" applyFont="true" applyFill="true" applyBorder="true" applyAlignment="true">
      <alignment horizontal="center" vertical="center"/>
    </xf>
    <xf numFmtId="168" fontId="150" fillId="33" borderId="125" xfId="45401" applyNumberFormat="true" applyFont="true" applyFill="true" applyBorder="true" applyAlignment="true">
      <alignment horizontal="center" vertical="center"/>
    </xf>
    <xf numFmtId="168" fontId="150" fillId="33" borderId="126" xfId="45402" applyNumberFormat="true" applyFont="true" applyFill="true" applyBorder="true" applyAlignment="true">
      <alignment horizontal="center" vertical="center"/>
    </xf>
    <xf numFmtId="168" fontId="150" fillId="33" borderId="130" xfId="45401" applyNumberFormat="true" applyFont="true" applyFill="true" applyBorder="true" applyAlignment="true">
      <alignment horizontal="center" vertical="center"/>
    </xf>
    <xf numFmtId="168" fontId="150" fillId="33" borderId="107" xfId="45402" applyNumberFormat="true" applyFont="true" applyFill="true" applyBorder="true" applyAlignment="true">
      <alignment horizontal="center" vertical="center"/>
    </xf>
    <xf numFmtId="168" fontId="150" fillId="33" borderId="100" xfId="45401" applyNumberFormat="true" applyFont="true" applyFill="true" applyBorder="true" applyAlignment="true">
      <alignment horizontal="center" vertical="center"/>
    </xf>
    <xf numFmtId="0" fontId="151" fillId="26" borderId="106" xfId="45213" applyFont="true" applyFill="true" applyBorder="true" applyAlignment="true">
      <alignment horizontal="left" vertical="center"/>
    </xf>
    <xf numFmtId="0" fontId="151" fillId="26" borderId="107" xfId="45219" applyFont="true" applyFill="true" applyBorder="true" applyAlignment="true">
      <alignment horizontal="left" vertical="center"/>
    </xf>
    <xf numFmtId="0" fontId="151" fillId="26" borderId="108" xfId="45225" applyFont="true" applyFill="true" applyBorder="true" applyAlignment="true">
      <alignment horizontal="left" vertical="center"/>
    </xf>
    <xf numFmtId="0" fontId="151" fillId="26" borderId="106" xfId="45249" applyFont="true" applyFill="true" applyBorder="true" applyAlignment="true">
      <alignment horizontal="left" vertical="center"/>
    </xf>
    <xf numFmtId="0" fontId="151" fillId="26" borderId="107" xfId="45249" applyFont="true" applyFill="true" applyBorder="true" applyAlignment="true">
      <alignment horizontal="left" vertical="center"/>
    </xf>
    <xf numFmtId="0" fontId="151" fillId="26" borderId="106" xfId="45273" applyFont="true" applyFill="true" applyBorder="true" applyAlignment="true">
      <alignment horizontal="left" vertical="center"/>
    </xf>
    <xf numFmtId="0" fontId="151" fillId="26" borderId="107" xfId="45279" applyFont="true" applyFill="true" applyBorder="true" applyAlignment="true">
      <alignment horizontal="left" vertical="center"/>
    </xf>
    <xf numFmtId="0" fontId="151" fillId="0" borderId="107" xfId="45279" applyFont="true" applyFill="true" applyBorder="true" applyAlignment="true">
      <alignment horizontal="left" vertical="center"/>
    </xf>
    <xf numFmtId="0" fontId="151" fillId="0" borderId="107" xfId="45285" applyFont="true" applyFill="true" applyBorder="true" applyAlignment="true">
      <alignment horizontal="left" vertical="center"/>
    </xf>
    <xf numFmtId="0" fontId="151" fillId="26" borderId="106" xfId="45303" applyFont="true" applyFill="true" applyBorder="true" applyAlignment="true">
      <alignment horizontal="left" vertical="center"/>
    </xf>
    <xf numFmtId="0" fontId="151" fillId="26" borderId="107" xfId="45309" applyFont="true" applyFill="true" applyBorder="true" applyAlignment="true">
      <alignment horizontal="left" vertical="center"/>
    </xf>
    <xf numFmtId="0" fontId="151" fillId="26" borderId="108" xfId="45315" applyFont="true" applyFill="true" applyBorder="true" applyAlignment="true">
      <alignment horizontal="left" vertical="center"/>
    </xf>
    <xf numFmtId="0" fontId="151" fillId="26" borderId="106" xfId="45333" applyFont="true" applyFill="true" applyBorder="true" applyAlignment="true">
      <alignment horizontal="left" vertical="center"/>
    </xf>
    <xf numFmtId="0" fontId="151" fillId="26" borderId="107" xfId="45339" applyFont="true" applyFill="true" applyBorder="true" applyAlignment="true">
      <alignment horizontal="left" vertical="center"/>
    </xf>
    <xf numFmtId="0" fontId="151" fillId="26" borderId="106" xfId="45339" applyFont="true" applyFill="true" applyBorder="true" applyAlignment="true">
      <alignment horizontal="left" vertical="center"/>
    </xf>
    <xf numFmtId="0" fontId="151" fillId="26" borderId="108" xfId="45339" applyFont="true" applyFill="true" applyBorder="true" applyAlignment="true">
      <alignment horizontal="left" vertical="center"/>
    </xf>
    <xf numFmtId="0" fontId="24" fillId="3" borderId="134" xfId="19344" applyBorder="true" applyAlignment="true">
      <alignment vertical="center"/>
    </xf>
    <xf numFmtId="0" fontId="151" fillId="0" borderId="107" xfId="45321" applyFont="true" applyFill="true" applyBorder="true" applyAlignment="true">
      <alignment horizontal="left" vertical="center"/>
    </xf>
    <xf numFmtId="0" fontId="151" fillId="0" borderId="107" xfId="45327" applyFont="true" applyFill="true" applyBorder="true" applyAlignment="true">
      <alignment horizontal="left" vertical="center"/>
    </xf>
    <xf numFmtId="0" fontId="151" fillId="0" borderId="107" xfId="45333" applyFont="true" applyFill="true" applyBorder="true" applyAlignment="true">
      <alignment horizontal="left" vertical="center"/>
    </xf>
    <xf numFmtId="0" fontId="151" fillId="0" borderId="107" xfId="45339" applyFont="true" applyFill="true" applyBorder="true" applyAlignment="true">
      <alignment horizontal="left" vertical="center"/>
    </xf>
    <xf numFmtId="0" fontId="151" fillId="0" borderId="107" xfId="45345" applyFont="true" applyFill="true" applyBorder="true" applyAlignment="true">
      <alignment horizontal="left" vertical="center"/>
    </xf>
    <xf numFmtId="0" fontId="151" fillId="0" borderId="108" xfId="45339" applyFont="true" applyFill="true" applyBorder="true" applyAlignment="true">
      <alignment horizontal="left" vertical="center"/>
    </xf>
    <xf numFmtId="0" fontId="151" fillId="26" borderId="106" xfId="45375" applyFont="true" applyFill="true" applyBorder="true" applyAlignment="true">
      <alignment horizontal="left" vertical="center"/>
    </xf>
    <xf numFmtId="0" fontId="151" fillId="26" borderId="107" xfId="45381" applyFont="true" applyFill="true" applyBorder="true" applyAlignment="true">
      <alignment horizontal="left" vertical="center"/>
    </xf>
    <xf numFmtId="0" fontId="151" fillId="26" borderId="108" xfId="45387" applyFont="true" applyFill="true" applyBorder="true" applyAlignment="true">
      <alignment horizontal="left" vertical="center"/>
    </xf>
    <xf numFmtId="0" fontId="151" fillId="0" borderId="107" xfId="45363" applyFont="true" applyFill="true" applyBorder="true" applyAlignment="true">
      <alignment horizontal="left" vertical="center"/>
    </xf>
    <xf numFmtId="0" fontId="151" fillId="0" borderId="107" xfId="45369" applyFont="true" applyFill="true" applyBorder="true" applyAlignment="true">
      <alignment horizontal="left" vertical="center"/>
    </xf>
    <xf numFmtId="0" fontId="151" fillId="0" borderId="107" xfId="45375" applyFont="true" applyFill="true" applyBorder="true" applyAlignment="true">
      <alignment horizontal="left" vertical="center"/>
    </xf>
    <xf numFmtId="0" fontId="151" fillId="0" borderId="107" xfId="45381" applyFont="true" applyFill="true" applyBorder="true" applyAlignment="true">
      <alignment horizontal="left" vertical="center"/>
    </xf>
    <xf numFmtId="0" fontId="151" fillId="0" borderId="107" xfId="45387" applyFont="true" applyFill="true" applyBorder="true" applyAlignment="true">
      <alignment horizontal="left" vertical="center"/>
    </xf>
    <xf numFmtId="169" fontId="181" fillId="33" borderId="100" xfId="45250" applyNumberFormat="true" applyFont="true" applyFill="true" applyBorder="true" applyAlignment="true">
      <alignment horizontal="center" vertical="center"/>
    </xf>
    <xf numFmtId="169" fontId="181" fillId="33" borderId="102" xfId="45376" applyNumberFormat="true" applyFont="true" applyFill="true" applyBorder="true" applyAlignment="true">
      <alignment horizontal="center" vertical="center"/>
    </xf>
    <xf numFmtId="169" fontId="181" fillId="33" borderId="100" xfId="45382" applyNumberFormat="true" applyFont="true" applyFill="true" applyBorder="true" applyAlignment="true">
      <alignment horizontal="center" vertical="center"/>
    </xf>
    <xf numFmtId="169" fontId="181" fillId="33" borderId="100" xfId="45388" applyNumberFormat="true" applyFont="true" applyFill="true" applyBorder="true" applyAlignment="true">
      <alignment horizontal="center" vertical="center"/>
    </xf>
    <xf numFmtId="169" fontId="181" fillId="33" borderId="125" xfId="45251" applyNumberFormat="true" applyFont="true" applyFill="true" applyBorder="true" applyAlignment="true">
      <alignment horizontal="center" vertical="center"/>
    </xf>
    <xf numFmtId="169" fontId="181" fillId="33" borderId="123" xfId="45377" applyNumberFormat="true" applyFont="true" applyFill="true" applyBorder="true" applyAlignment="true">
      <alignment horizontal="center" vertical="center"/>
    </xf>
    <xf numFmtId="169" fontId="181" fillId="33" borderId="125" xfId="45383" applyNumberFormat="true" applyFont="true" applyFill="true" applyBorder="true" applyAlignment="true">
      <alignment horizontal="center" vertical="center"/>
    </xf>
    <xf numFmtId="169" fontId="181" fillId="33" borderId="125" xfId="45389" applyNumberFormat="true" applyFont="true" applyFill="true" applyBorder="true" applyAlignment="true">
      <alignment horizontal="center" vertical="center"/>
    </xf>
    <xf numFmtId="169" fontId="181" fillId="33" borderId="126" xfId="45252" applyNumberFormat="true" applyFont="true" applyFill="true" applyBorder="true" applyAlignment="true">
      <alignment horizontal="center" vertical="center"/>
    </xf>
    <xf numFmtId="169" fontId="181" fillId="33" borderId="124" xfId="45378" applyNumberFormat="true" applyFont="true" applyFill="true" applyBorder="true" applyAlignment="true">
      <alignment horizontal="center" vertical="center"/>
    </xf>
    <xf numFmtId="169" fontId="181" fillId="33" borderId="126" xfId="45384" applyNumberFormat="true" applyFont="true" applyFill="true" applyBorder="true" applyAlignment="true">
      <alignment horizontal="center" vertical="center"/>
    </xf>
    <xf numFmtId="169" fontId="181" fillId="33" borderId="126" xfId="45390" applyNumberFormat="true" applyFont="true" applyFill="true" applyBorder="true" applyAlignment="true">
      <alignment horizontal="center" vertical="center"/>
    </xf>
    <xf numFmtId="169" fontId="181" fillId="33" borderId="130" xfId="45251" applyNumberFormat="true" applyFont="true" applyFill="true" applyBorder="true" applyAlignment="true">
      <alignment horizontal="center" vertical="center"/>
    </xf>
    <xf numFmtId="169" fontId="181" fillId="33" borderId="129" xfId="45377" applyNumberFormat="true" applyFont="true" applyFill="true" applyBorder="true" applyAlignment="true">
      <alignment horizontal="center" vertical="center"/>
    </xf>
    <xf numFmtId="169" fontId="181" fillId="33" borderId="130" xfId="45383" applyNumberFormat="true" applyFont="true" applyFill="true" applyBorder="true" applyAlignment="true">
      <alignment horizontal="center" vertical="center"/>
    </xf>
    <xf numFmtId="169" fontId="181" fillId="33" borderId="130" xfId="45389" applyNumberFormat="true" applyFont="true" applyFill="true" applyBorder="true" applyAlignment="true">
      <alignment horizontal="center" vertical="center"/>
    </xf>
    <xf numFmtId="169" fontId="181" fillId="33" borderId="107" xfId="45252" applyNumberFormat="true" applyFont="true" applyFill="true" applyBorder="true" applyAlignment="true">
      <alignment horizontal="center" vertical="center"/>
    </xf>
    <xf numFmtId="169" fontId="181" fillId="33" borderId="106" xfId="45378" applyNumberFormat="true" applyFont="true" applyFill="true" applyBorder="true" applyAlignment="true">
      <alignment horizontal="center" vertical="center"/>
    </xf>
    <xf numFmtId="169" fontId="181" fillId="33" borderId="107" xfId="45384" applyNumberFormat="true" applyFont="true" applyFill="true" applyBorder="true" applyAlignment="true">
      <alignment horizontal="center" vertical="center"/>
    </xf>
    <xf numFmtId="169" fontId="181" fillId="33" borderId="107" xfId="45390" applyNumberFormat="true" applyFont="true" applyFill="true" applyBorder="true" applyAlignment="true">
      <alignment horizontal="center" vertical="center"/>
    </xf>
    <xf numFmtId="169" fontId="181" fillId="33" borderId="100" xfId="45251" applyNumberFormat="true" applyFont="true" applyFill="true" applyBorder="true" applyAlignment="true">
      <alignment horizontal="center" vertical="center"/>
    </xf>
    <xf numFmtId="169" fontId="181" fillId="33" borderId="102" xfId="45377" applyNumberFormat="true" applyFont="true" applyFill="true" applyBorder="true" applyAlignment="true">
      <alignment horizontal="center" vertical="center"/>
    </xf>
    <xf numFmtId="169" fontId="181" fillId="33" borderId="100" xfId="45383" applyNumberFormat="true" applyFont="true" applyFill="true" applyBorder="true" applyAlignment="true">
      <alignment horizontal="center" vertical="center"/>
    </xf>
    <xf numFmtId="169" fontId="181" fillId="33" borderId="100" xfId="45389" applyNumberFormat="true" applyFont="true" applyFill="true" applyBorder="true" applyAlignment="true">
      <alignment horizontal="center" vertical="center"/>
    </xf>
    <xf numFmtId="0" fontId="151" fillId="3" borderId="52" xfId="45493" applyFont="true" applyBorder="true" applyAlignment="true">
      <alignment horizontal="center" vertical="center" wrapText="true"/>
    </xf>
    <xf numFmtId="0" fontId="151" fillId="3" borderId="53" xfId="45494" applyFont="true" applyBorder="true" applyAlignment="true">
      <alignment horizontal="center" vertical="center" wrapText="true"/>
    </xf>
    <xf numFmtId="0" fontId="151" fillId="3" borderId="53" xfId="45495" applyFont="true" applyBorder="true" applyAlignment="true">
      <alignment horizontal="center" vertical="center" wrapText="true"/>
    </xf>
    <xf numFmtId="0" fontId="151" fillId="3" borderId="52" xfId="45523" applyFont="true" applyBorder="true" applyAlignment="true">
      <alignment horizontal="center" vertical="center" wrapText="true"/>
    </xf>
    <xf numFmtId="0" fontId="151" fillId="3" borderId="53" xfId="45524" applyFont="true" applyBorder="true" applyAlignment="true">
      <alignment horizontal="center" vertical="center" wrapText="true"/>
    </xf>
    <xf numFmtId="0" fontId="151" fillId="3" borderId="53" xfId="45525" applyFont="true" applyBorder="true" applyAlignment="true">
      <alignment horizontal="center" vertical="center" wrapText="true"/>
    </xf>
    <xf numFmtId="0" fontId="151" fillId="3" borderId="52" xfId="45553" applyFont="true" applyBorder="true" applyAlignment="true">
      <alignment horizontal="center" vertical="center" wrapText="true"/>
    </xf>
    <xf numFmtId="0" fontId="151" fillId="3" borderId="53" xfId="45554" applyFont="true" applyBorder="true" applyAlignment="true">
      <alignment horizontal="center" vertical="center" wrapText="true"/>
    </xf>
    <xf numFmtId="0" fontId="151" fillId="3" borderId="53" xfId="45555" applyFont="true" applyBorder="true" applyAlignment="true">
      <alignment horizontal="center" vertical="center" wrapText="true"/>
    </xf>
    <xf numFmtId="0" fontId="151" fillId="3" borderId="52" xfId="45583" applyFont="true" applyBorder="true" applyAlignment="true">
      <alignment horizontal="center" vertical="center" wrapText="true"/>
    </xf>
    <xf numFmtId="0" fontId="151" fillId="3" borderId="53" xfId="45584" applyFont="true" applyBorder="true" applyAlignment="true">
      <alignment horizontal="center" vertical="center" wrapText="true"/>
    </xf>
    <xf numFmtId="0" fontId="151" fillId="3" borderId="53" xfId="45585" applyFont="true" applyBorder="true" applyAlignment="true">
      <alignment horizontal="center" vertical="center" wrapText="true"/>
    </xf>
    <xf numFmtId="0" fontId="151" fillId="3" borderId="52" xfId="45613" applyFont="true" applyBorder="true" applyAlignment="true">
      <alignment horizontal="center" vertical="center" wrapText="true"/>
    </xf>
    <xf numFmtId="0" fontId="151" fillId="3" borderId="53" xfId="45614" applyFont="true" applyBorder="true" applyAlignment="true">
      <alignment horizontal="center" vertical="center" wrapText="true"/>
    </xf>
    <xf numFmtId="0" fontId="151" fillId="3" borderId="53" xfId="45615" applyFont="true" applyBorder="true" applyAlignment="true">
      <alignment horizontal="center" vertical="center" wrapText="true"/>
    </xf>
    <xf numFmtId="0" fontId="151" fillId="3" borderId="52" xfId="45655" applyFont="true" applyBorder="true" applyAlignment="true">
      <alignment horizontal="center" vertical="center" wrapText="true"/>
    </xf>
    <xf numFmtId="0" fontId="151" fillId="3" borderId="53" xfId="45656" applyFont="true" applyBorder="true" applyAlignment="true">
      <alignment horizontal="center" vertical="center" wrapText="true"/>
    </xf>
    <xf numFmtId="0" fontId="151" fillId="3" borderId="53" xfId="45657" applyFont="true" applyBorder="true" applyAlignment="true">
      <alignment horizontal="center" vertical="center" wrapText="true"/>
    </xf>
    <xf numFmtId="0" fontId="151" fillId="33" borderId="100" xfId="45606" applyFont="true" applyFill="true" applyBorder="true" applyAlignment="true">
      <alignment horizontal="center" vertical="center" wrapText="true"/>
    </xf>
    <xf numFmtId="0" fontId="151" fillId="33" borderId="125" xfId="45607" applyFont="true" applyFill="true" applyBorder="true" applyAlignment="true">
      <alignment horizontal="center" vertical="center" wrapText="true"/>
    </xf>
    <xf numFmtId="0" fontId="151" fillId="33" borderId="100" xfId="45612" applyFont="true" applyFill="true" applyBorder="true" applyAlignment="true">
      <alignment horizontal="center" vertical="center" wrapText="true"/>
    </xf>
    <xf numFmtId="0" fontId="151" fillId="33" borderId="125" xfId="45613" applyFont="true" applyFill="true" applyBorder="true" applyAlignment="true">
      <alignment horizontal="center" vertical="center" wrapText="true"/>
    </xf>
    <xf numFmtId="0" fontId="151" fillId="33" borderId="100" xfId="45648" applyFont="true" applyFill="true" applyBorder="true" applyAlignment="true">
      <alignment horizontal="center" vertical="center" wrapText="true"/>
    </xf>
    <xf numFmtId="0" fontId="151" fillId="33" borderId="125" xfId="45649" applyFont="true" applyFill="true" applyBorder="true" applyAlignment="true">
      <alignment horizontal="center" vertical="center" wrapText="true"/>
    </xf>
    <xf numFmtId="0" fontId="151" fillId="33" borderId="100" xfId="45654" applyFont="true" applyFill="true" applyBorder="true" applyAlignment="true">
      <alignment horizontal="center" vertical="center" wrapText="true"/>
    </xf>
    <xf numFmtId="0" fontId="151" fillId="33" borderId="125" xfId="45655" applyFont="true" applyFill="true" applyBorder="true" applyAlignment="true">
      <alignment horizontal="center" vertical="center" wrapText="true"/>
    </xf>
    <xf numFmtId="0" fontId="151" fillId="33" borderId="107" xfId="45608" applyFont="true" applyFill="true" applyBorder="true" applyAlignment="true">
      <alignment horizontal="center" vertical="center" wrapText="true"/>
    </xf>
    <xf numFmtId="0" fontId="151" fillId="33" borderId="107" xfId="45614" applyFont="true" applyFill="true" applyBorder="true" applyAlignment="true">
      <alignment horizontal="center" vertical="center" wrapText="true"/>
    </xf>
    <xf numFmtId="0" fontId="151" fillId="33" borderId="107" xfId="45650" applyFont="true" applyFill="true" applyBorder="true" applyAlignment="true">
      <alignment horizontal="center" vertical="center" wrapText="true"/>
    </xf>
    <xf numFmtId="0" fontId="151" fillId="33" borderId="107" xfId="45656" applyFont="true" applyFill="true" applyBorder="true" applyAlignment="true">
      <alignment horizontal="center" vertical="center" wrapText="true"/>
    </xf>
    <xf numFmtId="0" fontId="151" fillId="3" borderId="109" xfId="45493" applyFont="true" applyBorder="true" applyAlignment="true">
      <alignment horizontal="center" vertical="center" wrapText="true"/>
    </xf>
    <xf numFmtId="0" fontId="151" fillId="3" borderId="109" xfId="45523" applyFont="true" applyBorder="true" applyAlignment="true">
      <alignment horizontal="center" vertical="center" wrapText="true"/>
    </xf>
    <xf numFmtId="0" fontId="151" fillId="3" borderId="109" xfId="45553" applyFont="true" applyBorder="true" applyAlignment="true">
      <alignment horizontal="center" vertical="center" wrapText="true"/>
    </xf>
    <xf numFmtId="0" fontId="151" fillId="3" borderId="109" xfId="45583" applyFont="true" applyBorder="true" applyAlignment="true">
      <alignment horizontal="center" vertical="center" wrapText="true"/>
    </xf>
    <xf numFmtId="0" fontId="151" fillId="3" borderId="109" xfId="45613" applyFont="true" applyBorder="true" applyAlignment="true">
      <alignment horizontal="center" vertical="center" wrapText="true"/>
    </xf>
    <xf numFmtId="0" fontId="151" fillId="33" borderId="100" xfId="45608" applyFont="true" applyFill="true" applyBorder="true" applyAlignment="true">
      <alignment horizontal="center" vertical="center" wrapText="true"/>
    </xf>
    <xf numFmtId="0" fontId="151" fillId="33" borderId="100" xfId="45613" applyFont="true" applyFill="true" applyBorder="true" applyAlignment="true">
      <alignment horizontal="center" vertical="center" wrapText="true"/>
    </xf>
    <xf numFmtId="0" fontId="151" fillId="3" borderId="109" xfId="45655" applyFont="true" applyBorder="true" applyAlignment="true">
      <alignment horizontal="center" vertical="center" wrapText="true"/>
    </xf>
    <xf numFmtId="0" fontId="151" fillId="33" borderId="100" xfId="45650" applyFont="true" applyFill="true" applyBorder="true" applyAlignment="true">
      <alignment horizontal="center" vertical="center" wrapText="true"/>
    </xf>
    <xf numFmtId="0" fontId="151" fillId="33" borderId="100" xfId="45655" applyFont="true" applyFill="true" applyBorder="true" applyAlignment="true">
      <alignment horizontal="center" vertical="center" wrapText="true"/>
    </xf>
    <xf numFmtId="0" fontId="151" fillId="3" borderId="110" xfId="45493" applyFont="true" applyBorder="true" applyAlignment="true">
      <alignment horizontal="center" vertical="center" wrapText="true"/>
    </xf>
    <xf numFmtId="0" fontId="151" fillId="3" borderId="110" xfId="45523" applyFont="true" applyBorder="true" applyAlignment="true">
      <alignment horizontal="center" vertical="center" wrapText="true"/>
    </xf>
    <xf numFmtId="0" fontId="151" fillId="3" borderId="110" xfId="45553" applyFont="true" applyBorder="true" applyAlignment="true">
      <alignment horizontal="center" vertical="center" wrapText="true"/>
    </xf>
    <xf numFmtId="0" fontId="151" fillId="3" borderId="110" xfId="45583" applyFont="true" applyBorder="true" applyAlignment="true">
      <alignment horizontal="center" vertical="center" wrapText="true"/>
    </xf>
    <xf numFmtId="0" fontId="151" fillId="3" borderId="110" xfId="45613" applyFont="true" applyBorder="true" applyAlignment="true">
      <alignment horizontal="center" vertical="center" wrapText="true"/>
    </xf>
    <xf numFmtId="0" fontId="151" fillId="33" borderId="130" xfId="45608" applyFont="true" applyFill="true" applyBorder="true" applyAlignment="true">
      <alignment horizontal="center" vertical="center" wrapText="true"/>
    </xf>
    <xf numFmtId="0" fontId="151" fillId="33" borderId="130" xfId="45613" applyFont="true" applyFill="true" applyBorder="true" applyAlignment="true">
      <alignment horizontal="center" vertical="center" wrapText="true"/>
    </xf>
    <xf numFmtId="0" fontId="151" fillId="3" borderId="110" xfId="45655" applyFont="true" applyBorder="true" applyAlignment="true">
      <alignment horizontal="center" vertical="center" wrapText="true"/>
    </xf>
    <xf numFmtId="0" fontId="151" fillId="33" borderId="130" xfId="45650" applyFont="true" applyFill="true" applyBorder="true" applyAlignment="true">
      <alignment horizontal="center" vertical="center" wrapText="true"/>
    </xf>
    <xf numFmtId="0" fontId="151" fillId="33" borderId="130" xfId="45655" applyFont="true" applyFill="true" applyBorder="true" applyAlignment="true">
      <alignment horizontal="center" vertical="center" wrapText="true"/>
    </xf>
    <xf numFmtId="0" fontId="151" fillId="3" borderId="96" xfId="45494" applyFont="true" applyBorder="true" applyAlignment="true">
      <alignment horizontal="center" vertical="center" wrapText="true"/>
    </xf>
    <xf numFmtId="0" fontId="151" fillId="3" borderId="96" xfId="45524" applyFont="true" applyBorder="true" applyAlignment="true">
      <alignment horizontal="center" vertical="center" wrapText="true"/>
    </xf>
    <xf numFmtId="0" fontId="151" fillId="3" borderId="96" xfId="45554" applyFont="true" applyBorder="true" applyAlignment="true">
      <alignment horizontal="center" vertical="center" wrapText="true"/>
    </xf>
    <xf numFmtId="0" fontId="151" fillId="33" borderId="126" xfId="45608" applyFont="true" applyFill="true" applyBorder="true" applyAlignment="true">
      <alignment horizontal="center" vertical="center" wrapText="true"/>
    </xf>
    <xf numFmtId="0" fontId="151" fillId="33" borderId="126" xfId="45614" applyFont="true" applyFill="true" applyBorder="true" applyAlignment="true">
      <alignment horizontal="center" vertical="center" wrapText="true"/>
    </xf>
    <xf numFmtId="0" fontId="151" fillId="3" borderId="96" xfId="45584" applyFont="true" applyBorder="true" applyAlignment="true">
      <alignment horizontal="center" vertical="center" wrapText="true"/>
    </xf>
    <xf numFmtId="0" fontId="151" fillId="3" borderId="96" xfId="45614" applyFont="true" applyBorder="true" applyAlignment="true">
      <alignment horizontal="center" vertical="center" wrapText="true"/>
    </xf>
    <xf numFmtId="0" fontId="151" fillId="33" borderId="126" xfId="45650" applyFont="true" applyFill="true" applyBorder="true" applyAlignment="true">
      <alignment horizontal="center" vertical="center" wrapText="true"/>
    </xf>
    <xf numFmtId="0" fontId="151" fillId="33" borderId="126" xfId="45656" applyFont="true" applyFill="true" applyBorder="true" applyAlignment="true">
      <alignment horizontal="center" vertical="center" wrapText="true"/>
    </xf>
    <xf numFmtId="0" fontId="151" fillId="3" borderId="96" xfId="45656" applyFont="true" applyBorder="true" applyAlignment="true">
      <alignment horizontal="center" vertical="center" wrapText="true"/>
    </xf>
    <xf numFmtId="0" fontId="151" fillId="0" borderId="100" xfId="45562" applyFont="true" applyFill="true" applyBorder="true" applyAlignment="true">
      <alignment horizontal="left" vertical="center" wrapText="true"/>
    </xf>
    <xf numFmtId="0" fontId="151" fillId="0" borderId="100" xfId="45568" applyFont="true" applyFill="true" applyBorder="true" applyAlignment="true">
      <alignment horizontal="left" vertical="center" wrapText="true"/>
    </xf>
    <xf numFmtId="0" fontId="151" fillId="0" borderId="100" xfId="45604" applyFont="true" applyFill="true" applyBorder="true" applyAlignment="true">
      <alignment horizontal="left" vertical="center" wrapText="true"/>
    </xf>
    <xf numFmtId="0" fontId="151" fillId="0" borderId="100" xfId="45610" applyFont="true" applyFill="true" applyBorder="true" applyAlignment="true">
      <alignment horizontal="left" vertical="center" wrapText="true"/>
    </xf>
    <xf numFmtId="0" fontId="151" fillId="0" borderId="100" xfId="45616" applyFont="true" applyFill="true" applyBorder="true" applyAlignment="true">
      <alignment horizontal="left" vertical="center" wrapText="true"/>
    </xf>
    <xf numFmtId="0" fontId="151" fillId="0" borderId="100" xfId="45622" applyFont="true" applyFill="true" applyBorder="true" applyAlignment="true">
      <alignment horizontal="left" vertical="center" wrapText="true"/>
    </xf>
    <xf numFmtId="0" fontId="151" fillId="0" borderId="100" xfId="45628" applyFont="true" applyFill="true" applyBorder="true" applyAlignment="true">
      <alignment horizontal="left" vertical="center" wrapText="true"/>
    </xf>
    <xf numFmtId="0" fontId="151" fillId="0" borderId="100" xfId="45646" applyFont="true" applyFill="true" applyBorder="true" applyAlignment="true">
      <alignment horizontal="left" vertical="center" wrapText="true"/>
    </xf>
    <xf numFmtId="0" fontId="151" fillId="0" borderId="100" xfId="45652" applyFont="true" applyFill="true" applyBorder="true" applyAlignment="true">
      <alignment horizontal="left" vertical="center" wrapText="true"/>
    </xf>
    <xf numFmtId="0" fontId="151" fillId="0" borderId="100" xfId="45658" applyFont="true" applyFill="true" applyBorder="true" applyAlignment="true">
      <alignment horizontal="left" vertical="center" wrapText="true"/>
    </xf>
    <xf numFmtId="0" fontId="151" fillId="0" borderId="100" xfId="45664" applyFont="true" applyFill="true" applyBorder="true" applyAlignment="true">
      <alignment horizontal="left" vertical="center" wrapText="true"/>
    </xf>
    <xf numFmtId="0" fontId="151" fillId="0" borderId="100" xfId="45670" applyFont="true" applyFill="true" applyBorder="true" applyAlignment="true">
      <alignment horizontal="left" vertical="center" wrapText="true"/>
    </xf>
    <xf numFmtId="0" fontId="151" fillId="0" borderId="105" xfId="45622" applyFont="true" applyFill="true" applyBorder="true" applyAlignment="true">
      <alignment horizontal="left" vertical="center" wrapText="true"/>
    </xf>
    <xf numFmtId="169" fontId="150" fillId="33" borderId="102" xfId="45498" applyNumberFormat="true" applyFont="true" applyFill="true" applyBorder="true" applyAlignment="true">
      <alignment horizontal="center" vertical="center"/>
    </xf>
    <xf numFmtId="169" fontId="150" fillId="33" borderId="123" xfId="45499" applyNumberFormat="true" applyFont="true" applyFill="true" applyBorder="true" applyAlignment="true">
      <alignment horizontal="center" vertical="center"/>
    </xf>
    <xf numFmtId="169" fontId="150" fillId="33" borderId="124" xfId="45500" applyNumberFormat="true" applyFont="true" applyFill="true" applyBorder="true" applyAlignment="true">
      <alignment horizontal="center" vertical="center"/>
    </xf>
    <xf numFmtId="169" fontId="150" fillId="33" borderId="129" xfId="45499" applyNumberFormat="true" applyFont="true" applyFill="true" applyBorder="true" applyAlignment="true">
      <alignment horizontal="center" vertical="center"/>
    </xf>
    <xf numFmtId="169" fontId="150" fillId="33" borderId="106" xfId="45500" applyNumberFormat="true" applyFont="true" applyFill="true" applyBorder="true" applyAlignment="true">
      <alignment horizontal="center" vertical="center"/>
    </xf>
    <xf numFmtId="169" fontId="150" fillId="33" borderId="102" xfId="45499" applyNumberFormat="true" applyFont="true" applyFill="true" applyBorder="true" applyAlignment="true">
      <alignment horizontal="center" vertical="center"/>
    </xf>
    <xf numFmtId="169" fontId="150" fillId="33" borderId="100" xfId="45504" applyNumberFormat="true" applyFont="true" applyFill="true" applyBorder="true" applyAlignment="true">
      <alignment horizontal="center" vertical="center"/>
    </xf>
    <xf numFmtId="169" fontId="150" fillId="33" borderId="125" xfId="45505" applyNumberFormat="true" applyFont="true" applyFill="true" applyBorder="true" applyAlignment="true">
      <alignment horizontal="center" vertical="center"/>
    </xf>
    <xf numFmtId="169" fontId="150" fillId="33" borderId="126" xfId="45506" applyNumberFormat="true" applyFont="true" applyFill="true" applyBorder="true" applyAlignment="true">
      <alignment horizontal="center" vertical="center"/>
    </xf>
    <xf numFmtId="169" fontId="150" fillId="33" borderId="130" xfId="45505" applyNumberFormat="true" applyFont="true" applyFill="true" applyBorder="true" applyAlignment="true">
      <alignment horizontal="center" vertical="center"/>
    </xf>
    <xf numFmtId="169" fontId="150" fillId="33" borderId="107" xfId="45506" applyNumberFormat="true" applyFont="true" applyFill="true" applyBorder="true" applyAlignment="true">
      <alignment horizontal="center" vertical="center"/>
    </xf>
    <xf numFmtId="169" fontId="150" fillId="33" borderId="100" xfId="45505" applyNumberFormat="true" applyFont="true" applyFill="true" applyBorder="true" applyAlignment="true">
      <alignment horizontal="center" vertical="center"/>
    </xf>
    <xf numFmtId="169" fontId="150" fillId="33" borderId="105" xfId="45510" applyNumberFormat="true" applyFont="true" applyFill="true" applyBorder="true" applyAlignment="true">
      <alignment horizontal="center" vertical="center"/>
    </xf>
    <xf numFmtId="169" fontId="150" fillId="33" borderId="127" xfId="45511" applyNumberFormat="true" applyFont="true" applyFill="true" applyBorder="true" applyAlignment="true">
      <alignment horizontal="center" vertical="center"/>
    </xf>
    <xf numFmtId="169" fontId="150" fillId="33" borderId="128" xfId="45512" applyNumberFormat="true" applyFont="true" applyFill="true" applyBorder="true" applyAlignment="true">
      <alignment horizontal="center" vertical="center"/>
    </xf>
    <xf numFmtId="169" fontId="150" fillId="33" borderId="131" xfId="45511" applyNumberFormat="true" applyFont="true" applyFill="true" applyBorder="true" applyAlignment="true">
      <alignment horizontal="center" vertical="center"/>
    </xf>
    <xf numFmtId="169" fontId="150" fillId="33" borderId="108" xfId="45512" applyNumberFormat="true" applyFont="true" applyFill="true" applyBorder="true" applyAlignment="true">
      <alignment horizontal="center" vertical="center"/>
    </xf>
    <xf numFmtId="169" fontId="150" fillId="33" borderId="105" xfId="45511" applyNumberFormat="true" applyFont="true" applyFill="true" applyBorder="true" applyAlignment="true">
      <alignment horizontal="center" vertical="center"/>
    </xf>
    <xf numFmtId="169" fontId="150" fillId="33" borderId="102" xfId="45534" applyNumberFormat="true" applyFont="true" applyFill="true" applyBorder="true" applyAlignment="true">
      <alignment horizontal="center" vertical="center"/>
    </xf>
    <xf numFmtId="169" fontId="150" fillId="33" borderId="123" xfId="45535" applyNumberFormat="true" applyFont="true" applyFill="true" applyBorder="true" applyAlignment="true">
      <alignment horizontal="center" vertical="center"/>
    </xf>
    <xf numFmtId="169" fontId="150" fillId="33" borderId="124" xfId="45536" applyNumberFormat="true" applyFont="true" applyFill="true" applyBorder="true" applyAlignment="true">
      <alignment horizontal="center" vertical="center"/>
    </xf>
    <xf numFmtId="169" fontId="150" fillId="33" borderId="129" xfId="45535" applyNumberFormat="true" applyFont="true" applyFill="true" applyBorder="true" applyAlignment="true">
      <alignment horizontal="center" vertical="center"/>
    </xf>
    <xf numFmtId="169" fontId="150" fillId="33" borderId="106" xfId="45536" applyNumberFormat="true" applyFont="true" applyFill="true" applyBorder="true" applyAlignment="true">
      <alignment horizontal="center" vertical="center"/>
    </xf>
    <xf numFmtId="169" fontId="150" fillId="33" borderId="102" xfId="45535" applyNumberFormat="true" applyFont="true" applyFill="true" applyBorder="true" applyAlignment="true">
      <alignment horizontal="center" vertical="center"/>
    </xf>
    <xf numFmtId="169" fontId="150" fillId="33" borderId="100" xfId="45534" applyNumberFormat="true" applyFont="true" applyFill="true" applyBorder="true" applyAlignment="true">
      <alignment horizontal="center" vertical="center"/>
    </xf>
    <xf numFmtId="169" fontId="150" fillId="33" borderId="125" xfId="45535" applyNumberFormat="true" applyFont="true" applyFill="true" applyBorder="true" applyAlignment="true">
      <alignment horizontal="center" vertical="center"/>
    </xf>
    <xf numFmtId="169" fontId="150" fillId="33" borderId="126" xfId="45536" applyNumberFormat="true" applyFont="true" applyFill="true" applyBorder="true" applyAlignment="true">
      <alignment horizontal="center" vertical="center"/>
    </xf>
    <xf numFmtId="169" fontId="150" fillId="33" borderId="130" xfId="45535" applyNumberFormat="true" applyFont="true" applyFill="true" applyBorder="true" applyAlignment="true">
      <alignment horizontal="center" vertical="center"/>
    </xf>
    <xf numFmtId="169" fontId="150" fillId="33" borderId="107" xfId="45536" applyNumberFormat="true" applyFont="true" applyFill="true" applyBorder="true" applyAlignment="true">
      <alignment horizontal="center" vertical="center"/>
    </xf>
    <xf numFmtId="169" fontId="150" fillId="33" borderId="100" xfId="45535" applyNumberFormat="true" applyFont="true" applyFill="true" applyBorder="true" applyAlignment="true">
      <alignment horizontal="center" vertical="center"/>
    </xf>
    <xf numFmtId="169" fontId="150" fillId="33" borderId="100" xfId="45528" applyNumberFormat="true" applyFont="true" applyFill="true" applyBorder="true" applyAlignment="true">
      <alignment horizontal="center" vertical="center"/>
    </xf>
    <xf numFmtId="169" fontId="150" fillId="33" borderId="125" xfId="45529" applyNumberFormat="true" applyFont="true" applyFill="true" applyBorder="true" applyAlignment="true">
      <alignment horizontal="center" vertical="center"/>
    </xf>
    <xf numFmtId="169" fontId="150" fillId="33" borderId="126" xfId="45530" applyNumberFormat="true" applyFont="true" applyFill="true" applyBorder="true" applyAlignment="true">
      <alignment horizontal="center" vertical="center"/>
    </xf>
    <xf numFmtId="169" fontId="150" fillId="33" borderId="130" xfId="45529" applyNumberFormat="true" applyFont="true" applyFill="true" applyBorder="true" applyAlignment="true">
      <alignment horizontal="center" vertical="center"/>
    </xf>
    <xf numFmtId="169" fontId="150" fillId="33" borderId="107" xfId="45530" applyNumberFormat="true" applyFont="true" applyFill="true" applyBorder="true" applyAlignment="true">
      <alignment horizontal="center" vertical="center"/>
    </xf>
    <xf numFmtId="169" fontId="150" fillId="33" borderId="100" xfId="45529" applyNumberFormat="true" applyFont="true" applyFill="true" applyBorder="true" applyAlignment="true">
      <alignment horizontal="center" vertical="center"/>
    </xf>
    <xf numFmtId="169" fontId="150" fillId="33" borderId="102" xfId="45558" applyNumberFormat="true" applyFont="true" applyFill="true" applyBorder="true" applyAlignment="true">
      <alignment horizontal="center" vertical="center"/>
    </xf>
    <xf numFmtId="169" fontId="150" fillId="33" borderId="123" xfId="45559" applyNumberFormat="true" applyFont="true" applyFill="true" applyBorder="true" applyAlignment="true">
      <alignment horizontal="center" vertical="center"/>
    </xf>
    <xf numFmtId="169" fontId="150" fillId="33" borderId="124" xfId="45560" applyNumberFormat="true" applyFont="true" applyFill="true" applyBorder="true" applyAlignment="true">
      <alignment horizontal="center" vertical="center"/>
    </xf>
    <xf numFmtId="169" fontId="150" fillId="33" borderId="129" xfId="45559" applyNumberFormat="true" applyFont="true" applyFill="true" applyBorder="true" applyAlignment="true">
      <alignment horizontal="center" vertical="center"/>
    </xf>
    <xf numFmtId="169" fontId="150" fillId="33" borderId="106" xfId="45560" applyNumberFormat="true" applyFont="true" applyFill="true" applyBorder="true" applyAlignment="true">
      <alignment horizontal="center" vertical="center"/>
    </xf>
    <xf numFmtId="169" fontId="150" fillId="33" borderId="102" xfId="45559" applyNumberFormat="true" applyFont="true" applyFill="true" applyBorder="true" applyAlignment="true">
      <alignment horizontal="center" vertical="center"/>
    </xf>
    <xf numFmtId="169" fontId="150" fillId="33" borderId="100" xfId="45564" applyNumberFormat="true" applyFont="true" applyFill="true" applyBorder="true" applyAlignment="true">
      <alignment horizontal="center" vertical="center"/>
    </xf>
    <xf numFmtId="169" fontId="150" fillId="33" borderId="125" xfId="45565" applyNumberFormat="true" applyFont="true" applyFill="true" applyBorder="true" applyAlignment="true">
      <alignment horizontal="center" vertical="center"/>
    </xf>
    <xf numFmtId="169" fontId="150" fillId="33" borderId="126" xfId="45566" applyNumberFormat="true" applyFont="true" applyFill="true" applyBorder="true" applyAlignment="true">
      <alignment horizontal="center" vertical="center"/>
    </xf>
    <xf numFmtId="169" fontId="150" fillId="33" borderId="130" xfId="45565" applyNumberFormat="true" applyFont="true" applyFill="true" applyBorder="true" applyAlignment="true">
      <alignment horizontal="center" vertical="center"/>
    </xf>
    <xf numFmtId="169" fontId="150" fillId="33" borderId="107" xfId="45566" applyNumberFormat="true" applyFont="true" applyFill="true" applyBorder="true" applyAlignment="true">
      <alignment horizontal="center" vertical="center"/>
    </xf>
    <xf numFmtId="169" fontId="150" fillId="33" borderId="100" xfId="45565" applyNumberFormat="true" applyFont="true" applyFill="true" applyBorder="true" applyAlignment="true">
      <alignment horizontal="center" vertical="center"/>
    </xf>
    <xf numFmtId="169" fontId="150" fillId="33" borderId="100" xfId="45570" applyNumberFormat="true" applyFont="true" applyFill="true" applyBorder="true" applyAlignment="true">
      <alignment horizontal="center" vertical="center"/>
    </xf>
    <xf numFmtId="169" fontId="150" fillId="33" borderId="125" xfId="45571" applyNumberFormat="true" applyFont="true" applyFill="true" applyBorder="true" applyAlignment="true">
      <alignment horizontal="center" vertical="center"/>
    </xf>
    <xf numFmtId="169" fontId="150" fillId="33" borderId="126" xfId="45572" applyNumberFormat="true" applyFont="true" applyFill="true" applyBorder="true" applyAlignment="true">
      <alignment horizontal="center" vertical="center"/>
    </xf>
    <xf numFmtId="169" fontId="150" fillId="33" borderId="130" xfId="45571" applyNumberFormat="true" applyFont="true" applyFill="true" applyBorder="true" applyAlignment="true">
      <alignment horizontal="center" vertical="center"/>
    </xf>
    <xf numFmtId="169" fontId="150" fillId="33" borderId="107" xfId="45572" applyNumberFormat="true" applyFont="true" applyFill="true" applyBorder="true" applyAlignment="true">
      <alignment horizontal="center" vertical="center"/>
    </xf>
    <xf numFmtId="169" fontId="150" fillId="33" borderId="100" xfId="45571"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169" fontId="150" fillId="33" borderId="102" xfId="45588" applyNumberFormat="true" applyFont="true" applyFill="true" applyBorder="true" applyAlignment="true">
      <alignment horizontal="center" vertical="center"/>
    </xf>
    <xf numFmtId="169" fontId="150" fillId="33" borderId="123" xfId="45589" applyNumberFormat="true" applyFont="true" applyFill="true" applyBorder="true" applyAlignment="true">
      <alignment horizontal="center" vertical="center"/>
    </xf>
    <xf numFmtId="169" fontId="150" fillId="33" borderId="124" xfId="45590" applyNumberFormat="true" applyFont="true" applyFill="true" applyBorder="true" applyAlignment="true">
      <alignment horizontal="center" vertical="center"/>
    </xf>
    <xf numFmtId="169" fontId="150" fillId="33" borderId="129" xfId="45589" applyNumberFormat="true" applyFont="true" applyFill="true" applyBorder="true" applyAlignment="true">
      <alignment horizontal="center" vertical="center"/>
    </xf>
    <xf numFmtId="169" fontId="150" fillId="33" borderId="106" xfId="45590" applyNumberFormat="true" applyFont="true" applyFill="true" applyBorder="true" applyAlignment="true">
      <alignment horizontal="center" vertical="center"/>
    </xf>
    <xf numFmtId="169" fontId="150" fillId="33" borderId="102" xfId="45589" applyNumberFormat="true" applyFont="true" applyFill="true" applyBorder="true" applyAlignment="true">
      <alignment horizontal="center" vertical="center"/>
    </xf>
    <xf numFmtId="169" fontId="150" fillId="33" borderId="100" xfId="45594" applyNumberFormat="true" applyFont="true" applyFill="true" applyBorder="true" applyAlignment="true">
      <alignment horizontal="center" vertical="center"/>
    </xf>
    <xf numFmtId="169" fontId="150" fillId="33" borderId="125" xfId="45595" applyNumberFormat="true" applyFont="true" applyFill="true" applyBorder="true" applyAlignment="true">
      <alignment horizontal="center" vertical="center"/>
    </xf>
    <xf numFmtId="169" fontId="150" fillId="33" borderId="126" xfId="45596" applyNumberFormat="true" applyFont="true" applyFill="true" applyBorder="true" applyAlignment="true">
      <alignment horizontal="center" vertical="center"/>
    </xf>
    <xf numFmtId="169" fontId="150" fillId="33" borderId="130" xfId="45595" applyNumberFormat="true" applyFont="true" applyFill="true" applyBorder="true" applyAlignment="true">
      <alignment horizontal="center" vertical="center"/>
    </xf>
    <xf numFmtId="169" fontId="150" fillId="33" borderId="107" xfId="45596" applyNumberFormat="true" applyFont="true" applyFill="true" applyBorder="true" applyAlignment="true">
      <alignment horizontal="center" vertical="center"/>
    </xf>
    <xf numFmtId="169" fontId="150" fillId="33" borderId="100" xfId="45595" applyNumberFormat="true" applyFont="true" applyFill="true" applyBorder="true" applyAlignment="true">
      <alignment horizontal="center" vertical="center"/>
    </xf>
    <xf numFmtId="169" fontId="150" fillId="33" borderId="105" xfId="45600" applyNumberFormat="true" applyFont="true" applyFill="true" applyBorder="true" applyAlignment="true">
      <alignment horizontal="center" vertical="center"/>
    </xf>
    <xf numFmtId="169" fontId="150" fillId="33" borderId="127" xfId="45601" applyNumberFormat="true" applyFont="true" applyFill="true" applyBorder="true" applyAlignment="true">
      <alignment horizontal="center" vertical="center"/>
    </xf>
    <xf numFmtId="169" fontId="150" fillId="33" borderId="128" xfId="45602" applyNumberFormat="true" applyFont="true" applyFill="true" applyBorder="true" applyAlignment="true">
      <alignment horizontal="center" vertical="center"/>
    </xf>
    <xf numFmtId="169" fontId="150" fillId="33" borderId="131" xfId="45601" applyNumberFormat="true" applyFont="true" applyFill="true" applyBorder="true" applyAlignment="true">
      <alignment horizontal="center" vertical="center"/>
    </xf>
    <xf numFmtId="169" fontId="150" fillId="33" borderId="108" xfId="45602" applyNumberFormat="true" applyFont="true" applyFill="true" applyBorder="true" applyAlignment="true">
      <alignment horizontal="center" vertical="center"/>
    </xf>
    <xf numFmtId="169" fontId="150" fillId="33" borderId="105" xfId="45601" applyNumberFormat="true" applyFont="true" applyFill="true" applyBorder="true" applyAlignment="true">
      <alignment horizontal="center" vertical="center"/>
    </xf>
    <xf numFmtId="169" fontId="150" fillId="33" borderId="102" xfId="45618" applyNumberFormat="true" applyFont="true" applyFill="true" applyBorder="true" applyAlignment="true">
      <alignment horizontal="center" vertical="center"/>
    </xf>
    <xf numFmtId="169" fontId="150" fillId="33" borderId="123" xfId="45619" applyNumberFormat="true" applyFont="true" applyFill="true" applyBorder="true" applyAlignment="true">
      <alignment horizontal="center" vertical="center"/>
    </xf>
    <xf numFmtId="169" fontId="150" fillId="33" borderId="124" xfId="45620" applyNumberFormat="true" applyFont="true" applyFill="true" applyBorder="true" applyAlignment="true">
      <alignment horizontal="center" vertical="center"/>
    </xf>
    <xf numFmtId="169" fontId="150" fillId="33" borderId="129" xfId="45619" applyNumberFormat="true" applyFont="true" applyFill="true" applyBorder="true" applyAlignment="true">
      <alignment horizontal="center" vertical="center"/>
    </xf>
    <xf numFmtId="169" fontId="150" fillId="33" borderId="106" xfId="45620" applyNumberFormat="true" applyFont="true" applyFill="true" applyBorder="true" applyAlignment="true">
      <alignment horizontal="center" vertical="center"/>
    </xf>
    <xf numFmtId="169" fontId="150" fillId="33" borderId="102" xfId="45619" applyNumberFormat="true" applyFont="true" applyFill="true" applyBorder="true" applyAlignment="true">
      <alignment horizontal="center" vertical="center"/>
    </xf>
    <xf numFmtId="169" fontId="150" fillId="33" borderId="100" xfId="45624" applyNumberFormat="true" applyFont="true" applyFill="true" applyBorder="true" applyAlignment="true">
      <alignment horizontal="center" vertical="center"/>
    </xf>
    <xf numFmtId="169" fontId="150" fillId="33" borderId="125" xfId="45625" applyNumberFormat="true" applyFont="true" applyFill="true" applyBorder="true" applyAlignment="true">
      <alignment horizontal="center" vertical="center"/>
    </xf>
    <xf numFmtId="169" fontId="150" fillId="33" borderId="126" xfId="45626" applyNumberFormat="true" applyFont="true" applyFill="true" applyBorder="true" applyAlignment="true">
      <alignment horizontal="center" vertical="center"/>
    </xf>
    <xf numFmtId="169" fontId="150" fillId="33" borderId="130" xfId="45625" applyNumberFormat="true" applyFont="true" applyFill="true" applyBorder="true" applyAlignment="true">
      <alignment horizontal="center" vertical="center"/>
    </xf>
    <xf numFmtId="169" fontId="150" fillId="33" borderId="107" xfId="45626" applyNumberFormat="true" applyFont="true" applyFill="true" applyBorder="true" applyAlignment="true">
      <alignment horizontal="center" vertical="center"/>
    </xf>
    <xf numFmtId="169" fontId="150" fillId="33" borderId="100" xfId="45625" applyNumberFormat="true" applyFont="true" applyFill="true" applyBorder="true" applyAlignment="true">
      <alignment horizontal="center" vertical="center"/>
    </xf>
    <xf numFmtId="168" fontId="150" fillId="33" borderId="100" xfId="45634" applyNumberFormat="true" applyFont="true" applyFill="true" applyBorder="true" applyAlignment="true">
      <alignment horizontal="center" vertical="center"/>
    </xf>
    <xf numFmtId="168" fontId="150" fillId="33" borderId="125" xfId="45635" applyNumberFormat="true" applyFont="true" applyFill="true" applyBorder="true" applyAlignment="true">
      <alignment horizontal="center" vertical="center"/>
    </xf>
    <xf numFmtId="168" fontId="150" fillId="33" borderId="126" xfId="45636" applyNumberFormat="true" applyFont="true" applyFill="true" applyBorder="true" applyAlignment="true">
      <alignment horizontal="center" vertical="center"/>
    </xf>
    <xf numFmtId="168" fontId="150" fillId="33" borderId="130" xfId="45635" applyNumberFormat="true" applyFont="true" applyFill="true" applyBorder="true" applyAlignment="true">
      <alignment horizontal="center" vertical="center"/>
    </xf>
    <xf numFmtId="168" fontId="150" fillId="33" borderId="107" xfId="45636" applyNumberFormat="true" applyFont="true" applyFill="true" applyBorder="true" applyAlignment="true">
      <alignment horizontal="center" vertical="center"/>
    </xf>
    <xf numFmtId="168" fontId="150" fillId="33" borderId="100" xfId="45635" applyNumberFormat="true" applyFont="true" applyFill="true" applyBorder="true" applyAlignment="true">
      <alignment horizontal="center" vertical="center"/>
    </xf>
    <xf numFmtId="168" fontId="150" fillId="33" borderId="100" xfId="45638" applyNumberFormat="true" applyFont="true" applyFill="true" applyBorder="true" applyAlignment="true">
      <alignment horizontal="center" vertical="center"/>
    </xf>
    <xf numFmtId="168" fontId="150" fillId="33" borderId="125" xfId="45639" applyNumberFormat="true" applyFont="true" applyFill="true" applyBorder="true" applyAlignment="true">
      <alignment horizontal="center" vertical="center"/>
    </xf>
    <xf numFmtId="168" fontId="150" fillId="33" borderId="126" xfId="45640" applyNumberFormat="true" applyFont="true" applyFill="true" applyBorder="true" applyAlignment="true">
      <alignment horizontal="center" vertical="center"/>
    </xf>
    <xf numFmtId="168" fontId="150" fillId="33" borderId="130" xfId="45639" applyNumberFormat="true" applyFont="true" applyFill="true" applyBorder="true" applyAlignment="true">
      <alignment horizontal="center" vertical="center"/>
    </xf>
    <xf numFmtId="168" fontId="150" fillId="33" borderId="107" xfId="45640" applyNumberFormat="true" applyFont="true" applyFill="true" applyBorder="true" applyAlignment="true">
      <alignment horizontal="center" vertical="center"/>
    </xf>
    <xf numFmtId="168" fontId="150" fillId="33" borderId="100" xfId="45639" applyNumberFormat="true" applyFont="true" applyFill="true" applyBorder="true" applyAlignment="true">
      <alignment horizontal="center" vertical="center"/>
    </xf>
    <xf numFmtId="168" fontId="150" fillId="33" borderId="100" xfId="45642" applyNumberFormat="true" applyFont="true" applyFill="true" applyBorder="true" applyAlignment="true">
      <alignment horizontal="center" vertical="center"/>
    </xf>
    <xf numFmtId="168" fontId="150" fillId="33" borderId="125" xfId="45643" applyNumberFormat="true" applyFont="true" applyFill="true" applyBorder="true" applyAlignment="true">
      <alignment horizontal="center" vertical="center"/>
    </xf>
    <xf numFmtId="168" fontId="150" fillId="33" borderId="126" xfId="45644" applyNumberFormat="true" applyFont="true" applyFill="true" applyBorder="true" applyAlignment="true">
      <alignment horizontal="center" vertical="center"/>
    </xf>
    <xf numFmtId="168" fontId="150" fillId="33" borderId="130" xfId="45643" applyNumberFormat="true" applyFont="true" applyFill="true" applyBorder="true" applyAlignment="true">
      <alignment horizontal="center" vertical="center"/>
    </xf>
    <xf numFmtId="168" fontId="150" fillId="33" borderId="107" xfId="45644" applyNumberFormat="true" applyFont="true" applyFill="true" applyBorder="true" applyAlignment="true">
      <alignment horizontal="center" vertical="center"/>
    </xf>
    <xf numFmtId="168" fontId="150" fillId="33" borderId="100" xfId="45643" applyNumberFormat="true" applyFont="true" applyFill="true" applyBorder="true" applyAlignment="true">
      <alignment horizontal="center" vertical="center"/>
    </xf>
    <xf numFmtId="168" fontId="150" fillId="33" borderId="125" xfId="19400" applyNumberFormat="true" applyFont="true" applyFill="true" applyBorder="true" applyAlignment="true">
      <alignment horizontal="center" vertical="center" wrapText="true"/>
    </xf>
    <xf numFmtId="168" fontId="150" fillId="33" borderId="125" xfId="19404" applyNumberFormat="true" applyFont="true" applyFill="true" applyBorder="true" applyAlignment="true">
      <alignment horizontal="center" vertical="center" wrapText="true"/>
    </xf>
    <xf numFmtId="169" fontId="150" fillId="33" borderId="105" xfId="45624" applyNumberFormat="true" applyFont="true" applyFill="true" applyBorder="true" applyAlignment="true">
      <alignment horizontal="center" vertical="center"/>
    </xf>
    <xf numFmtId="169" fontId="150" fillId="33" borderId="127" xfId="45625" applyNumberFormat="true" applyFont="true" applyFill="true" applyBorder="true" applyAlignment="true">
      <alignment horizontal="center" vertical="center"/>
    </xf>
    <xf numFmtId="169" fontId="150" fillId="33" borderId="128" xfId="45626" applyNumberFormat="true" applyFont="true" applyFill="true" applyBorder="true" applyAlignment="true">
      <alignment horizontal="center" vertical="center"/>
    </xf>
    <xf numFmtId="169" fontId="150" fillId="33" borderId="131" xfId="45625" applyNumberFormat="true" applyFont="true" applyFill="true" applyBorder="true" applyAlignment="true">
      <alignment horizontal="center" vertical="center"/>
    </xf>
    <xf numFmtId="169" fontId="150" fillId="33" borderId="108" xfId="45626" applyNumberFormat="true" applyFont="true" applyFill="true" applyBorder="true" applyAlignment="true">
      <alignment horizontal="center" vertical="center"/>
    </xf>
    <xf numFmtId="169" fontId="150" fillId="33" borderId="105" xfId="45625" applyNumberFormat="true" applyFont="true" applyFill="true" applyBorder="true" applyAlignment="true">
      <alignment horizontal="center" vertical="center"/>
    </xf>
    <xf numFmtId="168" fontId="150" fillId="33" borderId="100" xfId="45676" applyNumberFormat="true" applyFont="true" applyFill="true" applyBorder="true" applyAlignment="true">
      <alignment horizontal="center" vertical="center"/>
    </xf>
    <xf numFmtId="168" fontId="150" fillId="33" borderId="125" xfId="45677" applyNumberFormat="true" applyFont="true" applyFill="true" applyBorder="true" applyAlignment="true">
      <alignment horizontal="center" vertical="center"/>
    </xf>
    <xf numFmtId="168" fontId="150" fillId="33" borderId="126" xfId="45678" applyNumberFormat="true" applyFont="true" applyFill="true" applyBorder="true" applyAlignment="true">
      <alignment horizontal="center" vertical="center"/>
    </xf>
    <xf numFmtId="168" fontId="150" fillId="33" borderId="130" xfId="45677" applyNumberFormat="true" applyFont="true" applyFill="true" applyBorder="true" applyAlignment="true">
      <alignment horizontal="center" vertical="center"/>
    </xf>
    <xf numFmtId="168" fontId="150" fillId="33" borderId="107" xfId="45678" applyNumberFormat="true" applyFont="true" applyFill="true" applyBorder="true" applyAlignment="true">
      <alignment horizontal="center" vertical="center"/>
    </xf>
    <xf numFmtId="168" fontId="150" fillId="33" borderId="100" xfId="45677" applyNumberFormat="true" applyFont="true" applyFill="true" applyBorder="true" applyAlignment="true">
      <alignment horizontal="center" vertical="center"/>
    </xf>
    <xf numFmtId="168" fontId="150" fillId="33" borderId="100" xfId="45680" applyNumberFormat="true" applyFont="true" applyFill="true" applyBorder="true" applyAlignment="true">
      <alignment horizontal="center" vertical="center"/>
    </xf>
    <xf numFmtId="168" fontId="150" fillId="33" borderId="125" xfId="45681" applyNumberFormat="true" applyFont="true" applyFill="true" applyBorder="true" applyAlignment="true">
      <alignment horizontal="center" vertical="center"/>
    </xf>
    <xf numFmtId="168" fontId="150" fillId="33" borderId="126" xfId="45682" applyNumberFormat="true" applyFont="true" applyFill="true" applyBorder="true" applyAlignment="true">
      <alignment horizontal="center" vertical="center"/>
    </xf>
    <xf numFmtId="168" fontId="150" fillId="33" borderId="130" xfId="45681" applyNumberFormat="true" applyFont="true" applyFill="true" applyBorder="true" applyAlignment="true">
      <alignment horizontal="center" vertical="center"/>
    </xf>
    <xf numFmtId="168" fontId="150" fillId="33" borderId="107" xfId="45682" applyNumberFormat="true" applyFont="true" applyFill="true" applyBorder="true" applyAlignment="true">
      <alignment horizontal="center" vertical="center"/>
    </xf>
    <xf numFmtId="168" fontId="150" fillId="33" borderId="100" xfId="45681" applyNumberFormat="true" applyFont="true" applyFill="true" applyBorder="true" applyAlignment="true">
      <alignment horizontal="center" vertical="center"/>
    </xf>
    <xf numFmtId="168" fontId="150" fillId="33" borderId="100" xfId="45684" applyNumberFormat="true" applyFont="true" applyFill="true" applyBorder="true" applyAlignment="true">
      <alignment horizontal="center" vertical="center"/>
    </xf>
    <xf numFmtId="168" fontId="150" fillId="33" borderId="125" xfId="45685" applyNumberFormat="true" applyFont="true" applyFill="true" applyBorder="true" applyAlignment="true">
      <alignment horizontal="center" vertical="center"/>
    </xf>
    <xf numFmtId="168" fontId="150" fillId="33" borderId="126" xfId="45686" applyNumberFormat="true" applyFont="true" applyFill="true" applyBorder="true" applyAlignment="true">
      <alignment horizontal="center" vertical="center"/>
    </xf>
    <xf numFmtId="168" fontId="150" fillId="33" borderId="130" xfId="45685" applyNumberFormat="true" applyFont="true" applyFill="true" applyBorder="true" applyAlignment="true">
      <alignment horizontal="center" vertical="center"/>
    </xf>
    <xf numFmtId="168" fontId="150" fillId="33" borderId="107" xfId="45686" applyNumberFormat="true" applyFont="true" applyFill="true" applyBorder="true" applyAlignment="true">
      <alignment horizontal="center" vertical="center"/>
    </xf>
    <xf numFmtId="168" fontId="150" fillId="33" borderId="100" xfId="45685" applyNumberFormat="true" applyFont="true" applyFill="true" applyBorder="true" applyAlignment="true">
      <alignment horizontal="center" vertical="center"/>
    </xf>
    <xf numFmtId="0" fontId="151" fillId="26" borderId="106" xfId="45497" applyFont="true" applyFill="true" applyBorder="true" applyAlignment="true">
      <alignment horizontal="left" vertical="center"/>
    </xf>
    <xf numFmtId="0" fontId="151" fillId="26" borderId="107" xfId="45503" applyFont="true" applyFill="true" applyBorder="true" applyAlignment="true">
      <alignment horizontal="left" vertical="center"/>
    </xf>
    <xf numFmtId="0" fontId="151" fillId="26" borderId="108" xfId="45509" applyFont="true" applyFill="true" applyBorder="true" applyAlignment="true">
      <alignment horizontal="left" vertical="center"/>
    </xf>
    <xf numFmtId="0" fontId="151" fillId="26" borderId="106" xfId="45533" applyFont="true" applyFill="true" applyBorder="true" applyAlignment="true">
      <alignment horizontal="left" vertical="center"/>
    </xf>
    <xf numFmtId="0" fontId="151" fillId="26" borderId="107" xfId="45533" applyFont="true" applyFill="true" applyBorder="true" applyAlignment="true">
      <alignment horizontal="left" vertical="center"/>
    </xf>
    <xf numFmtId="0" fontId="151" fillId="26" borderId="106" xfId="45557" applyFont="true" applyFill="true" applyBorder="true" applyAlignment="true">
      <alignment horizontal="left" vertical="center"/>
    </xf>
    <xf numFmtId="0" fontId="151" fillId="26" borderId="107" xfId="45563" applyFont="true" applyFill="true" applyBorder="true" applyAlignment="true">
      <alignment horizontal="left" vertical="center"/>
    </xf>
    <xf numFmtId="0" fontId="151" fillId="0" borderId="107" xfId="45563" applyFont="true" applyFill="true" applyBorder="true" applyAlignment="true">
      <alignment horizontal="left" vertical="center"/>
    </xf>
    <xf numFmtId="0" fontId="151" fillId="0" borderId="107" xfId="45569" applyFont="true" applyFill="true" applyBorder="true" applyAlignment="true">
      <alignment horizontal="left" vertical="center"/>
    </xf>
    <xf numFmtId="0" fontId="151" fillId="26" borderId="106" xfId="45587" applyFont="true" applyFill="true" applyBorder="true" applyAlignment="true">
      <alignment horizontal="left" vertical="center"/>
    </xf>
    <xf numFmtId="0" fontId="151" fillId="26" borderId="107" xfId="45593" applyFont="true" applyFill="true" applyBorder="true" applyAlignment="true">
      <alignment horizontal="left" vertical="center"/>
    </xf>
    <xf numFmtId="0" fontId="151" fillId="26" borderId="108" xfId="45599" applyFont="true" applyFill="true" applyBorder="true" applyAlignment="true">
      <alignment horizontal="left" vertical="center"/>
    </xf>
    <xf numFmtId="0" fontId="151" fillId="26" borderId="106" xfId="45617" applyFont="true" applyFill="true" applyBorder="true" applyAlignment="true">
      <alignment horizontal="left" vertical="center"/>
    </xf>
    <xf numFmtId="0" fontId="151" fillId="26" borderId="107" xfId="45623" applyFont="true" applyFill="true" applyBorder="true" applyAlignment="true">
      <alignment horizontal="left" vertical="center"/>
    </xf>
    <xf numFmtId="0" fontId="151" fillId="26" borderId="106" xfId="45623" applyFont="true" applyFill="true" applyBorder="true" applyAlignment="true">
      <alignment horizontal="left" vertical="center"/>
    </xf>
    <xf numFmtId="0" fontId="151" fillId="26" borderId="108" xfId="45623" applyFont="true" applyFill="true" applyBorder="true" applyAlignment="true">
      <alignment horizontal="left" vertical="center"/>
    </xf>
    <xf numFmtId="0" fontId="151" fillId="0" borderId="107" xfId="45605" applyFont="true" applyFill="true" applyBorder="true" applyAlignment="true">
      <alignment horizontal="left" vertical="center"/>
    </xf>
    <xf numFmtId="0" fontId="151" fillId="0" borderId="107" xfId="45611" applyFont="true" applyFill="true" applyBorder="true" applyAlignment="true">
      <alignment horizontal="left" vertical="center"/>
    </xf>
    <xf numFmtId="0" fontId="151" fillId="0" borderId="107" xfId="45617" applyFont="true" applyFill="true" applyBorder="true" applyAlignment="true">
      <alignment horizontal="left" vertical="center"/>
    </xf>
    <xf numFmtId="0" fontId="151" fillId="0" borderId="107" xfId="45623" applyFont="true" applyFill="true" applyBorder="true" applyAlignment="true">
      <alignment horizontal="left" vertical="center"/>
    </xf>
    <xf numFmtId="0" fontId="151" fillId="0" borderId="107" xfId="45629" applyFont="true" applyFill="true" applyBorder="true" applyAlignment="true">
      <alignment horizontal="left" vertical="center"/>
    </xf>
    <xf numFmtId="0" fontId="151" fillId="0" borderId="108" xfId="45623" applyFont="true" applyFill="true" applyBorder="true" applyAlignment="true">
      <alignment horizontal="left" vertical="center"/>
    </xf>
    <xf numFmtId="0" fontId="151" fillId="26" borderId="106" xfId="45659" applyFont="true" applyFill="true" applyBorder="true" applyAlignment="true">
      <alignment horizontal="left" vertical="center"/>
    </xf>
    <xf numFmtId="0" fontId="151" fillId="26" borderId="107" xfId="45665" applyFont="true" applyFill="true" applyBorder="true" applyAlignment="true">
      <alignment horizontal="left" vertical="center"/>
    </xf>
    <xf numFmtId="0" fontId="151" fillId="26" borderId="108" xfId="45671" applyFont="true" applyFill="true" applyBorder="true" applyAlignment="true">
      <alignment horizontal="left" vertical="center"/>
    </xf>
    <xf numFmtId="0" fontId="151" fillId="0" borderId="107" xfId="45647" applyFont="true" applyFill="true" applyBorder="true" applyAlignment="true">
      <alignment horizontal="left" vertical="center"/>
    </xf>
    <xf numFmtId="0" fontId="151" fillId="0" borderId="107" xfId="45653" applyFont="true" applyFill="true" applyBorder="true" applyAlignment="true">
      <alignment horizontal="left" vertical="center"/>
    </xf>
    <xf numFmtId="0" fontId="151" fillId="0" borderId="107" xfId="45659" applyFont="true" applyFill="true" applyBorder="true" applyAlignment="true">
      <alignment horizontal="left" vertical="center"/>
    </xf>
    <xf numFmtId="0" fontId="151" fillId="0" borderId="107" xfId="45665" applyFont="true" applyFill="true" applyBorder="true" applyAlignment="true">
      <alignment horizontal="left" vertical="center"/>
    </xf>
    <xf numFmtId="0" fontId="151" fillId="0" borderId="107" xfId="45671" applyFont="true" applyFill="true" applyBorder="true" applyAlignment="true">
      <alignment horizontal="left" vertical="center"/>
    </xf>
    <xf numFmtId="169" fontId="181" fillId="33" borderId="100" xfId="45534" applyNumberFormat="true" applyFont="true" applyFill="true" applyBorder="true" applyAlignment="true">
      <alignment horizontal="center" vertical="center"/>
    </xf>
    <xf numFmtId="169" fontId="181" fillId="33" borderId="102" xfId="45660" applyNumberFormat="true" applyFont="true" applyFill="true" applyBorder="true" applyAlignment="true">
      <alignment horizontal="center" vertical="center"/>
    </xf>
    <xf numFmtId="169" fontId="181" fillId="33" borderId="100" xfId="45666" applyNumberFormat="true" applyFont="true" applyFill="true" applyBorder="true" applyAlignment="true">
      <alignment horizontal="center" vertical="center"/>
    </xf>
    <xf numFmtId="169" fontId="181" fillId="33" borderId="100" xfId="45672" applyNumberFormat="true" applyFont="true" applyFill="true" applyBorder="true" applyAlignment="true">
      <alignment horizontal="center" vertical="center"/>
    </xf>
    <xf numFmtId="169" fontId="181" fillId="33" borderId="125" xfId="45535" applyNumberFormat="true" applyFont="true" applyFill="true" applyBorder="true" applyAlignment="true">
      <alignment horizontal="center" vertical="center"/>
    </xf>
    <xf numFmtId="169" fontId="181" fillId="33" borderId="123" xfId="45661" applyNumberFormat="true" applyFont="true" applyFill="true" applyBorder="true" applyAlignment="true">
      <alignment horizontal="center" vertical="center"/>
    </xf>
    <xf numFmtId="169" fontId="181" fillId="33" borderId="125" xfId="45667" applyNumberFormat="true" applyFont="true" applyFill="true" applyBorder="true" applyAlignment="true">
      <alignment horizontal="center" vertical="center"/>
    </xf>
    <xf numFmtId="169" fontId="181" fillId="33" borderId="125" xfId="45673" applyNumberFormat="true" applyFont="true" applyFill="true" applyBorder="true" applyAlignment="true">
      <alignment horizontal="center" vertical="center"/>
    </xf>
    <xf numFmtId="169" fontId="181" fillId="33" borderId="126" xfId="45536" applyNumberFormat="true" applyFont="true" applyFill="true" applyBorder="true" applyAlignment="true">
      <alignment horizontal="center" vertical="center"/>
    </xf>
    <xf numFmtId="169" fontId="181" fillId="33" borderId="124" xfId="45662" applyNumberFormat="true" applyFont="true" applyFill="true" applyBorder="true" applyAlignment="true">
      <alignment horizontal="center" vertical="center"/>
    </xf>
    <xf numFmtId="169" fontId="181" fillId="33" borderId="126" xfId="45668" applyNumberFormat="true" applyFont="true" applyFill="true" applyBorder="true" applyAlignment="true">
      <alignment horizontal="center" vertical="center"/>
    </xf>
    <xf numFmtId="169" fontId="181" fillId="33" borderId="126" xfId="45674" applyNumberFormat="true" applyFont="true" applyFill="true" applyBorder="true" applyAlignment="true">
      <alignment horizontal="center" vertical="center"/>
    </xf>
    <xf numFmtId="169" fontId="181" fillId="33" borderId="130" xfId="45535" applyNumberFormat="true" applyFont="true" applyFill="true" applyBorder="true" applyAlignment="true">
      <alignment horizontal="center" vertical="center"/>
    </xf>
    <xf numFmtId="169" fontId="181" fillId="33" borderId="129" xfId="45661" applyNumberFormat="true" applyFont="true" applyFill="true" applyBorder="true" applyAlignment="true">
      <alignment horizontal="center" vertical="center"/>
    </xf>
    <xf numFmtId="169" fontId="181" fillId="33" borderId="130" xfId="45667" applyNumberFormat="true" applyFont="true" applyFill="true" applyBorder="true" applyAlignment="true">
      <alignment horizontal="center" vertical="center"/>
    </xf>
    <xf numFmtId="169" fontId="181" fillId="33" borderId="130" xfId="45673" applyNumberFormat="true" applyFont="true" applyFill="true" applyBorder="true" applyAlignment="true">
      <alignment horizontal="center" vertical="center"/>
    </xf>
    <xf numFmtId="169" fontId="181" fillId="33" borderId="107" xfId="45536" applyNumberFormat="true" applyFont="true" applyFill="true" applyBorder="true" applyAlignment="true">
      <alignment horizontal="center" vertical="center"/>
    </xf>
    <xf numFmtId="169" fontId="181" fillId="33" borderId="106" xfId="45662" applyNumberFormat="true" applyFont="true" applyFill="true" applyBorder="true" applyAlignment="true">
      <alignment horizontal="center" vertical="center"/>
    </xf>
    <xf numFmtId="169" fontId="181" fillId="33" borderId="107" xfId="45668" applyNumberFormat="true" applyFont="true" applyFill="true" applyBorder="true" applyAlignment="true">
      <alignment horizontal="center" vertical="center"/>
    </xf>
    <xf numFmtId="169" fontId="181" fillId="33" borderId="107" xfId="45674" applyNumberFormat="true" applyFont="true" applyFill="true" applyBorder="true" applyAlignment="true">
      <alignment horizontal="center" vertical="center"/>
    </xf>
    <xf numFmtId="169" fontId="181" fillId="33" borderId="100" xfId="45535" applyNumberFormat="true" applyFont="true" applyFill="true" applyBorder="true" applyAlignment="true">
      <alignment horizontal="center" vertical="center"/>
    </xf>
    <xf numFmtId="169" fontId="181" fillId="33" borderId="102" xfId="45661" applyNumberFormat="true" applyFont="true" applyFill="true" applyBorder="true" applyAlignment="true">
      <alignment horizontal="center" vertical="center"/>
    </xf>
    <xf numFmtId="169" fontId="181" fillId="33" borderId="100" xfId="45667" applyNumberFormat="true" applyFont="true" applyFill="true" applyBorder="true" applyAlignment="true">
      <alignment horizontal="center" vertical="center"/>
    </xf>
    <xf numFmtId="169" fontId="181" fillId="33" borderId="100" xfId="45673"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91" applyFont="true" applyBorder="true" applyAlignment="true">
      <alignment horizontal="center" vertical="center"/>
    </xf>
    <xf numFmtId="0" fontId="181" fillId="3" borderId="10" xfId="45021" applyFont="true" applyBorder="true" applyAlignment="true">
      <alignment horizontal="center" vertical="center"/>
    </xf>
    <xf numFmtId="0" fontId="181" fillId="3" borderId="10" xfId="45051" applyFont="true" applyBorder="true" applyAlignment="true">
      <alignment horizontal="center" vertical="center"/>
    </xf>
    <xf numFmtId="0" fontId="181" fillId="3" borderId="10" xfId="45093"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7" xfId="40072" applyNumberFormat="true" applyFont="true" applyFill="true" applyBorder="true" applyAlignment="true">
      <alignment horizontal="center" vertical="center"/>
    </xf>
    <xf numFmtId="168" fontId="181" fillId="28" borderId="138"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50" applyFont="true" applyBorder="true" applyAlignment="true">
      <alignment horizontal="center" vertical="center"/>
    </xf>
    <xf numFmtId="0" fontId="151" fillId="3" borderId="10" xfId="45052" applyFont="true" applyBorder="true" applyAlignment="true">
      <alignment horizontal="center" vertical="center"/>
    </xf>
    <xf numFmtId="0" fontId="151" fillId="3" borderId="10" xfId="45092" applyFont="true" applyBorder="true" applyAlignment="true">
      <alignment horizontal="center" vertical="center"/>
    </xf>
    <xf numFmtId="0" fontId="151" fillId="3" borderId="10" xfId="45094" applyFont="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169" fontId="150" fillId="33" borderId="107" xfId="44950" applyNumberFormat="true" applyFont="true" applyFill="true" applyBorder="true" applyAlignment="true">
      <alignment horizontal="center" vertical="center"/>
    </xf>
    <xf numFmtId="169" fontId="150" fillId="33" borderId="108" xfId="44956" applyNumberFormat="true" applyFont="true" applyFill="true" applyBorder="true" applyAlignment="true">
      <alignment horizontal="center" vertical="center"/>
    </xf>
    <xf numFmtId="170" fontId="155" fillId="27" borderId="139" xfId="19344"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7" xfId="44980" applyNumberFormat="true" applyFont="true" applyFill="true" applyBorder="true" applyAlignment="true">
      <alignment horizontal="center" vertical="center"/>
    </xf>
    <xf numFmtId="169" fontId="150" fillId="33" borderId="107" xfId="44974" applyNumberFormat="true" applyFont="true" applyFill="true" applyBorder="true" applyAlignment="true">
      <alignment horizontal="center" vertical="center"/>
    </xf>
    <xf numFmtId="169" fontId="181" fillId="33" borderId="107" xfId="40058" applyNumberFormat="true" applyFont="true" applyFill="true" applyBorder="true" applyAlignment="true">
      <alignment horizontal="center" vertical="center"/>
    </xf>
    <xf numFmtId="169" fontId="181" fillId="33" borderId="107" xfId="44980"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004" applyNumberFormat="true" applyFont="true" applyFill="true" applyBorder="true" applyAlignment="true">
      <alignment horizontal="center" vertical="center"/>
    </xf>
    <xf numFmtId="169" fontId="150" fillId="33" borderId="107" xfId="45010" applyNumberFormat="true" applyFont="true" applyFill="true" applyBorder="true" applyAlignment="true">
      <alignment horizontal="center" vertical="center"/>
    </xf>
    <xf numFmtId="169" fontId="150" fillId="33" borderId="107" xfId="45016" applyNumberFormat="true" applyFont="true" applyFill="true" applyBorder="true" applyAlignment="true">
      <alignment horizontal="center" vertical="center"/>
    </xf>
    <xf numFmtId="168" fontId="150" fillId="33" borderId="107" xfId="19367" applyNumberFormat="true" applyFont="true" applyFill="true" applyBorder="true" applyAlignment="true">
      <alignment horizontal="center" vertical="center"/>
    </xf>
    <xf numFmtId="168" fontId="150" fillId="33" borderId="107" xfId="19371"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107" xfId="45040" applyNumberFormat="true" applyFont="true" applyFill="true" applyBorder="true" applyAlignment="true">
      <alignment horizontal="center" vertical="center"/>
    </xf>
    <xf numFmtId="169" fontId="150" fillId="33" borderId="108" xfId="45046" applyNumberFormat="true" applyFont="true" applyFill="true" applyBorder="true" applyAlignment="true">
      <alignment horizontal="center" vertical="center"/>
    </xf>
    <xf numFmtId="169" fontId="150" fillId="33" borderId="106" xfId="45064" applyNumberFormat="true" applyFont="true" applyFill="true" applyBorder="true" applyAlignment="true">
      <alignment horizontal="center" vertical="center"/>
    </xf>
    <xf numFmtId="169" fontId="150" fillId="33" borderId="107" xfId="45070" applyNumberFormat="true" applyFont="true" applyFill="true" applyBorder="true" applyAlignment="true">
      <alignment horizontal="center" vertical="center"/>
    </xf>
    <xf numFmtId="169" fontId="181" fillId="33" borderId="107" xfId="40238" applyNumberFormat="true" applyFont="true" applyFill="true" applyBorder="true" applyAlignment="true">
      <alignment horizontal="center" vertical="center"/>
    </xf>
    <xf numFmtId="169" fontId="115" fillId="33" borderId="107" xfId="40238" applyNumberFormat="true" applyFont="true" applyFill="true" applyBorder="true" applyAlignment="true">
      <alignment horizontal="center" vertical="center"/>
    </xf>
    <xf numFmtId="169" fontId="115" fillId="33" borderId="107" xfId="40250" applyNumberFormat="true" applyFont="true" applyFill="true" applyBorder="true" applyAlignment="true">
      <alignment horizontal="center" vertical="center"/>
    </xf>
    <xf numFmtId="0" fontId="151" fillId="33" borderId="107" xfId="45052" applyFont="true" applyFill="true" applyBorder="true" applyAlignment="true">
      <alignment horizontal="center" vertical="center" wrapText="true"/>
    </xf>
    <xf numFmtId="0" fontId="151" fillId="33" borderId="107" xfId="45058" applyFont="true" applyFill="true" applyBorder="true" applyAlignment="true">
      <alignment horizontal="center" vertical="center" wrapText="true"/>
    </xf>
    <xf numFmtId="168" fontId="150" fillId="33" borderId="107" xfId="45080" applyNumberFormat="true" applyFont="true" applyFill="true" applyBorder="true" applyAlignment="true">
      <alignment horizontal="center" vertical="center"/>
    </xf>
    <xf numFmtId="168" fontId="150" fillId="33" borderId="107" xfId="45084" applyNumberFormat="true" applyFont="true" applyFill="true" applyBorder="true" applyAlignment="true">
      <alignment horizontal="center" vertical="center"/>
    </xf>
    <xf numFmtId="168" fontId="150" fillId="33" borderId="107" xfId="45088" applyNumberFormat="true" applyFont="true" applyFill="true" applyBorder="true" applyAlignment="true">
      <alignment horizontal="center" vertical="center"/>
    </xf>
    <xf numFmtId="168" fontId="150" fillId="33" borderId="107" xfId="19398" applyNumberFormat="true" applyFont="true" applyFill="true" applyBorder="true" applyAlignment="true">
      <alignment horizontal="center" vertical="center" wrapText="true"/>
    </xf>
    <xf numFmtId="168" fontId="150" fillId="33" borderId="107" xfId="19402" applyNumberFormat="true" applyFont="true" applyFill="true" applyBorder="true" applyAlignment="true">
      <alignment horizontal="center" vertical="center" wrapText="true"/>
    </xf>
    <xf numFmtId="169" fontId="150" fillId="33" borderId="108" xfId="45070" applyNumberFormat="true" applyFont="true" applyFill="true" applyBorder="true" applyAlignment="true">
      <alignment horizontal="center" vertical="center"/>
    </xf>
    <xf numFmtId="169" fontId="181" fillId="33" borderId="106" xfId="45106" applyNumberFormat="true" applyFont="true" applyFill="true" applyBorder="true" applyAlignment="true">
      <alignment horizontal="center" vertical="center"/>
    </xf>
    <xf numFmtId="169" fontId="181" fillId="33" borderId="107" xfId="45112" applyNumberFormat="true" applyFont="true" applyFill="true" applyBorder="true" applyAlignment="true">
      <alignment horizontal="center" vertical="center"/>
    </xf>
    <xf numFmtId="169" fontId="181" fillId="33" borderId="107" xfId="45118" applyNumberFormat="true" applyFont="true" applyFill="true" applyBorder="true" applyAlignment="true">
      <alignment horizontal="center" vertical="center"/>
    </xf>
    <xf numFmtId="0" fontId="151" fillId="33" borderId="107" xfId="45094" applyFont="true" applyFill="true" applyBorder="true" applyAlignment="true">
      <alignment horizontal="center" vertical="center" wrapText="true"/>
    </xf>
    <xf numFmtId="0" fontId="151" fillId="33" borderId="107" xfId="45100" applyFont="true" applyFill="true" applyBorder="true" applyAlignment="true">
      <alignment horizontal="center" vertical="center" wrapText="true"/>
    </xf>
    <xf numFmtId="168" fontId="150" fillId="33" borderId="107" xfId="45122" applyNumberFormat="true" applyFont="true" applyFill="true" applyBorder="true" applyAlignment="true">
      <alignment horizontal="center" vertical="center"/>
    </xf>
    <xf numFmtId="168" fontId="150" fillId="33" borderId="107" xfId="45126" applyNumberFormat="true" applyFont="true" applyFill="true" applyBorder="true" applyAlignment="true">
      <alignment horizontal="center" vertical="center"/>
    </xf>
    <xf numFmtId="168" fontId="150" fillId="33" borderId="107" xfId="45130"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6"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6"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6"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6"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204" applyFont="true" applyBorder="true" applyAlignment="true">
      <alignment horizontal="center" vertical="center"/>
    </xf>
    <xf numFmtId="0" fontId="181" fillId="3" borderId="10" xfId="45234" applyFont="true" applyBorder="true" applyAlignment="true">
      <alignment horizontal="center" vertical="center"/>
    </xf>
    <xf numFmtId="0" fontId="181" fillId="3" borderId="10" xfId="45264" applyFont="true" applyBorder="true" applyAlignment="true">
      <alignment horizontal="center" vertical="center"/>
    </xf>
    <xf numFmtId="0" fontId="181" fillId="3" borderId="10" xfId="45294" applyFont="true" applyBorder="true" applyAlignment="true">
      <alignment horizontal="center" vertical="center"/>
    </xf>
    <xf numFmtId="0" fontId="181" fillId="3" borderId="10" xfId="45324" applyFont="true" applyBorder="true" applyAlignment="true">
      <alignment horizontal="center" vertical="center"/>
    </xf>
    <xf numFmtId="0" fontId="181" fillId="3" borderId="10" xfId="45366" applyFont="true" applyBorder="true" applyAlignment="true">
      <alignment horizontal="center" vertical="center"/>
    </xf>
    <xf numFmtId="0" fontId="151" fillId="3" borderId="10" xfId="45203" applyFont="true" applyBorder="true" applyAlignment="true">
      <alignment horizontal="center" vertical="center"/>
    </xf>
    <xf numFmtId="0" fontId="151" fillId="3" borderId="10" xfId="45205" applyFont="true" applyBorder="true" applyAlignment="true">
      <alignment horizontal="center" vertical="center"/>
    </xf>
    <xf numFmtId="0" fontId="151" fillId="3" borderId="10" xfId="45233" applyFont="true" applyBorder="true" applyAlignment="true">
      <alignment horizontal="center" vertical="center"/>
    </xf>
    <xf numFmtId="0" fontId="151" fillId="3" borderId="10" xfId="45235" applyFont="true" applyBorder="true" applyAlignment="true">
      <alignment horizontal="center" vertical="center"/>
    </xf>
    <xf numFmtId="0" fontId="151" fillId="3" borderId="10" xfId="45263" applyFont="true" applyBorder="true" applyAlignment="true">
      <alignment horizontal="center" vertical="center"/>
    </xf>
    <xf numFmtId="0" fontId="151" fillId="3" borderId="10" xfId="45265" applyFont="true" applyBorder="true" applyAlignment="true">
      <alignment horizontal="center" vertical="center"/>
    </xf>
    <xf numFmtId="0" fontId="151" fillId="3" borderId="10" xfId="45293" applyFont="true" applyBorder="true" applyAlignment="true">
      <alignment horizontal="center" vertical="center"/>
    </xf>
    <xf numFmtId="0" fontId="151" fillId="3" borderId="10" xfId="45295" applyFont="true" applyBorder="true" applyAlignment="true">
      <alignment horizontal="center" vertical="center"/>
    </xf>
    <xf numFmtId="0" fontId="151" fillId="3" borderId="10" xfId="45323" applyFont="true" applyBorder="true" applyAlignment="true">
      <alignment horizontal="center" vertical="center"/>
    </xf>
    <xf numFmtId="0" fontId="151" fillId="3" borderId="10" xfId="45325" applyFont="true" applyBorder="true" applyAlignment="true">
      <alignment horizontal="center" vertical="center"/>
    </xf>
    <xf numFmtId="0" fontId="151" fillId="3" borderId="10" xfId="45365" applyFont="true" applyBorder="true" applyAlignment="true">
      <alignment horizontal="center" vertical="center"/>
    </xf>
    <xf numFmtId="0" fontId="151" fillId="3" borderId="10" xfId="45367" applyFont="true" applyBorder="true" applyAlignment="true">
      <alignment horizontal="center" vertical="center"/>
    </xf>
    <xf numFmtId="169" fontId="150" fillId="33" borderId="106" xfId="45217" applyNumberFormat="true" applyFont="true" applyFill="true" applyBorder="true" applyAlignment="true">
      <alignment horizontal="center" vertical="center"/>
    </xf>
    <xf numFmtId="169" fontId="150" fillId="33" borderId="107" xfId="45223" applyNumberFormat="true" applyFont="true" applyFill="true" applyBorder="true" applyAlignment="true">
      <alignment horizontal="center" vertical="center"/>
    </xf>
    <xf numFmtId="169" fontId="150" fillId="33" borderId="108" xfId="45229" applyNumberFormat="true" applyFont="true" applyFill="true" applyBorder="true" applyAlignment="true">
      <alignment horizontal="center" vertical="center"/>
    </xf>
    <xf numFmtId="169" fontId="150" fillId="33" borderId="106" xfId="45253" applyNumberFormat="true" applyFont="true" applyFill="true" applyBorder="true" applyAlignment="true">
      <alignment horizontal="center" vertical="center"/>
    </xf>
    <xf numFmtId="169" fontId="150" fillId="33" borderId="107" xfId="45253" applyNumberFormat="true" applyFont="true" applyFill="true" applyBorder="true" applyAlignment="true">
      <alignment horizontal="center" vertical="center"/>
    </xf>
    <xf numFmtId="169" fontId="150" fillId="33" borderId="107" xfId="45247" applyNumberFormat="true" applyFont="true" applyFill="true" applyBorder="true" applyAlignment="true">
      <alignment horizontal="center" vertical="center"/>
    </xf>
    <xf numFmtId="169" fontId="181" fillId="33" borderId="107" xfId="45253" applyNumberFormat="true" applyFont="true" applyFill="true" applyBorder="true" applyAlignment="true">
      <alignment horizontal="center" vertical="center"/>
    </xf>
    <xf numFmtId="169" fontId="150" fillId="33" borderId="106" xfId="45277" applyNumberFormat="true" applyFont="true" applyFill="true" applyBorder="true" applyAlignment="true">
      <alignment horizontal="center" vertical="center"/>
    </xf>
    <xf numFmtId="169" fontId="150" fillId="33" borderId="107" xfId="45283" applyNumberFormat="true" applyFont="true" applyFill="true" applyBorder="true" applyAlignment="true">
      <alignment horizontal="center" vertical="center"/>
    </xf>
    <xf numFmtId="169" fontId="150" fillId="33" borderId="107" xfId="45289" applyNumberFormat="true" applyFont="true" applyFill="true" applyBorder="true" applyAlignment="true">
      <alignment horizontal="center" vertical="center"/>
    </xf>
    <xf numFmtId="169" fontId="150" fillId="33" borderId="106" xfId="45307" applyNumberFormat="true" applyFont="true" applyFill="true" applyBorder="true" applyAlignment="true">
      <alignment horizontal="center" vertical="center"/>
    </xf>
    <xf numFmtId="169" fontId="150" fillId="33" borderId="107" xfId="45313" applyNumberFormat="true" applyFont="true" applyFill="true" applyBorder="true" applyAlignment="true">
      <alignment horizontal="center" vertical="center"/>
    </xf>
    <xf numFmtId="169" fontId="150" fillId="33" borderId="108" xfId="45319" applyNumberFormat="true" applyFont="true" applyFill="true" applyBorder="true" applyAlignment="true">
      <alignment horizontal="center" vertical="center"/>
    </xf>
    <xf numFmtId="169" fontId="150" fillId="33" borderId="106" xfId="45337" applyNumberFormat="true" applyFont="true" applyFill="true" applyBorder="true" applyAlignment="true">
      <alignment horizontal="center" vertical="center"/>
    </xf>
    <xf numFmtId="169" fontId="150" fillId="33" borderId="107" xfId="45343" applyNumberFormat="true" applyFont="true" applyFill="true" applyBorder="true" applyAlignment="true">
      <alignment horizontal="center" vertical="center"/>
    </xf>
    <xf numFmtId="0" fontId="151" fillId="33" borderId="107" xfId="45325" applyFont="true" applyFill="true" applyBorder="true" applyAlignment="true">
      <alignment horizontal="center" vertical="center" wrapText="true"/>
    </xf>
    <xf numFmtId="0" fontId="151" fillId="33" borderId="107" xfId="45331" applyFont="true" applyFill="true" applyBorder="true" applyAlignment="true">
      <alignment horizontal="center" vertical="center" wrapText="true"/>
    </xf>
    <xf numFmtId="168" fontId="150" fillId="33" borderId="107" xfId="45353" applyNumberFormat="true" applyFont="true" applyFill="true" applyBorder="true" applyAlignment="true">
      <alignment horizontal="center" vertical="center"/>
    </xf>
    <xf numFmtId="168" fontId="150" fillId="33" borderId="107" xfId="45357" applyNumberFormat="true" applyFont="true" applyFill="true" applyBorder="true" applyAlignment="true">
      <alignment horizontal="center" vertical="center"/>
    </xf>
    <xf numFmtId="168" fontId="150" fillId="33" borderId="107" xfId="45361" applyNumberFormat="true" applyFont="true" applyFill="true" applyBorder="true" applyAlignment="true">
      <alignment horizontal="center" vertical="center"/>
    </xf>
    <xf numFmtId="169" fontId="150" fillId="33" borderId="108" xfId="45343" applyNumberFormat="true" applyFont="true" applyFill="true" applyBorder="true" applyAlignment="true">
      <alignment horizontal="center" vertical="center"/>
    </xf>
    <xf numFmtId="169" fontId="181" fillId="33" borderId="106" xfId="45379" applyNumberFormat="true" applyFont="true" applyFill="true" applyBorder="true" applyAlignment="true">
      <alignment horizontal="center" vertical="center"/>
    </xf>
    <xf numFmtId="169" fontId="181" fillId="33" borderId="107" xfId="45385" applyNumberFormat="true" applyFont="true" applyFill="true" applyBorder="true" applyAlignment="true">
      <alignment horizontal="center" vertical="center"/>
    </xf>
    <xf numFmtId="169" fontId="181" fillId="33" borderId="107" xfId="45391" applyNumberFormat="true" applyFont="true" applyFill="true" applyBorder="true" applyAlignment="true">
      <alignment horizontal="center" vertical="center"/>
    </xf>
    <xf numFmtId="0" fontId="151" fillId="33" borderId="107" xfId="45367" applyFont="true" applyFill="true" applyBorder="true" applyAlignment="true">
      <alignment horizontal="center" vertical="center" wrapText="true"/>
    </xf>
    <xf numFmtId="0" fontId="151" fillId="33" borderId="107" xfId="45373" applyFont="true" applyFill="true" applyBorder="true" applyAlignment="true">
      <alignment horizontal="center" vertical="center" wrapText="true"/>
    </xf>
    <xf numFmtId="168" fontId="150" fillId="33" borderId="107" xfId="45395" applyNumberFormat="true" applyFont="true" applyFill="true" applyBorder="true" applyAlignment="true">
      <alignment horizontal="center" vertical="center"/>
    </xf>
    <xf numFmtId="168" fontId="150" fillId="33" borderId="107" xfId="45399" applyNumberFormat="true" applyFont="true" applyFill="true" applyBorder="true" applyAlignment="true">
      <alignment horizontal="center" vertical="center"/>
    </xf>
    <xf numFmtId="168" fontId="150" fillId="33" borderId="107" xfId="45403" applyNumberFormat="true" applyFont="true" applyFill="true" applyBorder="true" applyAlignment="true">
      <alignment horizontal="center" vertical="center"/>
    </xf>
    <xf numFmtId="0" fontId="181" fillId="3" borderId="10" xfId="45488" applyFont="true" applyBorder="true" applyAlignment="true">
      <alignment horizontal="center" vertical="center"/>
    </xf>
    <xf numFmtId="0" fontId="181" fillId="3" borderId="10" xfId="45518" applyFont="true" applyBorder="true" applyAlignment="true">
      <alignment horizontal="center" vertical="center"/>
    </xf>
    <xf numFmtId="0" fontId="181" fillId="3" borderId="10" xfId="45548" applyFont="true" applyBorder="true" applyAlignment="true">
      <alignment horizontal="center" vertical="center"/>
    </xf>
    <xf numFmtId="0" fontId="181" fillId="3" borderId="10" xfId="45578" applyFont="true" applyBorder="true" applyAlignment="true">
      <alignment horizontal="center" vertical="center"/>
    </xf>
    <xf numFmtId="0" fontId="181" fillId="3" borderId="10" xfId="45608" applyFont="true" applyBorder="true" applyAlignment="true">
      <alignment horizontal="center" vertical="center"/>
    </xf>
    <xf numFmtId="0" fontId="181" fillId="3" borderId="10" xfId="45650" applyFont="true" applyBorder="true" applyAlignment="true">
      <alignment horizontal="center" vertical="center"/>
    </xf>
    <xf numFmtId="0" fontId="151" fillId="3" borderId="10" xfId="45487" applyFont="true" applyBorder="true" applyAlignment="true">
      <alignment horizontal="center" vertical="center"/>
    </xf>
    <xf numFmtId="0" fontId="151" fillId="3" borderId="10" xfId="45489" applyFont="true" applyBorder="true" applyAlignment="true">
      <alignment horizontal="center" vertical="center"/>
    </xf>
    <xf numFmtId="0" fontId="151" fillId="3" borderId="10" xfId="45517" applyFont="true" applyBorder="true" applyAlignment="true">
      <alignment horizontal="center" vertical="center"/>
    </xf>
    <xf numFmtId="0" fontId="151" fillId="3" borderId="10" xfId="45519" applyFont="true" applyBorder="true" applyAlignment="true">
      <alignment horizontal="center" vertical="center"/>
    </xf>
    <xf numFmtId="0" fontId="151" fillId="3" borderId="10" xfId="45547" applyFont="true" applyBorder="true" applyAlignment="true">
      <alignment horizontal="center" vertical="center"/>
    </xf>
    <xf numFmtId="0" fontId="151" fillId="3" borderId="10" xfId="45549" applyFont="true" applyBorder="true" applyAlignment="true">
      <alignment horizontal="center" vertical="center"/>
    </xf>
    <xf numFmtId="0" fontId="151" fillId="3" borderId="10" xfId="45577" applyFont="true" applyBorder="true" applyAlignment="true">
      <alignment horizontal="center" vertical="center"/>
    </xf>
    <xf numFmtId="0" fontId="151" fillId="3" borderId="10" xfId="45579" applyFont="true" applyBorder="true" applyAlignment="true">
      <alignment horizontal="center" vertical="center"/>
    </xf>
    <xf numFmtId="0" fontId="151" fillId="3" borderId="10" xfId="45607" applyFont="true" applyBorder="true" applyAlignment="true">
      <alignment horizontal="center" vertical="center"/>
    </xf>
    <xf numFmtId="0" fontId="151" fillId="3" borderId="10" xfId="45609" applyFont="true" applyBorder="true" applyAlignment="true">
      <alignment horizontal="center" vertical="center"/>
    </xf>
    <xf numFmtId="0" fontId="151" fillId="3" borderId="10" xfId="45649" applyFont="true" applyBorder="true" applyAlignment="true">
      <alignment horizontal="center" vertical="center"/>
    </xf>
    <xf numFmtId="0" fontId="151" fillId="3" borderId="10" xfId="45651" applyFont="true" applyBorder="true" applyAlignment="true">
      <alignment horizontal="center" vertical="center"/>
    </xf>
    <xf numFmtId="169" fontId="150" fillId="33" borderId="106" xfId="45501" applyNumberFormat="true" applyFont="true" applyFill="true" applyBorder="true" applyAlignment="true">
      <alignment horizontal="center" vertical="center"/>
    </xf>
    <xf numFmtId="169" fontId="150" fillId="33" borderId="107" xfId="45507" applyNumberFormat="true" applyFont="true" applyFill="true" applyBorder="true" applyAlignment="true">
      <alignment horizontal="center" vertical="center"/>
    </xf>
    <xf numFmtId="169" fontId="150" fillId="33" borderId="108" xfId="45513" applyNumberFormat="true" applyFont="true" applyFill="true" applyBorder="true" applyAlignment="true">
      <alignment horizontal="center" vertical="center"/>
    </xf>
    <xf numFmtId="169" fontId="150" fillId="33" borderId="106" xfId="45537" applyNumberFormat="true" applyFont="true" applyFill="true" applyBorder="true" applyAlignment="true">
      <alignment horizontal="center" vertical="center"/>
    </xf>
    <xf numFmtId="169" fontId="150" fillId="33" borderId="107" xfId="45537" applyNumberFormat="true" applyFont="true" applyFill="true" applyBorder="true" applyAlignment="true">
      <alignment horizontal="center" vertical="center"/>
    </xf>
    <xf numFmtId="169" fontId="150" fillId="33" borderId="107" xfId="45531"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5537" applyNumberFormat="true" applyFont="true" applyFill="true" applyBorder="true" applyAlignment="true">
      <alignment horizontal="center" vertical="center"/>
    </xf>
    <xf numFmtId="169" fontId="150" fillId="33" borderId="106" xfId="45561" applyNumberFormat="true" applyFont="true" applyFill="true" applyBorder="true" applyAlignment="true">
      <alignment horizontal="center" vertical="center"/>
    </xf>
    <xf numFmtId="169" fontId="150" fillId="33" borderId="107" xfId="45567" applyNumberFormat="true" applyFont="true" applyFill="true" applyBorder="true" applyAlignment="true">
      <alignment horizontal="center" vertical="center"/>
    </xf>
    <xf numFmtId="169" fontId="150" fillId="33" borderId="107" xfId="45573" applyNumberFormat="true" applyFont="true" applyFill="true" applyBorder="true" applyAlignment="true">
      <alignment horizontal="center" vertical="center"/>
    </xf>
    <xf numFmtId="0" fontId="24" fillId="33" borderId="108" xfId="19344" applyFill="true" applyBorder="true" applyAlignment="true">
      <alignment horizontal="center" vertical="center" wrapText="true"/>
    </xf>
    <xf numFmtId="169" fontId="150" fillId="33" borderId="106" xfId="45591" applyNumberFormat="true" applyFont="true" applyFill="true" applyBorder="true" applyAlignment="true">
      <alignment horizontal="center" vertical="center"/>
    </xf>
    <xf numFmtId="169" fontId="150" fillId="33" borderId="107" xfId="45597" applyNumberFormat="true" applyFont="true" applyFill="true" applyBorder="true" applyAlignment="true">
      <alignment horizontal="center" vertical="center"/>
    </xf>
    <xf numFmtId="169" fontId="150" fillId="33" borderId="108" xfId="45603" applyNumberFormat="true" applyFont="true" applyFill="true" applyBorder="true" applyAlignment="true">
      <alignment horizontal="center" vertical="center"/>
    </xf>
    <xf numFmtId="169" fontId="150" fillId="33" borderId="106" xfId="45621" applyNumberFormat="true" applyFont="true" applyFill="true" applyBorder="true" applyAlignment="true">
      <alignment horizontal="center" vertical="center"/>
    </xf>
    <xf numFmtId="169" fontId="150" fillId="33" borderId="107" xfId="45627"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609" applyFont="true" applyFill="true" applyBorder="true" applyAlignment="true">
      <alignment horizontal="center" vertical="center" wrapText="true"/>
    </xf>
    <xf numFmtId="0" fontId="151" fillId="33" borderId="107" xfId="45615" applyFont="true" applyFill="true" applyBorder="true" applyAlignment="true">
      <alignment horizontal="center" vertical="center" wrapText="true"/>
    </xf>
    <xf numFmtId="168" fontId="150" fillId="33" borderId="107" xfId="45637" applyNumberFormat="true" applyFont="true" applyFill="true" applyBorder="true" applyAlignment="true">
      <alignment horizontal="center" vertical="center"/>
    </xf>
    <xf numFmtId="168" fontId="150" fillId="33" borderId="107" xfId="45641" applyNumberFormat="true" applyFont="true" applyFill="true" applyBorder="true" applyAlignment="true">
      <alignment horizontal="center" vertical="center"/>
    </xf>
    <xf numFmtId="168" fontId="150" fillId="33" borderId="107" xfId="45645" applyNumberFormat="true" applyFont="true" applyFill="true" applyBorder="true" applyAlignment="true">
      <alignment horizontal="center" vertical="center"/>
    </xf>
    <xf numFmtId="169" fontId="150" fillId="33" borderId="108" xfId="45627" applyNumberFormat="true" applyFont="true" applyFill="true" applyBorder="true" applyAlignment="true">
      <alignment horizontal="center" vertical="center"/>
    </xf>
    <xf numFmtId="169" fontId="181" fillId="33" borderId="106" xfId="45663" applyNumberFormat="true" applyFont="true" applyFill="true" applyBorder="true" applyAlignment="true">
      <alignment horizontal="center" vertical="center"/>
    </xf>
    <xf numFmtId="169" fontId="181" fillId="33" borderId="107" xfId="45669" applyNumberFormat="true" applyFont="true" applyFill="true" applyBorder="true" applyAlignment="true">
      <alignment horizontal="center" vertical="center"/>
    </xf>
    <xf numFmtId="169" fontId="181" fillId="33" borderId="107" xfId="45675" applyNumberFormat="true" applyFont="true" applyFill="true" applyBorder="true" applyAlignment="true">
      <alignment horizontal="center" vertical="center"/>
    </xf>
    <xf numFmtId="0" fontId="151" fillId="33" borderId="107" xfId="45651" applyFont="true" applyFill="true" applyBorder="true" applyAlignment="true">
      <alignment horizontal="center" vertical="center" wrapText="true"/>
    </xf>
    <xf numFmtId="0" fontId="151" fillId="33" borderId="107" xfId="45657" applyFont="true" applyFill="true" applyBorder="true" applyAlignment="true">
      <alignment horizontal="center" vertical="center" wrapText="true"/>
    </xf>
    <xf numFmtId="168" fontId="150" fillId="33" borderId="107" xfId="45679" applyNumberFormat="true" applyFont="true" applyFill="true" applyBorder="true" applyAlignment="true">
      <alignment horizontal="center" vertical="center"/>
    </xf>
    <xf numFmtId="168" fontId="150" fillId="33" borderId="107" xfId="45683" applyNumberFormat="true" applyFont="true" applyFill="true" applyBorder="true" applyAlignment="true">
      <alignment horizontal="center" vertical="center"/>
    </xf>
    <xf numFmtId="168" fontId="150" fillId="33" borderId="107" xfId="45687"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79" applyFont="true" applyAlignment="true">
      <alignment horizontal="right" vertical="top" wrapText="true"/>
    </xf>
    <xf numFmtId="0" fontId="151" fillId="3" borderId="52" xfId="45180" applyFont="true" applyBorder="true" applyAlignment="true">
      <alignment horizontal="right" vertical="top" wrapText="true"/>
    </xf>
    <xf numFmtId="0" fontId="151" fillId="3" borderId="53" xfId="45181" applyFont="true" applyBorder="true" applyAlignment="true">
      <alignment horizontal="right" vertical="top" wrapText="true"/>
    </xf>
    <xf numFmtId="0" fontId="151" fillId="3" borderId="10" xfId="45167" applyFont="true" applyAlignment="true">
      <alignment horizontal="right" vertical="top" wrapText="true"/>
    </xf>
    <xf numFmtId="0" fontId="151" fillId="3" borderId="52" xfId="45168" applyFont="true" applyBorder="true" applyAlignment="true">
      <alignment horizontal="right" vertical="top" wrapText="true"/>
    </xf>
    <xf numFmtId="0" fontId="151" fillId="3" borderId="53" xfId="45169" applyFont="true" applyBorder="true" applyAlignment="true">
      <alignment horizontal="right" vertical="top" wrapText="true"/>
    </xf>
    <xf numFmtId="0" fontId="151" fillId="3" borderId="10" xfId="45170" applyFont="true" applyAlignment="true">
      <alignment horizontal="right" vertical="top" wrapText="true"/>
    </xf>
    <xf numFmtId="0" fontId="151" fillId="3" borderId="52" xfId="45171" applyFont="true" applyBorder="true" applyAlignment="true">
      <alignment horizontal="right" vertical="top" wrapText="true"/>
    </xf>
    <xf numFmtId="0" fontId="151" fillId="3" borderId="53" xfId="45172" applyFont="true" applyBorder="true" applyAlignment="true">
      <alignment horizontal="right" vertical="top" wrapText="true"/>
    </xf>
    <xf numFmtId="0" fontId="151" fillId="26" borderId="100" xfId="45065" applyFont="true" applyFill="true" applyBorder="true" applyAlignment="true">
      <alignment horizontal="left" vertical="center" wrapText="true"/>
    </xf>
    <xf numFmtId="0" fontId="151" fillId="26" borderId="105" xfId="45065"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51" applyFont="true" applyBorder="true" applyAlignment="true">
      <alignment horizontal="center" vertical="center" wrapText="true"/>
    </xf>
    <xf numFmtId="0" fontId="151" fillId="3" borderId="52" xfId="45050" applyFont="true" applyBorder="true" applyAlignment="true">
      <alignment horizontal="center" vertical="center" wrapText="true"/>
    </xf>
    <xf numFmtId="0" fontId="151" fillId="3" borderId="53" xfId="45051" applyFont="true" applyBorder="true" applyAlignment="true">
      <alignment horizontal="center" vertical="center" wrapText="true"/>
    </xf>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93" applyFont="true" applyBorder="true" applyAlignment="true">
      <alignment horizontal="center" vertical="center" wrapText="true"/>
    </xf>
    <xf numFmtId="0" fontId="151" fillId="3" borderId="52" xfId="45092" applyFont="true" applyBorder="true" applyAlignment="true">
      <alignment horizontal="center" vertical="center" wrapText="true"/>
    </xf>
    <xf numFmtId="0" fontId="151" fillId="3" borderId="53" xfId="45093" applyFont="true" applyBorder="true" applyAlignment="true">
      <alignment horizontal="center" vertical="center" wrapText="true"/>
    </xf>
    <xf numFmtId="0" fontId="151" fillId="3" borderId="1" xfId="45093" applyFont="true" applyBorder="true" applyAlignment="true">
      <alignment horizontal="center" vertical="center" wrapText="true"/>
    </xf>
    <xf numFmtId="0" fontId="151" fillId="3" borderId="82" xfId="45092" applyFont="true" applyBorder="true" applyAlignment="true">
      <alignment horizontal="center" vertical="center" wrapText="true"/>
    </xf>
    <xf numFmtId="0" fontId="151" fillId="3" borderId="83" xfId="45093" applyFont="true" applyBorder="true" applyAlignment="true">
      <alignment horizontal="center" vertical="center" wrapText="true"/>
    </xf>
    <xf numFmtId="0" fontId="164" fillId="27" borderId="1" xfId="19344" applyFont="true" applyFill="true" applyBorder="true" applyAlignment="true"/>
    <xf numFmtId="0" fontId="136" fillId="3" borderId="2" xfId="19344" applyFont="true" applyBorder="true" applyAlignment="true"/>
    <xf numFmtId="0" fontId="158" fillId="3" borderId="10" xfId="45131" applyFont="true" applyAlignment="true">
      <alignment horizontal="center" vertical="center" wrapText="true"/>
    </xf>
    <xf numFmtId="0" fontId="158" fillId="3" borderId="10" xfId="45132" applyFont="true" applyAlignment="true">
      <alignment horizontal="center" vertical="center" wrapText="true"/>
    </xf>
    <xf numFmtId="0" fontId="158" fillId="3" borderId="10" xfId="45133" applyFont="true" applyAlignment="true">
      <alignment horizontal="center" vertical="center" wrapText="true"/>
    </xf>
    <xf numFmtId="0" fontId="178" fillId="3" borderId="57" xfId="45134" applyFont="true" applyBorder="true" applyAlignment="true">
      <alignment horizontal="left" wrapText="true"/>
    </xf>
    <xf numFmtId="0" fontId="178" fillId="3" borderId="57" xfId="45135" applyFont="true" applyBorder="true" applyAlignment="true">
      <alignment horizontal="left" wrapText="true"/>
    </xf>
    <xf numFmtId="0" fontId="151" fillId="26" borderId="59" xfId="45140" applyFont="true" applyFill="true" applyBorder="true" applyAlignment="true">
      <alignment horizontal="left" vertical="top" wrapText="true"/>
    </xf>
    <xf numFmtId="0" fontId="151" fillId="26" borderId="60" xfId="45143" applyFont="true" applyFill="true" applyBorder="true" applyAlignment="true">
      <alignment horizontal="left" vertical="top" wrapText="true"/>
    </xf>
    <xf numFmtId="0" fontId="150" fillId="3" borderId="10" xfId="45146" applyFont="true" applyAlignment="true">
      <alignment horizontal="left" vertical="top" wrapText="true"/>
    </xf>
    <xf numFmtId="0" fontId="150" fillId="3" borderId="10" xfId="45147" applyFont="true" applyAlignment="true">
      <alignment horizontal="left" vertical="top" wrapText="true"/>
    </xf>
    <xf numFmtId="0" fontId="150" fillId="3" borderId="10" xfId="45148"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26" borderId="102" xfId="45101" applyFont="true" applyFill="true" applyBorder="true" applyAlignment="true">
      <alignment horizontal="left" vertical="center" wrapText="true"/>
    </xf>
    <xf numFmtId="0" fontId="151" fillId="26" borderId="100" xfId="45107" applyFont="true" applyFill="true" applyBorder="true" applyAlignment="true">
      <alignment horizontal="left" vertical="center" wrapText="true"/>
    </xf>
    <xf numFmtId="0" fontId="151" fillId="26" borderId="105" xfId="45113"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24" fillId="3" borderId="10" xfId="34367"/>
    <xf numFmtId="0" fontId="24" fillId="15" borderId="10" xfId="19344" applyFill="true" applyAlignment="true">
      <alignment vertical="top" wrapText="true"/>
    </xf>
    <xf numFmtId="0" fontId="24" fillId="3" borderId="10" xfId="19344" applyAlignment="true">
      <alignment wrapText="true"/>
    </xf>
    <xf numFmtId="0" fontId="151" fillId="26" borderId="102" xfId="44939" applyFont="true" applyFill="true" applyBorder="true" applyAlignment="true">
      <alignment horizontal="left" vertical="center" wrapText="true"/>
    </xf>
    <xf numFmtId="0" fontId="151" fillId="26" borderId="100" xfId="44945" applyFont="true" applyFill="true" applyBorder="true" applyAlignment="true">
      <alignment horizontal="left" vertical="center" wrapText="true"/>
    </xf>
    <xf numFmtId="0" fontId="151" fillId="26" borderId="105" xfId="44951"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26" borderId="100"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102" xfId="44975"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26" borderId="100" xfId="40235"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26" borderId="102" xfId="44999" applyFont="true" applyFill="true" applyBorder="true" applyAlignment="true">
      <alignment horizontal="left" vertical="center" wrapText="true"/>
    </xf>
    <xf numFmtId="0" fontId="151" fillId="26" borderId="100" xfId="45005" applyFont="true" applyFill="true" applyBorder="true" applyAlignment="true">
      <alignment horizontal="left" vertical="center" wrapText="true"/>
    </xf>
    <xf numFmtId="0" fontId="151" fillId="3" borderId="3" xfId="45051" applyFont="true" applyBorder="true" applyAlignment="true">
      <alignment horizontal="center" vertical="center" wrapText="true"/>
    </xf>
    <xf numFmtId="0" fontId="151" fillId="26" borderId="102" xfId="45059"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2" xfId="45020" applyFont="true" applyBorder="true" applyAlignment="true">
      <alignment horizontal="center" vertical="center" wrapText="true"/>
    </xf>
    <xf numFmtId="0" fontId="151" fillId="3" borderId="83" xfId="45021" applyFont="true" applyBorder="true" applyAlignment="true">
      <alignment horizontal="center" vertical="center" wrapText="true"/>
    </xf>
    <xf numFmtId="0" fontId="151" fillId="26" borderId="102" xfId="45029" applyFont="true" applyFill="true" applyBorder="true" applyAlignment="true">
      <alignment horizontal="left" vertical="center" wrapText="true"/>
    </xf>
    <xf numFmtId="0" fontId="151" fillId="26" borderId="100" xfId="45035" applyFont="true" applyFill="true" applyBorder="true" applyAlignment="true">
      <alignment horizontal="left" vertical="center" wrapText="true"/>
    </xf>
    <xf numFmtId="0" fontId="151" fillId="26" borderId="105" xfId="45041"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5" applyFont="true" applyFill="true" applyBorder="true" applyAlignment="true">
      <alignment horizontal="left" vertical="center" wrapText="true"/>
    </xf>
    <xf numFmtId="0" fontId="151" fillId="26" borderId="60" xfId="4507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8" fillId="3" borderId="10" xfId="45471" applyFont="true" applyAlignment="true">
      <alignment horizontal="right" vertical="top" wrapText="true"/>
    </xf>
    <xf numFmtId="0" fontId="158" fillId="3" borderId="10" xfId="45472" applyFont="true" applyAlignment="true">
      <alignment horizontal="right" vertical="top" wrapText="true"/>
    </xf>
    <xf numFmtId="0" fontId="158" fillId="3" borderId="10" xfId="45478" applyFont="true" applyAlignment="true">
      <alignment horizontal="right" vertical="top" wrapText="true"/>
    </xf>
    <xf numFmtId="0" fontId="158" fillId="3" borderId="10" xfId="45479" applyFont="true" applyAlignment="true">
      <alignment horizontal="right" vertical="top" wrapText="true"/>
    </xf>
    <xf numFmtId="0" fontId="151" fillId="3" borderId="10" xfId="45458" applyFont="true" applyAlignment="true">
      <alignment horizontal="right" vertical="top" wrapText="true"/>
    </xf>
    <xf numFmtId="0" fontId="151" fillId="3" borderId="52" xfId="45459" applyFont="true" applyBorder="true" applyAlignment="true">
      <alignment horizontal="right" vertical="top" wrapText="true"/>
    </xf>
    <xf numFmtId="0" fontId="151" fillId="3" borderId="53" xfId="45460" applyFont="true" applyBorder="true" applyAlignment="true">
      <alignment horizontal="right" vertical="top" wrapText="true"/>
    </xf>
    <xf numFmtId="0" fontId="151" fillId="3" borderId="10" xfId="45449" applyFont="true" applyAlignment="true">
      <alignment horizontal="right" vertical="top" wrapText="true"/>
    </xf>
    <xf numFmtId="0" fontId="151" fillId="3" borderId="52" xfId="45450" applyFont="true" applyBorder="true" applyAlignment="true">
      <alignment horizontal="right" vertical="top" wrapText="true"/>
    </xf>
    <xf numFmtId="0" fontId="151" fillId="3" borderId="53" xfId="45451" applyFont="true" applyBorder="true" applyAlignment="true">
      <alignment horizontal="right" vertical="top" wrapText="true"/>
    </xf>
    <xf numFmtId="0" fontId="151" fillId="3" borderId="10" xfId="45440" applyFont="true" applyAlignment="true">
      <alignment horizontal="right" vertical="top" wrapText="true"/>
    </xf>
    <xf numFmtId="0" fontId="151" fillId="3" borderId="52" xfId="45441" applyFont="true" applyBorder="true" applyAlignment="true">
      <alignment horizontal="right" vertical="top" wrapText="true"/>
    </xf>
    <xf numFmtId="0" fontId="151" fillId="3" borderId="53" xfId="45442" applyFont="true" applyBorder="true" applyAlignment="true">
      <alignment horizontal="right" vertical="top" wrapText="true"/>
    </xf>
    <xf numFmtId="0" fontId="151" fillId="26" borderId="102" xfId="45338" applyFont="true" applyFill="true" applyBorder="true" applyAlignment="true">
      <alignment horizontal="left" vertical="center" wrapText="true"/>
    </xf>
    <xf numFmtId="0" fontId="151" fillId="26" borderId="100" xfId="45338" applyFont="true" applyFill="true" applyBorder="true" applyAlignment="true">
      <alignment horizontal="left" vertical="center" wrapText="true"/>
    </xf>
    <xf numFmtId="0" fontId="151" fillId="26" borderId="105" xfId="45338" applyFont="true" applyFill="true" applyBorder="true" applyAlignment="true">
      <alignment horizontal="left" vertical="center" wrapText="true"/>
    </xf>
    <xf numFmtId="0" fontId="151" fillId="3" borderId="10" xfId="45324" applyFont="true" applyBorder="true" applyAlignment="true">
      <alignment horizontal="center" vertical="center" wrapText="true"/>
    </xf>
    <xf numFmtId="0" fontId="151" fillId="3" borderId="52" xfId="45323" applyFont="true" applyBorder="true" applyAlignment="true">
      <alignment horizontal="center" vertical="center" wrapText="true"/>
    </xf>
    <xf numFmtId="0" fontId="151" fillId="3" borderId="53" xfId="45324" applyFont="true" applyBorder="true" applyAlignment="true">
      <alignment horizontal="center" vertical="center" wrapText="true"/>
    </xf>
    <xf numFmtId="0" fontId="151" fillId="3" borderId="10" xfId="45366" applyFont="true" applyBorder="true" applyAlignment="true">
      <alignment horizontal="center" vertical="center" wrapText="true"/>
    </xf>
    <xf numFmtId="0" fontId="151" fillId="3" borderId="52" xfId="45365" applyFont="true" applyBorder="true" applyAlignment="true">
      <alignment horizontal="center" vertical="center" wrapText="true"/>
    </xf>
    <xf numFmtId="0" fontId="151" fillId="3" borderId="53" xfId="45366" applyFont="true" applyBorder="true" applyAlignment="true">
      <alignment horizontal="center" vertical="center" wrapText="true"/>
    </xf>
    <xf numFmtId="0" fontId="151" fillId="3" borderId="1" xfId="45366" applyFont="true" applyBorder="true" applyAlignment="true">
      <alignment horizontal="center" vertical="center" wrapText="true"/>
    </xf>
    <xf numFmtId="0" fontId="151" fillId="3" borderId="82" xfId="45365" applyFont="true" applyBorder="true" applyAlignment="true">
      <alignment horizontal="center" vertical="center" wrapText="true"/>
    </xf>
    <xf numFmtId="0" fontId="151" fillId="3" borderId="83" xfId="45366" applyFont="true" applyBorder="true" applyAlignment="true">
      <alignment horizontal="center" vertical="center" wrapText="true"/>
    </xf>
    <xf numFmtId="0" fontId="158" fillId="3" borderId="10" xfId="45404" applyFont="true" applyAlignment="true">
      <alignment horizontal="center" vertical="center" wrapText="true"/>
    </xf>
    <xf numFmtId="0" fontId="158" fillId="3" borderId="10" xfId="45405" applyFont="true" applyAlignment="true">
      <alignment horizontal="center" vertical="center" wrapText="true"/>
    </xf>
    <xf numFmtId="0" fontId="158" fillId="3" borderId="10" xfId="45406" applyFont="true" applyAlignment="true">
      <alignment horizontal="center" vertical="center" wrapText="true"/>
    </xf>
    <xf numFmtId="0" fontId="178" fillId="3" borderId="57" xfId="45407" applyFont="true" applyBorder="true" applyAlignment="true">
      <alignment horizontal="left" wrapText="true"/>
    </xf>
    <xf numFmtId="0" fontId="178" fillId="3" borderId="57" xfId="45408" applyFont="true" applyBorder="true" applyAlignment="true">
      <alignment horizontal="left" wrapText="true"/>
    </xf>
    <xf numFmtId="0" fontId="151" fillId="26" borderId="59" xfId="45413" applyFont="true" applyFill="true" applyBorder="true" applyAlignment="true">
      <alignment horizontal="left" vertical="top" wrapText="true"/>
    </xf>
    <xf numFmtId="0" fontId="151" fillId="26" borderId="60" xfId="45416" applyFont="true" applyFill="true" applyBorder="true" applyAlignment="true">
      <alignment horizontal="left" vertical="top" wrapText="true"/>
    </xf>
    <xf numFmtId="0" fontId="150" fillId="3" borderId="10" xfId="45419" applyFont="true" applyAlignment="true">
      <alignment horizontal="left" vertical="top" wrapText="true"/>
    </xf>
    <xf numFmtId="0" fontId="150" fillId="3" borderId="10" xfId="45420" applyFont="true" applyAlignment="true">
      <alignment horizontal="left" vertical="top" wrapText="true"/>
    </xf>
    <xf numFmtId="0" fontId="150" fillId="3" borderId="10" xfId="45421" applyFont="true" applyAlignment="true">
      <alignment horizontal="left" vertical="top" wrapText="true"/>
    </xf>
    <xf numFmtId="0" fontId="151" fillId="26" borderId="102" xfId="45374" applyFont="true" applyFill="true" applyBorder="true" applyAlignment="true">
      <alignment horizontal="left" vertical="center" wrapText="true"/>
    </xf>
    <xf numFmtId="0" fontId="151" fillId="26" borderId="100" xfId="45380" applyFont="true" applyFill="true" applyBorder="true" applyAlignment="true">
      <alignment horizontal="left" vertical="center" wrapText="true"/>
    </xf>
    <xf numFmtId="0" fontId="151" fillId="26" borderId="105" xfId="45386" applyFont="true" applyFill="true" applyBorder="true" applyAlignment="true">
      <alignment horizontal="left" vertical="center" wrapText="true"/>
    </xf>
    <xf numFmtId="0" fontId="151" fillId="26" borderId="102" xfId="45212" applyFont="true" applyFill="true" applyBorder="true" applyAlignment="true">
      <alignment horizontal="left" vertical="center" wrapText="true"/>
    </xf>
    <xf numFmtId="0" fontId="151" fillId="26" borderId="100" xfId="45218" applyFont="true" applyFill="true" applyBorder="true" applyAlignment="true">
      <alignment horizontal="left" vertical="center" wrapText="true"/>
    </xf>
    <xf numFmtId="0" fontId="151" fillId="26" borderId="105" xfId="45224" applyFont="true" applyFill="true" applyBorder="true" applyAlignment="true">
      <alignment horizontal="left" vertical="center" wrapText="true"/>
    </xf>
    <xf numFmtId="0" fontId="151" fillId="3" borderId="10" xfId="45264"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3" xfId="45264" applyFont="true" applyBorder="true" applyAlignment="true">
      <alignment horizontal="center" vertical="center" wrapText="true"/>
    </xf>
    <xf numFmtId="0" fontId="151" fillId="26" borderId="102" xfId="45248" applyFont="true" applyFill="true" applyBorder="true" applyAlignment="true">
      <alignment horizontal="left" vertical="center" wrapText="true"/>
    </xf>
    <xf numFmtId="0" fontId="151" fillId="26" borderId="100" xfId="45248" applyFont="true" applyFill="true" applyBorder="true" applyAlignment="true">
      <alignment horizontal="left" vertical="center" wrapText="true"/>
    </xf>
    <xf numFmtId="0" fontId="151" fillId="3" borderId="10" xfId="45294" applyFont="true" applyBorder="true" applyAlignment="true">
      <alignment horizontal="center" vertical="center" wrapText="true"/>
    </xf>
    <xf numFmtId="0" fontId="151" fillId="3" borderId="52" xfId="45293" applyFont="true" applyBorder="true" applyAlignment="true">
      <alignment horizontal="center" vertical="center" wrapText="true"/>
    </xf>
    <xf numFmtId="0" fontId="151" fillId="3" borderId="53" xfId="45294" applyFont="true" applyBorder="true" applyAlignment="true">
      <alignment horizontal="center" vertical="center" wrapText="true"/>
    </xf>
    <xf numFmtId="0" fontId="151" fillId="26" borderId="102" xfId="45272" applyFont="true" applyFill="true" applyBorder="true" applyAlignment="true">
      <alignment horizontal="left" vertical="center" wrapText="true"/>
    </xf>
    <xf numFmtId="0" fontId="151" fillId="26" borderId="100" xfId="45278" applyFont="true" applyFill="true" applyBorder="true" applyAlignment="true">
      <alignment horizontal="left" vertical="center" wrapText="true"/>
    </xf>
    <xf numFmtId="0" fontId="151" fillId="3" borderId="3" xfId="45324" applyFont="true" applyBorder="true" applyAlignment="true">
      <alignment horizontal="center" vertical="center" wrapText="true"/>
    </xf>
    <xf numFmtId="0" fontId="151" fillId="26" borderId="102" xfId="45332" applyFont="true" applyFill="true" applyBorder="true" applyAlignment="true">
      <alignment horizontal="left" vertical="center" wrapText="true"/>
    </xf>
    <xf numFmtId="0" fontId="151" fillId="3" borderId="1" xfId="45294" applyFont="true" applyBorder="true" applyAlignment="true">
      <alignment horizontal="center" vertical="center" wrapText="true"/>
    </xf>
    <xf numFmtId="0" fontId="151" fillId="3" borderId="82" xfId="45293" applyFont="true" applyBorder="true" applyAlignment="true">
      <alignment horizontal="center" vertical="center" wrapText="true"/>
    </xf>
    <xf numFmtId="0" fontId="151" fillId="3" borderId="83" xfId="45294" applyFont="true" applyBorder="true" applyAlignment="true">
      <alignment horizontal="center" vertical="center" wrapText="true"/>
    </xf>
    <xf numFmtId="0" fontId="151" fillId="26" borderId="102" xfId="45302" applyFont="true" applyFill="true" applyBorder="true" applyAlignment="true">
      <alignment horizontal="left" vertical="center" wrapText="true"/>
    </xf>
    <xf numFmtId="0" fontId="151" fillId="26" borderId="100" xfId="45308" applyFont="true" applyFill="true" applyBorder="true" applyAlignment="true">
      <alignment horizontal="left" vertical="center" wrapText="true"/>
    </xf>
    <xf numFmtId="0" fontId="151" fillId="26" borderId="105" xfId="45314"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3" borderId="10" xfId="45204" applyFont="true" applyBorder="true" applyAlignment="true">
      <alignment horizontal="center" vertical="center" wrapText="true"/>
    </xf>
    <xf numFmtId="0" fontId="151" fillId="3" borderId="52"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10" xfId="45234"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3" xfId="45234" applyFont="true" applyBorder="true" applyAlignment="true">
      <alignment horizontal="center" vertical="center" wrapText="true"/>
    </xf>
    <xf numFmtId="0" fontId="151" fillId="3" borderId="1" xfId="45204" applyFont="true" applyBorder="true" applyAlignment="true">
      <alignment horizontal="center" vertical="center" wrapText="true"/>
    </xf>
    <xf numFmtId="0" fontId="151" fillId="3" borderId="82" xfId="45203" applyFont="true" applyBorder="true" applyAlignment="true">
      <alignment horizontal="center" vertical="center" wrapText="true"/>
    </xf>
    <xf numFmtId="0" fontId="151" fillId="3" borderId="83" xfId="45204" applyFont="true" applyBorder="true" applyAlignment="true">
      <alignment horizontal="center" vertical="center" wrapText="true"/>
    </xf>
    <xf numFmtId="0" fontId="151" fillId="26" borderId="59" xfId="45338" applyFont="true" applyFill="true" applyBorder="true" applyAlignment="true">
      <alignment horizontal="left" vertical="center" wrapText="true"/>
    </xf>
    <xf numFmtId="0" fontId="151" fillId="26" borderId="60" xfId="45344" applyFont="true" applyFill="true" applyBorder="true" applyAlignment="true">
      <alignment horizontal="left" vertical="center" wrapText="true"/>
    </xf>
    <xf numFmtId="0" fontId="158" fillId="3" borderId="10" xfId="45756" applyFont="true" applyAlignment="true">
      <alignment horizontal="right" vertical="top" wrapText="true"/>
    </xf>
    <xf numFmtId="0" fontId="158" fillId="3" borderId="10" xfId="45757" applyFont="true" applyAlignment="true">
      <alignment horizontal="right" vertical="top" wrapText="true"/>
    </xf>
    <xf numFmtId="0" fontId="158" fillId="3" borderId="10" xfId="45763" applyFont="true" applyAlignment="true">
      <alignment horizontal="right" vertical="top" wrapText="true"/>
    </xf>
    <xf numFmtId="0" fontId="158" fillId="3" borderId="10" xfId="45764" applyFont="true" applyAlignment="true">
      <alignment horizontal="right" vertical="top" wrapText="true"/>
    </xf>
    <xf numFmtId="0" fontId="151" fillId="3" borderId="10" xfId="45742" applyFont="true" applyAlignment="true">
      <alignment horizontal="right" vertical="top" wrapText="true"/>
    </xf>
    <xf numFmtId="0" fontId="151" fillId="3" borderId="52" xfId="45743" applyFont="true" applyBorder="true" applyAlignment="true">
      <alignment horizontal="right" vertical="top" wrapText="true"/>
    </xf>
    <xf numFmtId="0" fontId="151" fillId="3" borderId="53" xfId="45744" applyFont="true" applyBorder="true" applyAlignment="true">
      <alignment horizontal="right" vertical="top" wrapText="true"/>
    </xf>
    <xf numFmtId="0" fontId="151" fillId="3" borderId="10" xfId="45733" applyFont="true" applyAlignment="true">
      <alignment horizontal="right" vertical="top" wrapText="true"/>
    </xf>
    <xf numFmtId="0" fontId="151" fillId="3" borderId="52" xfId="45734" applyFont="true" applyBorder="true" applyAlignment="true">
      <alignment horizontal="right" vertical="top" wrapText="true"/>
    </xf>
    <xf numFmtId="0" fontId="151" fillId="3" borderId="53" xfId="45735" applyFont="true" applyBorder="true" applyAlignment="true">
      <alignment horizontal="right" vertical="top" wrapText="true"/>
    </xf>
    <xf numFmtId="0" fontId="151" fillId="3" borderId="10" xfId="45724" applyFont="true" applyAlignment="true">
      <alignment horizontal="right" vertical="top" wrapText="true"/>
    </xf>
    <xf numFmtId="0" fontId="151" fillId="3" borderId="52" xfId="45725" applyFont="true" applyBorder="true" applyAlignment="true">
      <alignment horizontal="right" vertical="top" wrapText="true"/>
    </xf>
    <xf numFmtId="0" fontId="151" fillId="3" borderId="53" xfId="45726" applyFont="true" applyBorder="true" applyAlignment="true">
      <alignment horizontal="right" vertical="top" wrapText="true"/>
    </xf>
    <xf numFmtId="0" fontId="151" fillId="26" borderId="102" xfId="45622" applyFont="true" applyFill="true" applyBorder="true" applyAlignment="true">
      <alignment horizontal="left" vertical="center" wrapText="true"/>
    </xf>
    <xf numFmtId="0" fontId="151" fillId="26" borderId="100" xfId="45622" applyFont="true" applyFill="true" applyBorder="true" applyAlignment="true">
      <alignment horizontal="left" vertical="center" wrapText="true"/>
    </xf>
    <xf numFmtId="0" fontId="151" fillId="26" borderId="105" xfId="45622" applyFont="true" applyFill="true" applyBorder="true" applyAlignment="true">
      <alignment horizontal="left" vertical="center" wrapText="true"/>
    </xf>
    <xf numFmtId="0" fontId="151" fillId="3" borderId="10" xfId="45608" applyFont="true" applyBorder="true" applyAlignment="true">
      <alignment horizontal="center" vertical="center" wrapText="true"/>
    </xf>
    <xf numFmtId="0" fontId="151" fillId="3" borderId="52" xfId="45607" applyFont="true" applyBorder="true" applyAlignment="true">
      <alignment horizontal="center" vertical="center" wrapText="true"/>
    </xf>
    <xf numFmtId="0" fontId="151" fillId="3" borderId="53" xfId="45608" applyFont="true" applyBorder="true" applyAlignment="true">
      <alignment horizontal="center" vertical="center" wrapText="true"/>
    </xf>
    <xf numFmtId="0" fontId="151" fillId="3" borderId="10" xfId="45650" applyFont="true" applyBorder="true" applyAlignment="true">
      <alignment horizontal="center" vertical="center" wrapText="true"/>
    </xf>
    <xf numFmtId="0" fontId="151" fillId="3" borderId="52" xfId="45649" applyFont="true" applyBorder="true" applyAlignment="true">
      <alignment horizontal="center" vertical="center" wrapText="true"/>
    </xf>
    <xf numFmtId="0" fontId="151" fillId="3" borderId="53" xfId="45650" applyFont="true" applyBorder="true" applyAlignment="true">
      <alignment horizontal="center" vertical="center" wrapText="true"/>
    </xf>
    <xf numFmtId="0" fontId="151" fillId="3" borderId="1" xfId="45650" applyFont="true" applyBorder="true" applyAlignment="true">
      <alignment horizontal="center" vertical="center" wrapText="true"/>
    </xf>
    <xf numFmtId="0" fontId="151" fillId="3" borderId="82" xfId="45649" applyFont="true" applyBorder="true" applyAlignment="true">
      <alignment horizontal="center" vertical="center" wrapText="true"/>
    </xf>
    <xf numFmtId="0" fontId="151" fillId="3" borderId="83" xfId="45650" applyFont="true" applyBorder="true" applyAlignment="true">
      <alignment horizontal="center" vertical="center" wrapText="true"/>
    </xf>
    <xf numFmtId="0" fontId="158" fillId="3" borderId="10" xfId="45688" applyFont="true" applyAlignment="true">
      <alignment horizontal="center" vertical="center" wrapText="true"/>
    </xf>
    <xf numFmtId="0" fontId="158" fillId="3" borderId="10" xfId="45689" applyFont="true" applyAlignment="true">
      <alignment horizontal="center" vertical="center" wrapText="true"/>
    </xf>
    <xf numFmtId="0" fontId="158" fillId="3" borderId="10" xfId="45690" applyFont="true" applyAlignment="true">
      <alignment horizontal="center" vertical="center" wrapText="true"/>
    </xf>
    <xf numFmtId="0" fontId="178" fillId="3" borderId="57" xfId="45691" applyFont="true" applyBorder="true" applyAlignment="true">
      <alignment horizontal="left" wrapText="true"/>
    </xf>
    <xf numFmtId="0" fontId="178" fillId="3" borderId="57" xfId="45692" applyFont="true" applyBorder="true" applyAlignment="true">
      <alignment horizontal="left" wrapText="true"/>
    </xf>
    <xf numFmtId="0" fontId="151" fillId="26" borderId="59" xfId="45697" applyFont="true" applyFill="true" applyBorder="true" applyAlignment="true">
      <alignment horizontal="left" vertical="top" wrapText="true"/>
    </xf>
    <xf numFmtId="0" fontId="151" fillId="26" borderId="60" xfId="45700" applyFont="true" applyFill="true" applyBorder="true" applyAlignment="true">
      <alignment horizontal="left" vertical="top" wrapText="true"/>
    </xf>
    <xf numFmtId="0" fontId="150" fillId="3" borderId="10" xfId="45703" applyFont="true" applyAlignment="true">
      <alignment horizontal="left" vertical="top" wrapText="true"/>
    </xf>
    <xf numFmtId="0" fontId="150" fillId="3" borderId="10" xfId="45704" applyFont="true" applyAlignment="true">
      <alignment horizontal="left" vertical="top" wrapText="true"/>
    </xf>
    <xf numFmtId="0" fontId="150" fillId="3" borderId="10" xfId="45705" applyFont="true" applyAlignment="true">
      <alignment horizontal="left" vertical="top" wrapText="true"/>
    </xf>
    <xf numFmtId="0" fontId="151" fillId="26" borderId="102" xfId="45658" applyFont="true" applyFill="true" applyBorder="true" applyAlignment="true">
      <alignment horizontal="left" vertical="center" wrapText="true"/>
    </xf>
    <xf numFmtId="0" fontId="151" fillId="26" borderId="100" xfId="45664" applyFont="true" applyFill="true" applyBorder="true" applyAlignment="true">
      <alignment horizontal="left" vertical="center" wrapText="true"/>
    </xf>
    <xf numFmtId="0" fontId="151" fillId="26" borderId="105" xfId="45670" applyFont="true" applyFill="true" applyBorder="true" applyAlignment="true">
      <alignment horizontal="left" vertical="center" wrapText="true"/>
    </xf>
    <xf numFmtId="0" fontId="151" fillId="26" borderId="102" xfId="45496" applyFont="true" applyFill="true" applyBorder="true" applyAlignment="true">
      <alignment horizontal="left" vertical="center" wrapText="true"/>
    </xf>
    <xf numFmtId="0" fontId="151" fillId="26" borderId="100" xfId="45502" applyFont="true" applyFill="true" applyBorder="true" applyAlignment="true">
      <alignment horizontal="left" vertical="center" wrapText="true"/>
    </xf>
    <xf numFmtId="0" fontId="151" fillId="26" borderId="105" xfId="45508" applyFont="true" applyFill="true" applyBorder="true" applyAlignment="true">
      <alignment horizontal="left" vertical="center" wrapText="true"/>
    </xf>
    <xf numFmtId="0" fontId="151" fillId="3" borderId="10" xfId="45548" applyFont="true" applyBorder="true" applyAlignment="true">
      <alignment horizontal="center" vertical="center" wrapText="true"/>
    </xf>
    <xf numFmtId="0" fontId="151" fillId="3" borderId="52" xfId="45547" applyFont="true" applyBorder="true" applyAlignment="true">
      <alignment horizontal="center" vertical="center" wrapText="true"/>
    </xf>
    <xf numFmtId="0" fontId="151" fillId="3" borderId="53" xfId="45548" applyFont="true" applyBorder="true" applyAlignment="true">
      <alignment horizontal="center" vertical="center" wrapText="true"/>
    </xf>
    <xf numFmtId="0" fontId="151" fillId="3" borderId="3" xfId="45548" applyFont="true" applyBorder="true" applyAlignment="true">
      <alignment horizontal="center" vertical="center" wrapText="true"/>
    </xf>
    <xf numFmtId="0" fontId="151" fillId="26" borderId="102" xfId="45532" applyFont="true" applyFill="true" applyBorder="true" applyAlignment="true">
      <alignment horizontal="left" vertical="center" wrapText="true"/>
    </xf>
    <xf numFmtId="0" fontId="151" fillId="26" borderId="100" xfId="45532" applyFont="true" applyFill="true" applyBorder="true" applyAlignment="true">
      <alignment horizontal="left" vertical="center" wrapText="true"/>
    </xf>
    <xf numFmtId="0" fontId="151" fillId="3" borderId="10" xfId="45578" applyFont="true" applyBorder="true" applyAlignment="true">
      <alignment horizontal="center" vertical="center" wrapText="true"/>
    </xf>
    <xf numFmtId="0" fontId="151" fillId="3" borderId="52" xfId="45577" applyFont="true" applyBorder="true" applyAlignment="true">
      <alignment horizontal="center" vertical="center" wrapText="true"/>
    </xf>
    <xf numFmtId="0" fontId="151" fillId="3" borderId="53" xfId="45578" applyFont="true" applyBorder="true" applyAlignment="true">
      <alignment horizontal="center" vertical="center" wrapText="true"/>
    </xf>
    <xf numFmtId="0" fontId="151" fillId="26" borderId="102" xfId="45556" applyFont="true" applyFill="true" applyBorder="true" applyAlignment="true">
      <alignment horizontal="left" vertical="center" wrapText="true"/>
    </xf>
    <xf numFmtId="0" fontId="151" fillId="26" borderId="100" xfId="45562" applyFont="true" applyFill="true" applyBorder="true" applyAlignment="true">
      <alignment horizontal="left" vertical="center" wrapText="true"/>
    </xf>
    <xf numFmtId="0" fontId="151" fillId="3" borderId="3" xfId="45608" applyFont="true" applyBorder="true" applyAlignment="true">
      <alignment horizontal="center" vertical="center" wrapText="true"/>
    </xf>
    <xf numFmtId="0" fontId="151" fillId="26" borderId="102" xfId="45616" applyFont="true" applyFill="true" applyBorder="true" applyAlignment="true">
      <alignment horizontal="left" vertical="center" wrapText="true"/>
    </xf>
    <xf numFmtId="0" fontId="151" fillId="3" borderId="1" xfId="45578" applyFont="true" applyBorder="true" applyAlignment="true">
      <alignment horizontal="center" vertical="center" wrapText="true"/>
    </xf>
    <xf numFmtId="0" fontId="151" fillId="3" borderId="82" xfId="45577" applyFont="true" applyBorder="true" applyAlignment="true">
      <alignment horizontal="center" vertical="center" wrapText="true"/>
    </xf>
    <xf numFmtId="0" fontId="151" fillId="3" borderId="83" xfId="45578" applyFont="true" applyBorder="true" applyAlignment="true">
      <alignment horizontal="center" vertical="center" wrapText="true"/>
    </xf>
    <xf numFmtId="0" fontId="151" fillId="26" borderId="102" xfId="45586" applyFont="true" applyFill="true" applyBorder="true" applyAlignment="true">
      <alignment horizontal="left" vertical="center" wrapText="true"/>
    </xf>
    <xf numFmtId="0" fontId="151" fillId="26" borderId="100" xfId="45592" applyFont="true" applyFill="true" applyBorder="true" applyAlignment="true">
      <alignment horizontal="left" vertical="center" wrapText="true"/>
    </xf>
    <xf numFmtId="0" fontId="151" fillId="26" borderId="105" xfId="45598" applyFont="true" applyFill="true" applyBorder="true" applyAlignment="true">
      <alignment horizontal="left" vertical="center" wrapText="true"/>
    </xf>
    <xf numFmtId="0" fontId="151" fillId="3" borderId="10" xfId="45488" applyFont="true" applyBorder="true" applyAlignment="true">
      <alignment horizontal="center" vertical="center" wrapText="true"/>
    </xf>
    <xf numFmtId="0" fontId="151" fillId="3" borderId="52" xfId="45487" applyFont="true" applyBorder="true" applyAlignment="true">
      <alignment horizontal="center" vertical="center" wrapText="true"/>
    </xf>
    <xf numFmtId="0" fontId="151" fillId="3" borderId="53" xfId="45488" applyFont="true" applyBorder="true" applyAlignment="true">
      <alignment horizontal="center" vertical="center" wrapText="true"/>
    </xf>
    <xf numFmtId="0" fontId="151" fillId="3" borderId="10" xfId="45518" applyFont="true" applyBorder="true" applyAlignment="true">
      <alignment horizontal="center" vertical="center" wrapText="true"/>
    </xf>
    <xf numFmtId="0" fontId="151" fillId="3" borderId="52" xfId="45517" applyFont="true" applyBorder="true" applyAlignment="true">
      <alignment horizontal="center" vertical="center" wrapText="true"/>
    </xf>
    <xf numFmtId="0" fontId="151" fillId="3" borderId="53" xfId="45518" applyFont="true" applyBorder="true" applyAlignment="true">
      <alignment horizontal="center" vertical="center" wrapText="true"/>
    </xf>
    <xf numFmtId="0" fontId="151" fillId="3" borderId="3" xfId="45518" applyFont="true" applyBorder="true" applyAlignment="true">
      <alignment horizontal="center" vertical="center" wrapText="true"/>
    </xf>
    <xf numFmtId="0" fontId="151" fillId="3" borderId="1" xfId="45488" applyFont="true" applyBorder="true" applyAlignment="true">
      <alignment horizontal="center" vertical="center" wrapText="true"/>
    </xf>
    <xf numFmtId="0" fontId="151" fillId="3" borderId="82" xfId="45487" applyFont="true" applyBorder="true" applyAlignment="true">
      <alignment horizontal="center" vertical="center" wrapText="true"/>
    </xf>
    <xf numFmtId="0" fontId="151" fillId="3" borderId="83" xfId="45488" applyFont="true" applyBorder="true" applyAlignment="true">
      <alignment horizontal="center" vertical="center" wrapText="true"/>
    </xf>
    <xf numFmtId="0" fontId="151" fillId="26" borderId="59" xfId="45622" applyFont="true" applyFill="true" applyBorder="true" applyAlignment="true">
      <alignment horizontal="left" vertical="center" wrapText="true"/>
    </xf>
    <xf numFmtId="0" fontId="151" fillId="26" borderId="60" xfId="45628" applyFont="true" applyFill="true" applyBorder="true" applyAlignment="true">
      <alignment horizontal="left" vertical="center" wrapText="true"/>
    </xf>
  </cellXfs>
  <cellStyles count="45769">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5871 2" xfId="45706" xr:uid="{85E456B6-A1D7-4EC6-8E10-DAB49B5A3397}"/>
    <cellStyle name="style1547558096121" xfId="36188" xr:uid="{76EC26FE-0ED9-426D-9C6D-C42701294EF7}"/>
    <cellStyle name="style1547558096121 2" xfId="45709" xr:uid="{6BACB534-14D1-42C3-AA3B-A49485DD48A9}"/>
    <cellStyle name="style1547558096652" xfId="36191" xr:uid="{A636F8AA-FD26-454D-B321-7D76D807B19F}"/>
    <cellStyle name="style1547558096652 2" xfId="45712" xr:uid="{8B49A304-8631-4293-A2D8-3880BC220706}"/>
    <cellStyle name="style1547558096746" xfId="36194" xr:uid="{43248984-15B8-4E32-9D6E-1E8AD0178606}"/>
    <cellStyle name="style1547558096746 2" xfId="45715" xr:uid="{B481A662-B0C6-49FA-B22E-9B5778ABA8FD}"/>
    <cellStyle name="style1547558096855" xfId="36197" xr:uid="{8ED0EEF2-4870-4735-BDC5-07F5B2EBA55E}"/>
    <cellStyle name="style1547558096855 2" xfId="45718" xr:uid="{FB21F71B-1437-416C-B5EE-8DE756ADE8F1}"/>
    <cellStyle name="style1547558097105" xfId="36198" xr:uid="{D304FF1E-2B24-4892-BE49-3D8018406ADA}"/>
    <cellStyle name="style1547558097105 2" xfId="45719" xr:uid="{E4651FEF-59AA-4A19-8264-331E8B919777}"/>
    <cellStyle name="style1547558097527" xfId="36204" xr:uid="{B2D0412A-0086-40EC-840F-869FF985BB77}"/>
    <cellStyle name="style1547558097527 2" xfId="45725" xr:uid="{83F8EDCE-E1E1-4185-8881-504866E2457A}"/>
    <cellStyle name="style1547558097668" xfId="36205" xr:uid="{4EE8D735-2899-4E81-9272-2D572F87F837}"/>
    <cellStyle name="style1547558097668 2" xfId="45726" xr:uid="{2BDDB0D2-29D5-4B05-9819-488F8D6F38B0}"/>
    <cellStyle name="style1547558097793" xfId="36203" xr:uid="{FCA71CA9-7B6E-4226-8DDC-006258D41D89}"/>
    <cellStyle name="style1547558097793 2" xfId="45724" xr:uid="{740D40EE-3BE4-4A20-9353-EFE4800F49A2}"/>
    <cellStyle name="style1547558097918" xfId="36206" xr:uid="{D7DFE33E-E9EF-4D36-823D-305C1BE3F2FE}"/>
    <cellStyle name="style1547558097918 2" xfId="45727" xr:uid="{183C2E07-44B5-48C2-A7AE-B8E97404BF8B}"/>
    <cellStyle name="style1547558098043" xfId="36207" xr:uid="{6FD90332-F632-46C8-B803-2583AB2115DA}"/>
    <cellStyle name="style1547558098043 2" xfId="45728" xr:uid="{2EB3C4B3-AB01-4B9D-9D89-4282C84A3359}"/>
    <cellStyle name="style1547558098184" xfId="36208" xr:uid="{036AB3BC-876D-4BB9-A20F-A3A13715D89D}"/>
    <cellStyle name="style1547558098184 2" xfId="45729" xr:uid="{C8070053-A459-4977-B4C3-3A10C98A9167}"/>
    <cellStyle name="style1547558098543" xfId="36209" xr:uid="{8341AFB5-3A07-4810-A8FC-83565A78F959}"/>
    <cellStyle name="style1547558098543 2" xfId="45730" xr:uid="{313A8F06-E347-4909-8248-609E8DAC8B1E}"/>
    <cellStyle name="style1547558098668" xfId="36210" xr:uid="{A16F3AA2-9891-48D7-A559-ED6FE2ECDF6B}"/>
    <cellStyle name="style1547558098668 2" xfId="45731" xr:uid="{EB1CD46C-B305-40F5-AABE-69598F2CA958}"/>
    <cellStyle name="style1547558098793" xfId="36211" xr:uid="{DF7AA4D1-7DFE-49E0-99BF-0B6EEC327893}"/>
    <cellStyle name="style1547558098793 2" xfId="45732" xr:uid="{B93781FA-9FD6-4FEF-9B9A-D53F41F23A75}"/>
    <cellStyle name="style1547558098981" xfId="36230" xr:uid="{A483376C-C1E7-4C3E-9CD1-6E693EFC659A}"/>
    <cellStyle name="style1547558098981 2" xfId="45751" xr:uid="{FE428C9F-6F95-42F2-A7D2-D96B4C44F10A}"/>
    <cellStyle name="style1547558099074" xfId="36231" xr:uid="{3ED13369-095E-44FF-94D6-2D87180C4E8D}"/>
    <cellStyle name="style1547558099074 2" xfId="45752" xr:uid="{ED389558-53DF-4FF2-B140-934CA5D62EE3}"/>
    <cellStyle name="style1547558102531" xfId="36236" xr:uid="{EFEF8A16-06C2-4D66-980D-0386DFAC82E1}"/>
    <cellStyle name="style1547558102531 2" xfId="45757" xr:uid="{885C4A0D-DC17-45AE-A9C0-39A8B0981D2E}"/>
    <cellStyle name="style1547558102640" xfId="36235" xr:uid="{8CC70CD7-57A0-4343-B56D-83AA9131A55A}"/>
    <cellStyle name="style1547558102640 2" xfId="45756" xr:uid="{3A321D62-F6BE-4D8D-AA38-16E242BBC2EA}"/>
    <cellStyle name="style1547558102984" xfId="36186" xr:uid="{44A73E69-3C64-4E2C-8A9E-705FE93204A5}"/>
    <cellStyle name="style1547558102984 2" xfId="45707" xr:uid="{66F68ED5-FEB7-4F68-99E8-CF8BECA3F461}"/>
    <cellStyle name="style1547558103218" xfId="36189" xr:uid="{2592A971-53B5-4139-AD05-F38C9F15B84B}"/>
    <cellStyle name="style1547558103218 2" xfId="45710" xr:uid="{57F7E3EA-F7B1-4158-A706-196539C0E991}"/>
    <cellStyle name="style1547558103437" xfId="36232" xr:uid="{6746E3A3-3D97-4D09-B6A1-832C253C638A}"/>
    <cellStyle name="style1547558103437 2" xfId="45753" xr:uid="{2FAE5BC8-F0DF-42B0-9D4D-ACA8E08B9766}"/>
    <cellStyle name="style1547558103593" xfId="36234" xr:uid="{18FE1800-5067-46C7-A027-FF3B9204296C}"/>
    <cellStyle name="style1547558103593 2" xfId="45755" xr:uid="{E0EE2E75-5D88-4474-82AF-76EFFB22A4FF}"/>
    <cellStyle name="style1547558103703" xfId="36192" xr:uid="{5F0E06A2-7141-410F-A2E9-375C1A4C87A1}"/>
    <cellStyle name="style1547558103703 2" xfId="45713" xr:uid="{C549D3B1-CF43-4960-B524-96689DF8CA5B}"/>
    <cellStyle name="style1547558103796" xfId="36195" xr:uid="{2B888171-1A9A-42B1-94C0-49C30194628D}"/>
    <cellStyle name="style1547558103796 2" xfId="45716" xr:uid="{386158BF-8D43-4C17-A7B8-92D0EB8A8CC1}"/>
    <cellStyle name="style1547558103906" xfId="36199" xr:uid="{C2E842DF-B787-458D-92C5-5D3E68F524FD}"/>
    <cellStyle name="style1547558103906 2" xfId="45720" xr:uid="{4D8B0FAC-9668-47F2-B6B1-8B41ABA05573}"/>
    <cellStyle name="style1547558104015" xfId="36237" xr:uid="{2D077B10-3060-4039-B286-6D6C175CE31D}"/>
    <cellStyle name="style1547558104015 2" xfId="45758" xr:uid="{D1174D34-B455-4C1A-8BC1-64F467EFC1A7}"/>
    <cellStyle name="style1547558104124" xfId="36201" xr:uid="{E9BBA3CB-3773-4F6B-8539-3E2C65D500FD}"/>
    <cellStyle name="style1547558104124 2" xfId="45722" xr:uid="{2878A227-8644-40F7-9127-54F6925059D5}"/>
    <cellStyle name="style1547558104515" xfId="36213" xr:uid="{F2D9F569-98F5-4195-AD96-5395FC534878}"/>
    <cellStyle name="style1547558104515 2" xfId="45734" xr:uid="{0FDF00FE-5D57-4C55-AB6F-213B0629266C}"/>
    <cellStyle name="style1547558104624" xfId="36214" xr:uid="{51A3093C-9F13-46F8-B8D9-322FE25F727A}"/>
    <cellStyle name="style1547558104624 2" xfId="45735" xr:uid="{9443D4AA-A45E-436B-91AC-E070DEF10876}"/>
    <cellStyle name="style1547558104734" xfId="36212" xr:uid="{8DC72C64-5350-49A5-B9C2-BC7DB70D1625}"/>
    <cellStyle name="style1547558104734 2" xfId="45733" xr:uid="{A6D4C86F-EFE1-4DB7-9C43-BF2EC21AF40C}"/>
    <cellStyle name="style1547558104843" xfId="36215" xr:uid="{41943000-91E9-44AB-B5AD-8664BF615050}"/>
    <cellStyle name="style1547558104843 2" xfId="45736" xr:uid="{5EAE1FE7-C10B-4D79-99C6-351A7FA5193F}"/>
    <cellStyle name="style1547558104953" xfId="36216" xr:uid="{A75EFC77-96AC-453C-8FDC-DE8FEC04D4CB}"/>
    <cellStyle name="style1547558104953 2" xfId="45737" xr:uid="{C55C67E6-A269-4713-8B53-5D59DD1F1704}"/>
    <cellStyle name="style1547558105046" xfId="36217" xr:uid="{BC5AA2F9-3766-4FD2-9D75-0D52D03754CC}"/>
    <cellStyle name="style1547558105046 2" xfId="45738" xr:uid="{70AFBAA3-8194-4069-B7F7-B3D63FD8BF01}"/>
    <cellStyle name="style1547558105281" xfId="36239" xr:uid="{406585E4-2FCE-4E06-9DFC-E1F999CF6445}"/>
    <cellStyle name="style1547558105281 2" xfId="45760" xr:uid="{E65C812A-E321-48A6-BF76-E8C75B443014}"/>
    <cellStyle name="style1547558105375" xfId="36218" xr:uid="{0BC9E90D-A7C4-417A-8F3D-253A20961308}"/>
    <cellStyle name="style1547558105375 2" xfId="45739" xr:uid="{9BE24E7B-54F0-437F-9FFE-6FF182032F35}"/>
    <cellStyle name="style1547558105500" xfId="36219" xr:uid="{6AE82A42-1821-4538-AD0B-991E5D4BC6D9}"/>
    <cellStyle name="style1547558105500 2" xfId="45740" xr:uid="{C812E51F-8BD0-4D11-8EBB-B1C646E6A948}"/>
    <cellStyle name="style1547558105593" xfId="36220" xr:uid="{4211C597-F8B1-49E5-99BB-31A8B57F9571}"/>
    <cellStyle name="style1547558105593 2" xfId="45741" xr:uid="{AE1115B0-3D08-4CBD-8671-50F43B767526}"/>
    <cellStyle name="style1547558105781" xfId="36238" xr:uid="{86345374-36B2-40CE-A38E-A509B8FBAD18}"/>
    <cellStyle name="style1547558105781 2" xfId="45759" xr:uid="{A15F5BAD-F6BA-44F9-AADE-DA17C86FF81C}"/>
    <cellStyle name="style1547558105875" xfId="36240" xr:uid="{E8655A0E-7733-408E-8A43-2C89257FB012}"/>
    <cellStyle name="style1547558105875 2" xfId="45761" xr:uid="{DAC1F33C-A386-4D33-9821-77DF93BF3692}"/>
    <cellStyle name="style1547558109028" xfId="36243" xr:uid="{994D9E2D-A3E0-4B0A-94A2-7A572FAE79EB}"/>
    <cellStyle name="style1547558109028 2" xfId="45764" xr:uid="{751F4A8C-4AC2-421F-889A-CC7E79AD4AC0}"/>
    <cellStyle name="style1547558109138" xfId="36242" xr:uid="{2A7B3D69-FB9A-4793-8F24-57F94BA61065}"/>
    <cellStyle name="style1547558109138 2" xfId="45763" xr:uid="{D13D6DFE-2A75-44D4-930B-8FF04C87FAF1}"/>
    <cellStyle name="style1547558109482" xfId="36187" xr:uid="{ED1651D9-E547-4FD8-8E73-346A8EF1C17E}"/>
    <cellStyle name="style1547558109482 2" xfId="45708" xr:uid="{8E33D61F-7CD3-4417-AD4D-5637AD991367}"/>
    <cellStyle name="style1547558109716" xfId="36190" xr:uid="{42C8E6B3-A24A-47B5-98B9-56E29AD8EA26}"/>
    <cellStyle name="style1547558109716 2" xfId="45711" xr:uid="{7A567E05-D30D-44DF-961D-353ABCE9F7B2}"/>
    <cellStyle name="style1547558109950" xfId="36233" xr:uid="{541DB55C-856B-427B-A525-BF48E5355F2F}"/>
    <cellStyle name="style1547558109950 2" xfId="45754" xr:uid="{A2D50C13-F7C0-4383-8BED-83375B92BE3B}"/>
    <cellStyle name="style1547558110091" xfId="36241" xr:uid="{76A457EF-9E05-4915-A05C-66275EA85C31}"/>
    <cellStyle name="style1547558110091 2" xfId="45762" xr:uid="{9856CA32-382E-429E-B400-EC02DD1DF15B}"/>
    <cellStyle name="style1547558110216" xfId="36193" xr:uid="{35808238-33CA-47E3-A532-3C5C40379A44}"/>
    <cellStyle name="style1547558110216 2" xfId="45714" xr:uid="{0759F6B8-D2D1-469D-A1C6-922AA1B3CA41}"/>
    <cellStyle name="style1547558110310" xfId="36196" xr:uid="{E2A36BA6-59A2-4FFE-AC19-94EAE90B5795}"/>
    <cellStyle name="style1547558110310 2" xfId="45717" xr:uid="{B6792038-1C15-42D0-8F9D-8901E8C04810}"/>
    <cellStyle name="style1547558110419" xfId="36200" xr:uid="{D5E5A425-D928-41D5-9626-C79771EBC0D6}"/>
    <cellStyle name="style1547558110419 2" xfId="45721" xr:uid="{04BC2661-FDD3-425F-9DD8-3C57605BBAFA}"/>
    <cellStyle name="style1547558110529" xfId="36244" xr:uid="{49EB3416-23AD-459B-8365-CDD35FC8F5F9}"/>
    <cellStyle name="style1547558110529 2" xfId="45765" xr:uid="{703A95BE-353F-43FA-9AEA-2DEBD4726D9C}"/>
    <cellStyle name="style1547558110638" xfId="36202" xr:uid="{A1B28850-273C-4256-A7E4-7F0282A1350D}"/>
    <cellStyle name="style1547558110638 2" xfId="45723" xr:uid="{BF860C6E-0845-4A68-B753-48EA62B804D9}"/>
    <cellStyle name="style1547558111013" xfId="36222" xr:uid="{4BA0B15A-E58F-40CC-9278-465A1F8FF495}"/>
    <cellStyle name="style1547558111013 2" xfId="45743" xr:uid="{CF219638-BB40-4F4A-8CF4-E86D2E566DAE}"/>
    <cellStyle name="style1547558111122" xfId="36223" xr:uid="{535F0E22-74E7-4AE6-8B72-93D54CE040DB}"/>
    <cellStyle name="style1547558111122 2" xfId="45744" xr:uid="{AE5DCB42-EE3C-422E-AE0E-80AA18C58B06}"/>
    <cellStyle name="style1547558111232" xfId="36221" xr:uid="{D0E8334E-8D5D-4B89-B6FD-C6E9065A4D8D}"/>
    <cellStyle name="style1547558111232 2" xfId="45742" xr:uid="{EBAE6436-69CB-4A00-8C97-B5DACB59735F}"/>
    <cellStyle name="style1547558111341" xfId="36224" xr:uid="{BD1947B0-CC3A-472D-B16C-8873741FFC7D}"/>
    <cellStyle name="style1547558111341 2" xfId="45745" xr:uid="{2E35F6D3-C8BD-4B11-BEEE-C5FC0927E539}"/>
    <cellStyle name="style1547558111450" xfId="36225" xr:uid="{C363EE0F-348D-414E-A668-3754551B44DD}"/>
    <cellStyle name="style1547558111450 2" xfId="45746" xr:uid="{A097CD5F-B074-4880-A053-7EA8F5B73BCA}"/>
    <cellStyle name="style1547558111560" xfId="36226" xr:uid="{507A05EC-23D4-4831-B480-A82541484938}"/>
    <cellStyle name="style1547558111560 2" xfId="45747" xr:uid="{DADBFDE5-E2EA-4F0B-A6E1-822769480538}"/>
    <cellStyle name="style1547558111778" xfId="36246" xr:uid="{C2181754-4C9F-4AE1-8C76-A6A1C2D23167}"/>
    <cellStyle name="style1547558111778 2" xfId="45767" xr:uid="{A4F9B5FA-509A-43A0-86A8-82D372D48EBB}"/>
    <cellStyle name="style1547558111872" xfId="36227" xr:uid="{D792D7BE-2862-4DDA-952D-9CA41952F3AC}"/>
    <cellStyle name="style1547558111872 2" xfId="45748" xr:uid="{314828AD-52D0-454B-A2CF-9F80500EBC22}"/>
    <cellStyle name="style1547558111997" xfId="36228" xr:uid="{19CA572E-41E2-4F40-9EF2-851AED440ECA}"/>
    <cellStyle name="style1547558111997 2" xfId="45749" xr:uid="{C3D269A5-986A-4B15-B6EB-5F91AD1CD490}"/>
    <cellStyle name="style1547558112107" xfId="36229" xr:uid="{AD5C6714-01B1-44A8-8884-8DB5F44D9AFD}"/>
    <cellStyle name="style1547558112107 2" xfId="45750" xr:uid="{B4C3FF1A-D645-4578-AE87-ECE37BFFF4BB}"/>
    <cellStyle name="style1547558112310" xfId="36245" xr:uid="{09CBD78C-61FD-4828-BF7C-F75B758A8C70}"/>
    <cellStyle name="style1547558112310 2" xfId="45766" xr:uid="{B8890A8F-0DEC-4237-B00E-88F9C69D79F4}"/>
    <cellStyle name="style1547558112404" xfId="36247" xr:uid="{B389AB9D-CFD2-4626-929B-4EBAEE03E379}"/>
    <cellStyle name="style1547558112404 2" xfId="45768" xr:uid="{0D8B7F33-F65E-45C0-A615-365AC60C2693}"/>
    <cellStyle name="style1547558140332" xfId="35963" xr:uid="{966F85E9-4CA2-4832-9319-CAF3B76761A0}"/>
    <cellStyle name="style1547558140332 2" xfId="45484" xr:uid="{8F68BCE2-8429-43B3-99C7-CED4E7C4D839}"/>
    <cellStyle name="style1547558140496" xfId="35964" xr:uid="{BE00EBDD-06A9-4EEB-A3F4-80044919335E}"/>
    <cellStyle name="style1547558140496 2" xfId="45485" xr:uid="{7BB2D8A2-5FF1-471F-AA92-2D34016844FE}"/>
    <cellStyle name="style1547558140621" xfId="35969" xr:uid="{169F5190-8924-4F4D-8216-ED9173F06CB0}"/>
    <cellStyle name="style1547558140621 2" xfId="45490" xr:uid="{0E2DDCA4-123F-4FCB-A2D5-E5B2ABEB9D5B}"/>
    <cellStyle name="style1547558140762" xfId="35970" xr:uid="{EA6F6BF4-91EE-420C-8F30-511DCDE00434}"/>
    <cellStyle name="style1547558140762 2" xfId="45491" xr:uid="{D696145E-C260-409D-8500-7FAA072FD45F}"/>
    <cellStyle name="style1547558141043" xfId="35966" xr:uid="{4DE8D3B5-6580-4056-B42E-C4F6A3C8A7FF}"/>
    <cellStyle name="style1547558141043 2" xfId="45487" xr:uid="{79D95ADF-E42C-4019-8428-260E51743701}"/>
    <cellStyle name="style1547558141168" xfId="35967" xr:uid="{E594B4F8-333D-4EB8-AFF5-8135D395D701}"/>
    <cellStyle name="style1547558141168 2" xfId="45488" xr:uid="{D97CB350-4D8F-4B0B-88C1-4E1A8DEBCCDA}"/>
    <cellStyle name="style1547558141309" xfId="35965" xr:uid="{735E742B-1825-41C3-B283-73D35A5586DD}"/>
    <cellStyle name="style1547558141309 2" xfId="45486" xr:uid="{437E1EB9-622A-4749-AE77-B2E6E91C0DDF}"/>
    <cellStyle name="style1547558141434" xfId="35968" xr:uid="{1B71BB0A-D097-45FA-BA0E-6379B56FE69D}"/>
    <cellStyle name="style1547558141434 2" xfId="45489" xr:uid="{E364015E-DAF2-450D-A6FE-9E774A5C14CB}"/>
    <cellStyle name="style1547558141559" xfId="35971" xr:uid="{6A87C3A1-6BD0-4CA7-B8C7-33515FF902A6}"/>
    <cellStyle name="style1547558141559 2" xfId="45492" xr:uid="{8C903B20-768A-4E30-B3F8-1AD28167625C}"/>
    <cellStyle name="style1547558141684" xfId="35972" xr:uid="{1F26BE19-2A8C-4975-99D0-5216D086CAF2}"/>
    <cellStyle name="style1547558141684 2" xfId="45493" xr:uid="{60EED144-6E9C-4344-ADA1-0543D0C37F56}"/>
    <cellStyle name="style1547558141809" xfId="35973" xr:uid="{B1A3831D-E152-49CF-9C40-57CD2D85D685}"/>
    <cellStyle name="style1547558141809 2" xfId="45494" xr:uid="{5C470FA4-920B-4FB4-A7FD-9AD07AE52684}"/>
    <cellStyle name="style1547558141949" xfId="35974" xr:uid="{132BFC3C-3041-4322-AF83-9971D9D4F3BB}"/>
    <cellStyle name="style1547558141949 2" xfId="45495" xr:uid="{4841DC8A-FFDD-4321-8B61-C10A28914928}"/>
    <cellStyle name="style1547558142090" xfId="35975" xr:uid="{F717A64B-8BCE-42DF-84C5-51EC57F79D96}"/>
    <cellStyle name="style1547558142090 2" xfId="45496" xr:uid="{C0F404BC-5955-4A9C-BC39-73D4690A826C}"/>
    <cellStyle name="style1547558142231" xfId="35981" xr:uid="{11188725-A75E-4FDC-96BC-405EB0493135}"/>
    <cellStyle name="style1547558142231 2" xfId="45502" xr:uid="{5130FAAF-A06A-4B71-AD7F-6A5DB84DACD8}"/>
    <cellStyle name="style1547558142356" xfId="35976" xr:uid="{D1A82136-B718-4EC9-A3DD-DE707C8CC0B3}"/>
    <cellStyle name="style1547558142356 2" xfId="45497" xr:uid="{5F946E94-39B7-492E-8554-39F7CEBCF4D8}"/>
    <cellStyle name="style1547558142481" xfId="35982" xr:uid="{9466C44C-6770-4279-B123-91C96EC39C22}"/>
    <cellStyle name="style1547558142481 2" xfId="45503" xr:uid="{801D29A8-5143-4A06-A643-0470AFFE45AB}"/>
    <cellStyle name="style1547558142606" xfId="35987" xr:uid="{CA3DB2D3-E449-4050-B26E-5CEB9E0849D1}"/>
    <cellStyle name="style1547558142606 2" xfId="45508" xr:uid="{CF9DBE06-7E4E-46A3-8B29-BA2599CBE1F5}"/>
    <cellStyle name="style1547558142731" xfId="35988" xr:uid="{C2677978-FB8D-4C23-A391-096799C04EBB}"/>
    <cellStyle name="style1547558142731 2" xfId="45509" xr:uid="{4F61A02C-2579-4111-88CE-84F63C5FBD08}"/>
    <cellStyle name="style1547558142856" xfId="35977" xr:uid="{682E689F-8D3A-4994-9290-3FC7CB5E91A8}"/>
    <cellStyle name="style1547558142856 2" xfId="45498" xr:uid="{68C4762D-CD40-49E4-90F9-A09ABFF99C94}"/>
    <cellStyle name="style1547558142981" xfId="35978" xr:uid="{8AFC0879-2EF6-4C65-BB73-357434F50FAC}"/>
    <cellStyle name="style1547558142981 2" xfId="45499" xr:uid="{41057AD9-61FF-4AB8-A8F9-BD6C5ED33D89}"/>
    <cellStyle name="style1547558143106" xfId="35979" xr:uid="{AF38B0DE-04B7-4BE7-83F8-3F30D1E09A91}"/>
    <cellStyle name="style1547558143106 2" xfId="45500" xr:uid="{62ADC6AC-14B3-48F6-87CE-2F6A9295392E}"/>
    <cellStyle name="style1547558143278" xfId="35980" xr:uid="{42DA3D87-B2A5-4D49-ABE8-2F43D69EBCF7}"/>
    <cellStyle name="style1547558143278 2" xfId="45501" xr:uid="{14E0A1A6-E0EA-447D-98D3-D3CCC68907A0}"/>
    <cellStyle name="style1547558143434" xfId="35983" xr:uid="{0D9ED561-C50C-4FA4-A96C-0B2CBA800034}"/>
    <cellStyle name="style1547558143434 2" xfId="45504" xr:uid="{013C31F4-DA4D-4653-B3A0-9BD8D3B66632}"/>
    <cellStyle name="style1547558143574" xfId="35984" xr:uid="{76AB997F-734F-4BD7-99E9-384814DA6B33}"/>
    <cellStyle name="style1547558143574 2" xfId="45505" xr:uid="{17C8FD8B-5F73-4C0B-BAC7-2576B58D525F}"/>
    <cellStyle name="style1547558143731" xfId="35985" xr:uid="{4952471C-D94F-44D4-86F2-9B2691A1D7EC}"/>
    <cellStyle name="style1547558143731 2" xfId="45506" xr:uid="{5BDE7E02-EF88-4DA7-9F15-06BBF0E35370}"/>
    <cellStyle name="style1547558143903" xfId="35986" xr:uid="{C019321A-660D-4418-86AA-6851B163090B}"/>
    <cellStyle name="style1547558143903 2" xfId="45507" xr:uid="{265E569B-37CF-4CDA-A431-7AB63468F89A}"/>
    <cellStyle name="style1547558144059" xfId="35989" xr:uid="{2E63D1DB-D4A0-4A7D-BE1E-F1BD931952F6}"/>
    <cellStyle name="style1547558144059 2" xfId="45510" xr:uid="{A6D9B83F-27A7-43B5-B6AE-F88087EB477B}"/>
    <cellStyle name="style1547558144215" xfId="35990" xr:uid="{149BF4AE-05AC-4BE5-B74A-805B6BCC42EC}"/>
    <cellStyle name="style1547558144215 2" xfId="45511" xr:uid="{B4387F38-5299-4FA7-8C44-5205416BF936}"/>
    <cellStyle name="style1547558144371" xfId="35991" xr:uid="{CF11CD56-519B-4659-8185-94B5897FDA06}"/>
    <cellStyle name="style1547558144371 2" xfId="45512" xr:uid="{CE779A75-0581-4C0B-98CE-454E8C18957D}"/>
    <cellStyle name="style1547558144512" xfId="35992" xr:uid="{060D4699-C20C-436A-8E65-35ACB74112EA}"/>
    <cellStyle name="style1547558144512 2" xfId="45513" xr:uid="{3E1E11CF-9390-4F32-8E5C-E48A2F869D7E}"/>
    <cellStyle name="style1547558146559" xfId="35993" xr:uid="{782A71F4-702F-4234-9E4C-BE7327A68556}"/>
    <cellStyle name="style1547558146559 2" xfId="45514" xr:uid="{E1EFF274-22E8-4B6D-B484-BCF18CDF04D7}"/>
    <cellStyle name="style1547558146684" xfId="35994" xr:uid="{47D5257C-335F-449C-947B-63F8D96B922E}"/>
    <cellStyle name="style1547558146684 2" xfId="45515" xr:uid="{159E7D5A-7886-461A-B746-D672547A0970}"/>
    <cellStyle name="style1547558146778" xfId="35999" xr:uid="{758CBC51-97EE-45F7-A9EE-0CEF3881FC12}"/>
    <cellStyle name="style1547558146778 2" xfId="45520" xr:uid="{8DFDEAFF-9951-43FF-8921-A637F184450E}"/>
    <cellStyle name="style1547558146887" xfId="36000" xr:uid="{844D9ED2-7CBA-4119-BABE-196E21E564D9}"/>
    <cellStyle name="style1547558146887 2" xfId="45521" xr:uid="{D92B69E9-04C4-4ACF-BB60-BCC8F5697B8A}"/>
    <cellStyle name="style1547558147106" xfId="35996" xr:uid="{175C902F-9D6A-4C1A-9847-27B26C929149}"/>
    <cellStyle name="style1547558147106 2" xfId="45517" xr:uid="{901D6334-E2BE-4D81-A216-D8BE6E2C84AA}"/>
    <cellStyle name="style1547558147215" xfId="35997" xr:uid="{743BDCAD-FC2C-44CF-A938-1E723E999C65}"/>
    <cellStyle name="style1547558147215 2" xfId="45518" xr:uid="{B7804B4E-F78F-40F4-8576-A0633D468756}"/>
    <cellStyle name="style1547558147340" xfId="35995" xr:uid="{E4F90C57-F3A8-43EA-B99F-AE658519933E}"/>
    <cellStyle name="style1547558147340 2" xfId="45516" xr:uid="{44F856F4-402D-43D0-A046-2251094D2466}"/>
    <cellStyle name="style1547558147450" xfId="35998" xr:uid="{7D9EC738-ED54-42BE-8951-F545CA356758}"/>
    <cellStyle name="style1547558147450 2" xfId="45519" xr:uid="{D2B61CF5-B720-42AD-8E2B-B2DAABD76103}"/>
    <cellStyle name="style1547558147559" xfId="36001" xr:uid="{14101047-034F-43F3-B99E-B9E2A2406C4F}"/>
    <cellStyle name="style1547558147559 2" xfId="45522" xr:uid="{DF6A365B-45DA-4F84-87F3-3EFBCDEB1A48}"/>
    <cellStyle name="style1547558147668" xfId="36002" xr:uid="{9AEA6334-BF0D-4E2E-A778-6FF797739E1A}"/>
    <cellStyle name="style1547558147668 2" xfId="45523" xr:uid="{41956A8C-2EB2-4198-B3D6-5607BA3414B7}"/>
    <cellStyle name="style1547558147793" xfId="36003" xr:uid="{82577B7D-D558-400B-A449-BF94D44566FB}"/>
    <cellStyle name="style1547558147793 2" xfId="45524" xr:uid="{CF5BE74F-4244-4029-8D7D-31A2146FCF17}"/>
    <cellStyle name="style1547558147903" xfId="36004" xr:uid="{55A9198D-8383-403B-9BEE-2705BFEC688C}"/>
    <cellStyle name="style1547558147903 2" xfId="45525" xr:uid="{CBDF574B-75CB-4C05-A37B-59DE36DE59CA}"/>
    <cellStyle name="style1547558148012" xfId="36005" xr:uid="{A9CFF445-2A56-4318-AEC3-B19DF5F63824}"/>
    <cellStyle name="style1547558148012 2" xfId="45526" xr:uid="{2B783C73-1EA6-4068-8F22-19B1C574A450}"/>
    <cellStyle name="style1547558148122" xfId="36011" xr:uid="{FCDAEAA6-5ABF-48BA-8885-1B90F3F1BB69}"/>
    <cellStyle name="style1547558148122 2" xfId="45532" xr:uid="{EC7AC131-AAB9-41C9-96F2-BA158EC7CA41}"/>
    <cellStyle name="style1547558148231" xfId="36006" xr:uid="{B30A0E85-C5AE-4108-8EEA-9042C06BF66C}"/>
    <cellStyle name="style1547558148231 2" xfId="45527" xr:uid="{51B541D3-463F-419F-A9E0-C199F99AFCF2}"/>
    <cellStyle name="style1547558148340" xfId="36012" xr:uid="{8230AD7C-7C4E-4DC8-8397-7B6A687942AB}"/>
    <cellStyle name="style1547558148340 2" xfId="45533" xr:uid="{33DDCC14-677E-4B50-8D89-754B65AB8BE7}"/>
    <cellStyle name="style1547558148466" xfId="36017" xr:uid="{5903E7AA-9D8A-4B23-9053-17D9219EE077}"/>
    <cellStyle name="style1547558148466 2" xfId="45538" xr:uid="{6AC81813-4A1F-4E84-954C-6044FF960325}"/>
    <cellStyle name="style1547558148575" xfId="36018" xr:uid="{4023C35D-B8C0-444D-845A-6F7BF19CFC14}"/>
    <cellStyle name="style1547558148575 2" xfId="45539" xr:uid="{572C9C2D-46CB-4AB1-A727-6DE474FCC471}"/>
    <cellStyle name="style1547558148669" xfId="36007" xr:uid="{D53CBE12-A49A-4810-B24D-4BBD350A2895}"/>
    <cellStyle name="style1547558148669 2" xfId="45528" xr:uid="{FB9E6342-BB1F-4896-984A-16717FB9A0A9}"/>
    <cellStyle name="style1547558148778" xfId="36008" xr:uid="{216C468C-04AB-486C-8D43-F54DE88BE7BF}"/>
    <cellStyle name="style1547558148778 2" xfId="45529" xr:uid="{51C6569E-2F26-4205-98DD-16E3FEF6BEBB}"/>
    <cellStyle name="style1547558148903" xfId="36009" xr:uid="{E91903DB-FC5F-4A4F-9343-F18A56522E5D}"/>
    <cellStyle name="style1547558148903 2" xfId="45530" xr:uid="{2526B0B5-1095-406B-AE55-3B3A2D1AA649}"/>
    <cellStyle name="style1547558149012" xfId="36010" xr:uid="{AB267B83-C829-4FC9-A99B-4D9A4BCB8C38}"/>
    <cellStyle name="style1547558149012 2" xfId="45531" xr:uid="{6289E0AC-569D-46F6-937F-270681A4BB10}"/>
    <cellStyle name="style1547558149122" xfId="36013" xr:uid="{01B6DB35-A4C5-4EF9-A950-9B5CCEDF1962}"/>
    <cellStyle name="style1547558149122 2" xfId="45534" xr:uid="{AA96C33B-C792-4686-910C-C9A73023094D}"/>
    <cellStyle name="style1547558149247" xfId="36014" xr:uid="{94E35CA4-FD49-4862-BF77-10FBFD5D112D}"/>
    <cellStyle name="style1547558149247 2" xfId="45535" xr:uid="{8359CDD1-6182-4E57-A8DC-F2658BB4EBEF}"/>
    <cellStyle name="style1547558149356" xfId="36015" xr:uid="{57C2A31A-6CC7-48DE-B5AF-64FD3AF13065}"/>
    <cellStyle name="style1547558149356 2" xfId="45536" xr:uid="{B36393E8-0759-4B0B-A9B9-81E5AA1A13F8}"/>
    <cellStyle name="style1547558149466" xfId="36016" xr:uid="{2D91840A-9528-4E06-8D64-F8EDCC86B534}"/>
    <cellStyle name="style1547558149466 2" xfId="45537" xr:uid="{A799BC7C-F425-42A7-A722-49C1B9133B2D}"/>
    <cellStyle name="style1547558149637" xfId="36019" xr:uid="{14E9CEB6-EDA4-4AB9-9FCD-A53BCEAC80FE}"/>
    <cellStyle name="style1547558149637 2" xfId="45540" xr:uid="{8EF4B0CC-5D47-40F1-AF41-8D9D9701002B}"/>
    <cellStyle name="style1547558149747" xfId="36020" xr:uid="{BAA96052-652F-4AA9-9AB8-ECF2608A6653}"/>
    <cellStyle name="style1547558149747 2" xfId="45541" xr:uid="{F1531BFC-2FA4-4C7F-A6C8-36177F11A71D}"/>
    <cellStyle name="style1547558149856" xfId="36021" xr:uid="{2BCB219B-6ED7-408A-BDED-D04F97B5C805}"/>
    <cellStyle name="style1547558149856 2" xfId="45542" xr:uid="{EB9D556E-9483-4278-8A45-E45F7D7A19AA}"/>
    <cellStyle name="style1547558149966" xfId="36022" xr:uid="{6BD5DE3E-3DDF-4AA5-941B-72204E5FC59E}"/>
    <cellStyle name="style1547558149966 2" xfId="45543" xr:uid="{837D4B86-03AC-4DF9-A539-EB6319521AA9}"/>
    <cellStyle name="style1547558152059" xfId="36023" xr:uid="{368FC763-ED55-4EFE-8502-171F52C24C7F}"/>
    <cellStyle name="style1547558152059 2" xfId="45544" xr:uid="{0F079F99-7E4F-480B-BD9E-5BC24C64D911}"/>
    <cellStyle name="style1547558152184" xfId="36024" xr:uid="{C9728B45-D255-4316-B49E-FE1395605FA4}"/>
    <cellStyle name="style1547558152184 2" xfId="45545" xr:uid="{5E547118-87C1-4603-A77E-56097827A2EF}"/>
    <cellStyle name="style1547558152309" xfId="36029" xr:uid="{9807080A-86C5-44AC-9DA6-5B7542C779A2}"/>
    <cellStyle name="style1547558152309 2" xfId="45550" xr:uid="{68701AC6-4DD7-4839-8D3E-41B6CEB0EE45}"/>
    <cellStyle name="style1547558152403" xfId="36030" xr:uid="{6FC2B25A-1B98-4577-A06C-012D92BE2A43}"/>
    <cellStyle name="style1547558152403 2" xfId="45551" xr:uid="{C21FD529-EC12-4AE5-A8B3-64D593AD1C77}"/>
    <cellStyle name="style1547558152622" xfId="36026" xr:uid="{90EE6EA4-4760-4BB2-8DF0-B42F2555F607}"/>
    <cellStyle name="style1547558152622 2" xfId="45547" xr:uid="{0B3F7B94-658C-4593-A252-3B997D8F920C}"/>
    <cellStyle name="style1547558152732" xfId="36027" xr:uid="{B6622040-62C5-493D-AE5A-C51D70961A88}"/>
    <cellStyle name="style1547558152732 2" xfId="45548" xr:uid="{43C11D5B-36EE-420B-9ACB-35123C8B8811}"/>
    <cellStyle name="style1547558152841" xfId="36025" xr:uid="{CE85F800-4ACF-4203-ABDC-B12DE9E87AB7}"/>
    <cellStyle name="style1547558152841 2" xfId="45546" xr:uid="{6E6C6551-D763-4FA2-965D-906590C365C4}"/>
    <cellStyle name="style1547558152950" xfId="36028" xr:uid="{42DAB031-14D5-4A65-AB96-50A479E6C0B3}"/>
    <cellStyle name="style1547558152950 2" xfId="45549" xr:uid="{98695CDF-8748-42DD-9E07-CF40E892C959}"/>
    <cellStyle name="style1547558153060" xfId="36031" xr:uid="{3217E8CF-291D-4E82-A0B8-45FC8AFF783A}"/>
    <cellStyle name="style1547558153060 2" xfId="45552" xr:uid="{91A3802E-15DC-4DBE-8C62-16B9066409F0}"/>
    <cellStyle name="style1547558153169" xfId="36032" xr:uid="{25C8A83F-8375-406A-9F2D-186D7CF48C61}"/>
    <cellStyle name="style1547558153169 2" xfId="45553" xr:uid="{DF0AE401-91FF-48FF-90D9-78C053DCAAE9}"/>
    <cellStyle name="style1547558153294" xfId="36033" xr:uid="{B23AD5D9-7691-490E-AD6F-1054424F64C4}"/>
    <cellStyle name="style1547558153294 2" xfId="45554" xr:uid="{E47CB92B-DC87-498F-B2FE-36FD01590518}"/>
    <cellStyle name="style1547558153404" xfId="36034" xr:uid="{E4DE5FE7-D44F-43B5-B639-A1AD1D2752BA}"/>
    <cellStyle name="style1547558153404 2" xfId="45555" xr:uid="{33FFB910-C033-4B9D-B1EB-B83FD99867AF}"/>
    <cellStyle name="style1547558153513" xfId="36035" xr:uid="{9683BF34-1803-4AC4-B51E-A66BB5202335}"/>
    <cellStyle name="style1547558153513 2" xfId="45556" xr:uid="{E7990F1D-E0EA-4632-9404-CB8B12B39CF0}"/>
    <cellStyle name="style1547558153638" xfId="36041" xr:uid="{BE18EBB6-388D-44DD-AD31-0E0EEE275A22}"/>
    <cellStyle name="style1547558153638 2" xfId="45562" xr:uid="{33679BCB-6208-4550-B978-9FA0573CA8F8}"/>
    <cellStyle name="style1547558153747" xfId="36036" xr:uid="{AC8DAF22-1C81-4412-8E69-36384FD93AD7}"/>
    <cellStyle name="style1547558153747 2" xfId="45557" xr:uid="{063DFA0F-E7E7-4267-8D9C-208F1D0F6E2A}"/>
    <cellStyle name="style1547558153857" xfId="36042" xr:uid="{061ED3B8-8ED1-4DC4-A323-A680BB218832}"/>
    <cellStyle name="style1547558153857 2" xfId="45563" xr:uid="{A83DAD29-6685-4B3E-B134-DB36B8C41EFB}"/>
    <cellStyle name="style1547558153966" xfId="36047" xr:uid="{273B2C32-5281-4823-9DCD-B5230C42488F}"/>
    <cellStyle name="style1547558153966 2" xfId="45568" xr:uid="{EA4F445D-20CC-4EBC-9E4F-C12A5D31A8E6}"/>
    <cellStyle name="style1547558154075" xfId="36048" xr:uid="{4543F03A-F105-416E-B0C5-1876C7A5C9F5}"/>
    <cellStyle name="style1547558154075 2" xfId="45569" xr:uid="{00E1E905-317B-44C7-B939-522B7592AC75}"/>
    <cellStyle name="style1547558154185" xfId="36037" xr:uid="{2A0AAF9A-051A-40E3-A791-B4B1F16F671E}"/>
    <cellStyle name="style1547558154185 2" xfId="45558" xr:uid="{0EBCF547-D57D-451F-B9D3-8E0F3FB68DD4}"/>
    <cellStyle name="style1547558154294" xfId="36038" xr:uid="{C42FB9EF-42A3-48FE-96A9-91A58DEB23D0}"/>
    <cellStyle name="style1547558154294 2" xfId="45559" xr:uid="{7DBC62FE-73EE-4F84-B5FB-E4EE9D59E45A}"/>
    <cellStyle name="style1547558154419" xfId="36039" xr:uid="{F5152189-620B-4DB4-9288-165027C53DDA}"/>
    <cellStyle name="style1547558154419 2" xfId="45560" xr:uid="{D5DBC7B1-8EB6-4847-915A-8B224B3C5389}"/>
    <cellStyle name="style1547558154529" xfId="36040" xr:uid="{89B1E73E-78A2-4661-AB0F-37B5F5AB5E15}"/>
    <cellStyle name="style1547558154529 2" xfId="45561" xr:uid="{1274F31F-5F3F-4639-98B0-6254780FA222}"/>
    <cellStyle name="style1547558154638" xfId="36043" xr:uid="{DC1BC258-946C-42A3-BB35-36FE0CDA26EE}"/>
    <cellStyle name="style1547558154638 2" xfId="45564" xr:uid="{B76F6B4E-AA35-4C14-A7E5-51B33A0B567D}"/>
    <cellStyle name="style1547558154747" xfId="36044" xr:uid="{5B545DB2-A961-423C-A5F5-6F7910DA8E57}"/>
    <cellStyle name="style1547558154747 2" xfId="45565" xr:uid="{3856FE3D-A724-4D93-89B1-A15DE158A995}"/>
    <cellStyle name="style1547558154857" xfId="36045" xr:uid="{58B2DD41-C847-4130-B7D7-EB5EC781CFB9}"/>
    <cellStyle name="style1547558154857 2" xfId="45566" xr:uid="{38B70EE9-0EB6-46C1-BEC4-B1CEEA5A96AC}"/>
    <cellStyle name="style1547558154966" xfId="36046" xr:uid="{67FCA95D-B321-4DE6-AEBA-714FE8A2FCFA}"/>
    <cellStyle name="style1547558154966 2" xfId="45567" xr:uid="{0F67A59B-60F5-4870-A2EA-DE971A7828A6}"/>
    <cellStyle name="style1547558155153" xfId="36049" xr:uid="{9B4B1985-E7CE-4259-B258-A5AF81EF8A5D}"/>
    <cellStyle name="style1547558155153 2" xfId="45570" xr:uid="{DDF32637-F8F9-44D5-9FE1-7DD3B1DA7917}"/>
    <cellStyle name="style1547558155263" xfId="36050" xr:uid="{32104206-FCA4-4650-A23E-366FF3277F26}"/>
    <cellStyle name="style1547558155263 2" xfId="45571" xr:uid="{34B8C930-D7AD-44BA-9202-3BB04159D166}"/>
    <cellStyle name="style1547558155388" xfId="36051" xr:uid="{450BE479-8AD1-4251-8D33-2EE5BD25D507}"/>
    <cellStyle name="style1547558155388 2" xfId="45572" xr:uid="{C3DBAAE7-40F3-4665-8F8A-0BA1AF5D730D}"/>
    <cellStyle name="style1547558155482" xfId="36052" xr:uid="{ED08A632-53BF-4F79-A8C1-30F5CFEA78D7}"/>
    <cellStyle name="style1547558155482 2" xfId="45573" xr:uid="{3794B478-9CA4-486E-AE08-ED1C51B5FA19}"/>
    <cellStyle name="style1547558158013" xfId="36053" xr:uid="{9A83A385-6931-450F-8785-E4933BBD811E}"/>
    <cellStyle name="style1547558158013 2" xfId="45574" xr:uid="{E6C9D378-EAF9-441B-A680-5B83100450C0}"/>
    <cellStyle name="style1547558158123" xfId="36054" xr:uid="{043BD1F5-2C1C-418E-B88D-48D8E0DFBAAA}"/>
    <cellStyle name="style1547558158123 2" xfId="45575" xr:uid="{17B0A30C-4F50-44A3-A377-1FF0649C7DBB}"/>
    <cellStyle name="style1547558158248" xfId="36059" xr:uid="{D49554F6-42CE-4C8F-A77F-59BF0E11B926}"/>
    <cellStyle name="style1547558158248 2" xfId="45580" xr:uid="{0ECCC0D9-EB27-40A9-9FD3-7A2BBCDA78E6}"/>
    <cellStyle name="style1547558158357" xfId="36060" xr:uid="{07C7302F-DB67-47F7-AAAF-C599B2B391A3}"/>
    <cellStyle name="style1547558158357 2" xfId="45581" xr:uid="{1863F749-6BCE-4A07-B2F5-B7E6C8EE9895}"/>
    <cellStyle name="style1547558158576" xfId="36056" xr:uid="{05E09A47-63A8-4D61-8DE9-19D29199DB34}"/>
    <cellStyle name="style1547558158576 2" xfId="45577" xr:uid="{7C7FE235-F962-4E71-BD2D-01359C40D830}"/>
    <cellStyle name="style1547558158685" xfId="36057" xr:uid="{2634A775-283D-4DB9-90D1-F8B1540ADF70}"/>
    <cellStyle name="style1547558158685 2" xfId="45578" xr:uid="{FE13C659-DA25-4B88-89D7-8D726F2FA7C7}"/>
    <cellStyle name="style1547558158779" xfId="36055" xr:uid="{6FDE0847-0902-41B3-B3E1-363BE8F58D0E}"/>
    <cellStyle name="style1547558158779 2" xfId="45576" xr:uid="{B89E0BE3-4F04-4DC0-BAB5-A76D84B8602B}"/>
    <cellStyle name="style1547558158888" xfId="36058" xr:uid="{C3CCF81B-B53D-47A0-9B6E-42A981A08B74}"/>
    <cellStyle name="style1547558158888 2" xfId="45579" xr:uid="{AB181613-677C-4243-A035-012453CDDD75}"/>
    <cellStyle name="style1547558158998" xfId="36061" xr:uid="{7E1BBDA0-4BDB-43AB-BC9C-30E7FF92A752}"/>
    <cellStyle name="style1547558158998 2" xfId="45582" xr:uid="{AA51537D-BC69-47AB-BCEE-C47519FE5ED6}"/>
    <cellStyle name="style1547558159123" xfId="36062" xr:uid="{29A4552E-F60D-4175-9522-BD6D6AAC4861}"/>
    <cellStyle name="style1547558159123 2" xfId="45583" xr:uid="{F80FE3C5-F353-4C1D-AB15-588C087564E3}"/>
    <cellStyle name="style1547558159232" xfId="36063" xr:uid="{74B2CE0C-84E4-4165-9B90-C2CDC3407C03}"/>
    <cellStyle name="style1547558159232 2" xfId="45584" xr:uid="{D7E3D8A8-4BBD-4E95-80ED-EAE66F25A6DA}"/>
    <cellStyle name="style1547558159341" xfId="36064" xr:uid="{9AB13B44-1E6B-4C8D-BD24-5781E25FC46D}"/>
    <cellStyle name="style1547558159341 2" xfId="45585" xr:uid="{CBDB0A63-6C25-43A4-918D-B140F024966A}"/>
    <cellStyle name="style1547558159467" xfId="36065" xr:uid="{00537AFD-24BB-4B11-A7D4-52D035A12DF9}"/>
    <cellStyle name="style1547558159467 2" xfId="45586" xr:uid="{B70DB60B-173F-41EB-9449-344CBCF2B183}"/>
    <cellStyle name="style1547558159576" xfId="36071" xr:uid="{CCAE66D2-F938-4930-9124-F0E18172D39F}"/>
    <cellStyle name="style1547558159576 2" xfId="45592" xr:uid="{D20B330A-245A-4622-AD81-3A8FB78ED67D}"/>
    <cellStyle name="style1547558159685" xfId="36066" xr:uid="{60EEC56C-C96E-4283-BD9B-16B7D934E860}"/>
    <cellStyle name="style1547558159685 2" xfId="45587" xr:uid="{99B6E4AE-9AB6-4AE5-97AE-02DF9B2873A3}"/>
    <cellStyle name="style1547558159795" xfId="36072" xr:uid="{3949F80B-8B2A-4BD6-A71E-730E60645958}"/>
    <cellStyle name="style1547558159795 2" xfId="45593" xr:uid="{57D275BC-835A-46D5-8CA8-C665D5F1F1A9}"/>
    <cellStyle name="style1547558159920" xfId="36077" xr:uid="{625B8745-FE95-4C87-874D-DE67A3BD8BE5}"/>
    <cellStyle name="style1547558159920 2" xfId="45598" xr:uid="{99559CED-6F90-4E20-9FC9-F3F021F801F2}"/>
    <cellStyle name="style1547558160060" xfId="36078" xr:uid="{48FB25C5-9159-4A86-8BD1-6B0159D143CA}"/>
    <cellStyle name="style1547558160060 2" xfId="45599" xr:uid="{A27D78C7-C399-4942-97A3-A48A22F11225}"/>
    <cellStyle name="style1547558160185" xfId="36067" xr:uid="{7728300D-9948-4CE5-BB46-D2E3A69CF718}"/>
    <cellStyle name="style1547558160185 2" xfId="45588" xr:uid="{0939DDFB-5A3C-455F-AB10-7A7450988E8D}"/>
    <cellStyle name="style1547558160310" xfId="36068" xr:uid="{EF84B5F6-8EC1-44D5-870B-0165B7E7CD0A}"/>
    <cellStyle name="style1547558160310 2" xfId="45589" xr:uid="{04D744FC-E06F-42E2-ADF3-0FA09E90C005}"/>
    <cellStyle name="style1547558160420" xfId="36069" xr:uid="{E078668A-8114-437B-9665-47B746800289}"/>
    <cellStyle name="style1547558160420 2" xfId="45590" xr:uid="{32D00CF7-E943-40C9-97A5-CFF56054B0BA}"/>
    <cellStyle name="style1547558160529" xfId="36070" xr:uid="{0D55B802-9437-4ABA-9B2B-52584298D370}"/>
    <cellStyle name="style1547558160529 2" xfId="45591" xr:uid="{26AE47BB-3692-44E4-9A97-DFBF29BA1471}"/>
    <cellStyle name="style1547558160639" xfId="36073" xr:uid="{9F445E15-6823-45B0-8547-470D73097DD1}"/>
    <cellStyle name="style1547558160639 2" xfId="45594" xr:uid="{447289E3-5D5C-4C38-BCF5-0BDE21E40AA7}"/>
    <cellStyle name="style1547558160748" xfId="36074" xr:uid="{A43C3691-4A72-4220-AE32-3193659994BA}"/>
    <cellStyle name="style1547558160748 2" xfId="45595" xr:uid="{034393F7-F184-41B9-9D58-A5BC0D4ECFF6}"/>
    <cellStyle name="style1547558160857" xfId="36075" xr:uid="{5671F568-5B5F-401D-902A-4FDCC2F8A6AF}"/>
    <cellStyle name="style1547558160857 2" xfId="45596" xr:uid="{0583EAA2-E822-47A0-A307-1E50E5C109FA}"/>
    <cellStyle name="style1547558160967" xfId="36076" xr:uid="{3634D4C4-2C7B-4AEC-AB50-8D47C03B2B85}"/>
    <cellStyle name="style1547558160967 2" xfId="45597" xr:uid="{DB4648C2-51C6-4D55-B16D-8ABCFE3463A0}"/>
    <cellStyle name="style1547558161107" xfId="36079" xr:uid="{E18ECDF9-3A02-4E9F-875B-FE180282E306}"/>
    <cellStyle name="style1547558161107 2" xfId="45600" xr:uid="{B0AA699A-331F-413A-8A15-A65AF3DA3072}"/>
    <cellStyle name="style1547558161232" xfId="36080" xr:uid="{DE52D206-6D9F-4985-BFD8-FC97586EB4DE}"/>
    <cellStyle name="style1547558161232 2" xfId="45601" xr:uid="{60C0E7D6-F9AE-4BD2-98F7-859822F55C61}"/>
    <cellStyle name="style1547558161342" xfId="36081" xr:uid="{C62EBA61-16AE-4073-BDB3-321A392AB6EF}"/>
    <cellStyle name="style1547558161342 2" xfId="45602" xr:uid="{2DF3E5B4-5117-4E9C-935A-5215260FD29C}"/>
    <cellStyle name="style1547558161451" xfId="36082" xr:uid="{42D2D54D-04D7-45B6-914D-052A09B949A8}"/>
    <cellStyle name="style1547558161451 2" xfId="45603" xr:uid="{A0269ABA-746B-48F0-9B00-E1EAE782997F}"/>
    <cellStyle name="style1547558163821" xfId="36083" xr:uid="{59AE68DC-6C5D-4AD8-933D-D621E8F06DFF}"/>
    <cellStyle name="style1547558163821 2" xfId="45604" xr:uid="{60DD1CE5-C674-440C-81DC-CC33107172B2}"/>
    <cellStyle name="style1547558163931" xfId="36084" xr:uid="{4A497244-9129-47A8-A344-D97223CAB91C}"/>
    <cellStyle name="style1547558163931 2" xfId="45605" xr:uid="{52F84B27-E7D1-4753-AC52-B564ACCEB8EA}"/>
    <cellStyle name="style1547558164040" xfId="36089" xr:uid="{8F6AB230-BDFF-4D51-91CA-CEADB9F9B31E}"/>
    <cellStyle name="style1547558164040 2" xfId="45610" xr:uid="{160BACA5-40FC-460D-99FF-741D2D3D1C24}"/>
    <cellStyle name="style1547558164150" xfId="36090" xr:uid="{A9B237C7-8C69-4908-B6A7-8B342FF85453}"/>
    <cellStyle name="style1547558164150 2" xfId="45611" xr:uid="{4F65E6BF-6ED7-4CC8-8DB0-F26D916240C0}"/>
    <cellStyle name="style1547558164368" xfId="36086" xr:uid="{261F6B66-3108-4CF9-9300-6584E50C3A0E}"/>
    <cellStyle name="style1547558164368 2" xfId="45607" xr:uid="{F3B69AA1-69BF-4EC7-BADF-9DDDC82A42B8}"/>
    <cellStyle name="style1547558164478" xfId="36087" xr:uid="{3B3AA48F-BBC2-4F98-90A8-DDFADD575D3A}"/>
    <cellStyle name="style1547558164478 2" xfId="45608" xr:uid="{4D223DF3-463A-444C-9532-B85B28080E3B}"/>
    <cellStyle name="style1547558164587" xfId="36085" xr:uid="{A37F369E-5E2D-4D5D-9C9A-55B570B20511}"/>
    <cellStyle name="style1547558164587 2" xfId="45606" xr:uid="{DA8E1B31-AA3B-421E-AC41-F93BE2F36552}"/>
    <cellStyle name="style1547558164696" xfId="36088" xr:uid="{2AFDB7A8-076C-4CDE-9309-A06552E32FA2}"/>
    <cellStyle name="style1547558164696 2" xfId="45609" xr:uid="{C37B5D1E-5E26-428C-BB0F-9BFFE3768828}"/>
    <cellStyle name="style1547558164806" xfId="36091" xr:uid="{1C92692C-0472-4DC6-AB1E-BD57B9F43A23}"/>
    <cellStyle name="style1547558164806 2" xfId="45612" xr:uid="{29ADC936-CC9A-4439-ACB1-DD700F6EEB2F}"/>
    <cellStyle name="style1547558164915" xfId="36092" xr:uid="{1FD62753-358A-4545-A3A0-F7348C73D6B9}"/>
    <cellStyle name="style1547558164915 2" xfId="45613" xr:uid="{67AA84AC-AE95-4267-8DC2-9976EE236E43}"/>
    <cellStyle name="style1547558165025" xfId="36093" xr:uid="{BED1FCB4-FD7F-4372-9575-B6758EEDFC31}"/>
    <cellStyle name="style1547558165025 2" xfId="45614" xr:uid="{538A7338-0A16-4850-A151-CDEA6948F22D}"/>
    <cellStyle name="style1547558165134" xfId="36094" xr:uid="{CBC9D784-BE57-4C3D-97F5-5C6D5CFC5233}"/>
    <cellStyle name="style1547558165134 2" xfId="45615" xr:uid="{C4A4707B-61F3-4611-BE8B-216314BF3059}"/>
    <cellStyle name="style1547558165243" xfId="36095" xr:uid="{21C016D8-F2CE-453C-8C52-BBEFACC17947}"/>
    <cellStyle name="style1547558165243 2" xfId="45616" xr:uid="{C7ED36CA-9EBC-4F6E-9FE9-B4686D1A603C}"/>
    <cellStyle name="style1547558165384" xfId="36101" xr:uid="{9DD017C3-7DC8-4BC3-8894-702588B2C79C}"/>
    <cellStyle name="style1547558165384 2" xfId="45622" xr:uid="{5E991BC3-CB8F-453B-B71D-86FEEFBFB302}"/>
    <cellStyle name="style1547558165478" xfId="36096" xr:uid="{B15B6BBB-DEAC-42DF-8B92-D49C1B92CA92}"/>
    <cellStyle name="style1547558165478 2" xfId="45617" xr:uid="{160578A6-6549-4F38-BEA3-6A2C7EF92565}"/>
    <cellStyle name="style1547558165587" xfId="36102" xr:uid="{1367921A-642A-4E5B-83E5-72341AF3D74F}"/>
    <cellStyle name="style1547558165587 2" xfId="45623" xr:uid="{BEC741D4-5D6F-4BCE-BA25-AA26F626ED13}"/>
    <cellStyle name="style1547558165712" xfId="36107" xr:uid="{1FECB874-8242-4400-A1CC-8B907FD6868B}"/>
    <cellStyle name="style1547558165712 2" xfId="45628" xr:uid="{2A727D40-6C54-484D-B61D-F9EB89E670E3}"/>
    <cellStyle name="style1547558165822" xfId="36108" xr:uid="{7A5F37DC-B7B0-44E0-AB6E-CAE7E9BF646F}"/>
    <cellStyle name="style1547558165822 2" xfId="45629" xr:uid="{6FF2162E-996D-4436-A9D4-70215EA833EC}"/>
    <cellStyle name="style1547558165931" xfId="36097" xr:uid="{B48CFD8D-3148-4076-872B-19DEA9D884EC}"/>
    <cellStyle name="style1547558165931 2" xfId="45618" xr:uid="{61EB666E-D6D7-4C62-A876-8FCE909C2396}"/>
    <cellStyle name="style1547558166056" xfId="36098" xr:uid="{4D9A7A48-C220-4763-831E-EE05A4F811BC}"/>
    <cellStyle name="style1547558166056 2" xfId="45619" xr:uid="{F80AA988-4B4E-44DB-A06A-21B474DB55B6}"/>
    <cellStyle name="style1547558166197" xfId="36099" xr:uid="{519FA629-341B-4AFD-96C1-9FE4FE7C87AA}"/>
    <cellStyle name="style1547558166197 2" xfId="45620" xr:uid="{B8B5C182-1DC1-4B85-9D7D-AE5BE3312CBD}"/>
    <cellStyle name="style1547558166306" xfId="36100" xr:uid="{ED0B0C2D-3475-4C24-A3C1-113D6B285142}"/>
    <cellStyle name="style1547558166306 2" xfId="45621" xr:uid="{E2B2DC0E-4E86-40DA-94CE-1BE7C1AD2132}"/>
    <cellStyle name="style1547558166415" xfId="36103" xr:uid="{39E774AD-3B80-4C3A-824B-AE2C568FDC6E}"/>
    <cellStyle name="style1547558166415 2" xfId="45624" xr:uid="{60EC7521-C236-4ED9-A52F-7E501EC1CEFD}"/>
    <cellStyle name="style1547558166525" xfId="36104" xr:uid="{7C4301B8-086E-412F-89D3-9E532F271F5E}"/>
    <cellStyle name="style1547558166525 2" xfId="45625" xr:uid="{67A81242-D74F-4E53-B960-DEF28A087510}"/>
    <cellStyle name="style1547558166634" xfId="36105" xr:uid="{B16787B5-1FEA-4D1A-8CEB-3FC77EAD8F2B}"/>
    <cellStyle name="style1547558166634 2" xfId="45626" xr:uid="{7DE9F42D-CB48-4003-81B0-0B3AB03F8D18}"/>
    <cellStyle name="style1547558166744" xfId="36106" xr:uid="{C837BE17-6B5E-4E72-B590-DDF4BD45760A}"/>
    <cellStyle name="style1547558166744 2" xfId="45627" xr:uid="{1C107847-F7D1-406D-8499-EE378B9102A0}"/>
    <cellStyle name="style1547558166915" xfId="36109" xr:uid="{D24D0E66-62D1-43E0-AD21-2900BEA0A179}"/>
    <cellStyle name="style1547558166915 2" xfId="45630" xr:uid="{83E10EDC-13C5-4900-9616-BE7A4E610C57}"/>
    <cellStyle name="style1547558167040" xfId="36110" xr:uid="{1D8B1FF2-0B9C-4AEF-9C04-E3BFDA3FDD29}"/>
    <cellStyle name="style1547558167040 2" xfId="45631" xr:uid="{50455548-3D54-407F-8A15-D08B79859938}"/>
    <cellStyle name="style1547558167150" xfId="36111" xr:uid="{D375942A-1B8A-4826-A5E7-061348D8C61C}"/>
    <cellStyle name="style1547558167150 2" xfId="45632" xr:uid="{EECF7A1E-1E50-405A-B5D9-0A00531BD179}"/>
    <cellStyle name="style1547558167275" xfId="36112" xr:uid="{A3915C14-0AEB-4010-A4D0-DC8841D27913}"/>
    <cellStyle name="style1547558167275 2" xfId="45633" xr:uid="{45E97DEA-2B4B-4A35-9D8D-FE3C349E7C18}"/>
    <cellStyle name="style1547558167431" xfId="36113" xr:uid="{8E9E5D8E-78A1-4E50-BC29-1D801457A570}"/>
    <cellStyle name="style1547558167431 2" xfId="45634" xr:uid="{E319C4E7-08BF-4431-8243-EE30ED4901AB}"/>
    <cellStyle name="style1547558167563" xfId="36114" xr:uid="{3F2FF18D-F927-435C-B50B-4203203BACF1}"/>
    <cellStyle name="style1547558167563 2" xfId="45635" xr:uid="{C09C63E6-DDFC-4A19-A1EC-A2135CA3C2D0}"/>
    <cellStyle name="style1547558167703" xfId="36115" xr:uid="{7434AE29-856F-436E-AA0A-369B87BA937E}"/>
    <cellStyle name="style1547558167703 2" xfId="45636" xr:uid="{5B157139-64E7-47F8-9A11-1B1C4E1DE7B9}"/>
    <cellStyle name="style1547558167797" xfId="36116" xr:uid="{F5DEC325-0297-4AB0-B0B2-A5579F2244C0}"/>
    <cellStyle name="style1547558167797 2" xfId="45637" xr:uid="{CEA5EBF2-EEC7-4BE3-BD7D-292296F901C9}"/>
    <cellStyle name="style1547558167907" xfId="36117" xr:uid="{87B291B6-7CFA-4AB6-B8D0-CFD7EDD592DD}"/>
    <cellStyle name="style1547558167907 2" xfId="45638" xr:uid="{8FCB1073-CB13-4078-ABA2-6AA88E3376BA}"/>
    <cellStyle name="style1547558168000" xfId="36118" xr:uid="{720CFCDF-1DE2-4877-881D-B25000B687B5}"/>
    <cellStyle name="style1547558168000 2" xfId="45639" xr:uid="{6AC97C21-95FB-47C9-9794-46A1646494B3}"/>
    <cellStyle name="style1547558168094" xfId="36119" xr:uid="{BA388ED1-E0B8-4E11-A336-67F3DBC0AEB3}"/>
    <cellStyle name="style1547558168094 2" xfId="45640" xr:uid="{0B50F648-21A5-43E3-961D-D160F44BF7B6}"/>
    <cellStyle name="style1547558168203" xfId="36120" xr:uid="{C91BCC12-6266-4AF3-A992-8752BBE0D276}"/>
    <cellStyle name="style1547558168203 2" xfId="45641" xr:uid="{D8126088-E0F9-47EA-80C4-316953C3F8B4}"/>
    <cellStyle name="style1547558168375" xfId="36121" xr:uid="{55DB8361-CC21-4F9D-83F4-C60172E7B92D}"/>
    <cellStyle name="style1547558168375 2" xfId="45642" xr:uid="{043BE3B0-5FBC-44BF-BF4D-FD92C5DA5F74}"/>
    <cellStyle name="style1547558168469" xfId="36122" xr:uid="{14060E94-78AC-4641-8B41-9D6C9BDE3B97}"/>
    <cellStyle name="style1547558168469 2" xfId="45643" xr:uid="{D741D394-8C75-4F88-A70C-72819E047E9D}"/>
    <cellStyle name="style1547558168563" xfId="36123" xr:uid="{4055A0DD-ECA9-4E96-8A24-9A64ABACBA1C}"/>
    <cellStyle name="style1547558168563 2" xfId="45644" xr:uid="{239EB093-2895-4F2E-9617-9F7122512B90}"/>
    <cellStyle name="style1547558168657" xfId="36124" xr:uid="{C6E472C3-1B8B-41E1-94F8-888173C367B7}"/>
    <cellStyle name="style1547558168657 2" xfId="45645" xr:uid="{84F03A8E-D686-4658-A093-0FAB1A3D934B}"/>
    <cellStyle name="style1547558171063" xfId="36125" xr:uid="{536632CE-05AD-411C-884F-CFF41B02263D}"/>
    <cellStyle name="style1547558171063 2" xfId="45646" xr:uid="{8D1FC891-CE1C-4C18-AA88-7FBC0ABF7029}"/>
    <cellStyle name="style1547558171188" xfId="36126" xr:uid="{0A74644E-972B-4481-8E84-7120439FD23F}"/>
    <cellStyle name="style1547558171188 2" xfId="45647" xr:uid="{E8AD3090-0FD0-44E3-A7B0-AEAB895E217B}"/>
    <cellStyle name="style1547558171297" xfId="36131" xr:uid="{FDF964DA-2AB0-41C1-A914-468CE5637ECD}"/>
    <cellStyle name="style1547558171297 2" xfId="45652" xr:uid="{AA86F8FB-A1C6-42F4-BF09-10CAFA991E36}"/>
    <cellStyle name="style1547558171407" xfId="36132" xr:uid="{14CFDEFB-404F-4707-9DF8-5E36A7356163}"/>
    <cellStyle name="style1547558171407 2" xfId="45653" xr:uid="{80B40E79-758E-4DEB-ABC1-069FB18FBAFE}"/>
    <cellStyle name="style1547558171626" xfId="36128" xr:uid="{F4871E5C-0F19-4F27-A8B2-1E5A05B3AC9F}"/>
    <cellStyle name="style1547558171626 2" xfId="45649" xr:uid="{F1976774-CD6A-4550-BE1B-CAEA178FCD16}"/>
    <cellStyle name="style1547558171735" xfId="36129" xr:uid="{48BB3976-FA7C-4BC2-9690-036B57BF5E2F}"/>
    <cellStyle name="style1547558171735 2" xfId="45650" xr:uid="{73E261D2-10EB-4BEF-A6F9-9D98B55F0909}"/>
    <cellStyle name="style1547558171844" xfId="36127" xr:uid="{F22FB3E0-DCCD-490E-B387-A7F5DA3BF318}"/>
    <cellStyle name="style1547558171844 2" xfId="45648" xr:uid="{D461878C-F508-476B-B6AA-DE00B6852290}"/>
    <cellStyle name="style1547558171954" xfId="36130" xr:uid="{9561B1A1-212C-4B39-90D8-A3BAE3BFD332}"/>
    <cellStyle name="style1547558171954 2" xfId="45651" xr:uid="{5EC55B06-CAC3-4106-A73A-A36AB2924A28}"/>
    <cellStyle name="style1547558172063" xfId="36133" xr:uid="{33F87F0D-2F4F-406A-B368-64B116DFE5C4}"/>
    <cellStyle name="style1547558172063 2" xfId="45654" xr:uid="{D731B96C-C49A-43C2-833C-14AB32E5A7D9}"/>
    <cellStyle name="style1547558172172" xfId="36134" xr:uid="{84E8B7D9-13EE-44C3-92FF-E2BFA4E074F7}"/>
    <cellStyle name="style1547558172172 2" xfId="45655" xr:uid="{DCAF78E8-F7F1-48DD-B834-4446F586777C}"/>
    <cellStyle name="style1547558172297" xfId="36135" xr:uid="{902D0114-E7DA-4512-9EB1-EF6A9EAAB4BB}"/>
    <cellStyle name="style1547558172297 2" xfId="45656" xr:uid="{7AA2AC86-3BA0-4FE9-9632-EC1F2B88E8E8}"/>
    <cellStyle name="style1547558172407" xfId="36136" xr:uid="{AD5FB067-CBC0-4835-90EC-280947103D16}"/>
    <cellStyle name="style1547558172407 2" xfId="45657" xr:uid="{EF588D88-38C0-4CA7-BB0E-197CC8B5C32D}"/>
    <cellStyle name="style1547558172516" xfId="36137" xr:uid="{17D246FB-24F3-46B2-8F40-FC3A53F33EFA}"/>
    <cellStyle name="style1547558172516 2" xfId="45658" xr:uid="{3604F760-9DE1-4B60-A844-358F9E902564}"/>
    <cellStyle name="style1547558172626" xfId="36143" xr:uid="{5A6BB0F9-3E80-44DC-9783-A20DE4B39265}"/>
    <cellStyle name="style1547558172626 2" xfId="45664" xr:uid="{9B0E3E5D-1F72-4B2A-867D-4DC26BAF3827}"/>
    <cellStyle name="style1547558172735" xfId="36149" xr:uid="{3277B892-E639-4D68-B9CC-01C126AAD32A}"/>
    <cellStyle name="style1547558172735 2" xfId="45670" xr:uid="{B1994C94-47D3-4AA8-87D4-0AF4416FC98C}"/>
    <cellStyle name="style1547558172845" xfId="36138" xr:uid="{A9FAD304-78E7-4727-A105-EC7D7907378D}"/>
    <cellStyle name="style1547558172845 2" xfId="45659" xr:uid="{E22E8675-FABA-4EA7-947F-294E2469BEBE}"/>
    <cellStyle name="style1547558172954" xfId="36144" xr:uid="{88291B90-1CD1-49C2-8278-DBAA4248187C}"/>
    <cellStyle name="style1547558172954 2" xfId="45665" xr:uid="{20BE1128-5C9D-4349-B9A0-33B4801A13E9}"/>
    <cellStyle name="style1547558173063" xfId="36150" xr:uid="{705EC811-77A7-450C-B89D-139348ACA657}"/>
    <cellStyle name="style1547558173063 2" xfId="45671" xr:uid="{2C7BF6AF-550F-4A9E-98CB-5E1F3327E03F}"/>
    <cellStyle name="style1547558173173" xfId="36139" xr:uid="{0D0F350B-9DF6-4122-9FA0-456738F1CD74}"/>
    <cellStyle name="style1547558173173 2" xfId="45660" xr:uid="{0AA51C99-4AD2-46FD-9D79-86C088DD5C73}"/>
    <cellStyle name="style1547558173282" xfId="36140" xr:uid="{16430274-0E83-41F5-84E5-D414A8659772}"/>
    <cellStyle name="style1547558173282 2" xfId="45661" xr:uid="{91D9D285-BE6C-4519-89DD-3F077A332898}"/>
    <cellStyle name="style1547558173391" xfId="36141" xr:uid="{2F985469-03A8-4D71-B6A4-1A3EAF979306}"/>
    <cellStyle name="style1547558173391 2" xfId="45662" xr:uid="{B89BB5D8-5D8C-4A2F-B39A-250C3469E311}"/>
    <cellStyle name="style1547558173501" xfId="36142" xr:uid="{25CCF8EF-4313-4FB0-BC92-6DC6E9205DC0}"/>
    <cellStyle name="style1547558173501 2" xfId="45663" xr:uid="{54C666E1-06BD-4587-8134-F47F27E9E0FE}"/>
    <cellStyle name="style1547558173610" xfId="36145" xr:uid="{9A559E5E-67F1-4EF2-9F4E-96B90F6995B7}"/>
    <cellStyle name="style1547558173610 2" xfId="45666" xr:uid="{810C2507-DBF5-4788-9574-40EC4D72DE57}"/>
    <cellStyle name="style1547558173735" xfId="36146" xr:uid="{222DF926-B738-4AA2-B8C1-5CE5C7BC7247}"/>
    <cellStyle name="style1547558173735 2" xfId="45667" xr:uid="{8C4B2CED-5227-43D4-B7F7-5BF5354EB79A}"/>
    <cellStyle name="style1547558173845" xfId="36147" xr:uid="{EB3EA55A-DB5D-4863-93EB-F2C6B058D32D}"/>
    <cellStyle name="style1547558173845 2" xfId="45668" xr:uid="{C9EC27B3-DD17-46B4-9B35-E8E790CE9C0A}"/>
    <cellStyle name="style1547558173938" xfId="36148" xr:uid="{8BB5E880-ABD0-4455-9C87-960A341BAD2F}"/>
    <cellStyle name="style1547558173938 2" xfId="45669" xr:uid="{2D918030-19DC-4F2A-94BB-B7FE79DC608E}"/>
    <cellStyle name="style1547558174048" xfId="36151" xr:uid="{2A256DE8-95AD-4DCD-99F4-A9E8660C812A}"/>
    <cellStyle name="style1547558174048 2" xfId="45672" xr:uid="{4DD8182B-B4F2-4B68-BCEB-6589D56B5EEE}"/>
    <cellStyle name="style1547558174157" xfId="36152" xr:uid="{517E75B9-0B13-4F3C-9144-44B634CC13ED}"/>
    <cellStyle name="style1547558174157 2" xfId="45673" xr:uid="{E4013F7F-E5AC-476D-AAE8-93EB8531FAA7}"/>
    <cellStyle name="style1547558174266" xfId="36153" xr:uid="{2BDAF651-1AFB-4ED4-BF35-AF14AB3EA9B7}"/>
    <cellStyle name="style1547558174266 2" xfId="45674" xr:uid="{CFF5860A-4EFF-4CCD-9883-DA439EC2C5CA}"/>
    <cellStyle name="style1547558174376" xfId="36154" xr:uid="{B33C7834-D763-49B8-AFCD-C2C684F197B4}"/>
    <cellStyle name="style1547558174376 2" xfId="45675" xr:uid="{E94E68DA-54B2-4ED4-95E5-8D64A3A8A4FF}"/>
    <cellStyle name="style1547558174501" xfId="36155" xr:uid="{61808B10-5394-47F5-935E-36C7B3433EDE}"/>
    <cellStyle name="style1547558174501 2" xfId="45676" xr:uid="{53B6E886-FDFC-4E24-B359-9F37BD2E0817}"/>
    <cellStyle name="style1547558174610" xfId="36156" xr:uid="{F6C8E421-213D-4A62-8232-107BC4B82927}"/>
    <cellStyle name="style1547558174610 2" xfId="45677" xr:uid="{B8F46147-7B70-4E40-AD1B-769B3B418305}"/>
    <cellStyle name="style1547558174704" xfId="36157" xr:uid="{A20EC4F5-F272-4E9A-A220-B1AA7B728732}"/>
    <cellStyle name="style1547558174704 2" xfId="45678" xr:uid="{4F460D94-0F42-44A5-8C2C-EC44A59A16C2}"/>
    <cellStyle name="style1547558174798" xfId="36158" xr:uid="{6D10CCBF-D3A3-4F17-BCC0-B57185D81E9A}"/>
    <cellStyle name="style1547558174798 2" xfId="45679" xr:uid="{422FF46E-4405-4A04-9EBA-40CDE5D0F4BA}"/>
    <cellStyle name="style1547558174907" xfId="36159" xr:uid="{2C6C6761-29AA-44AB-B249-97062967E64F}"/>
    <cellStyle name="style1547558174907 2" xfId="45680" xr:uid="{F874E87C-F2C7-4FE1-9252-FBEF3E593EC9}"/>
    <cellStyle name="style1547558174985" xfId="36160" xr:uid="{1E782C7E-6F3C-4394-BC55-4EC5AE901503}"/>
    <cellStyle name="style1547558174985 2" xfId="45681" xr:uid="{77E3DBF8-BE41-4185-B031-323588CE1490}"/>
    <cellStyle name="style1547558175079" xfId="36161" xr:uid="{C3CBE8FE-FC08-4A64-B7D1-E9597DAE15F8}"/>
    <cellStyle name="style1547558175079 2" xfId="45682" xr:uid="{68326094-875F-43F0-AD9D-DCF9A82C5565}"/>
    <cellStyle name="style1547558175173" xfId="36162" xr:uid="{D841457F-4537-4081-836C-193146712680}"/>
    <cellStyle name="style1547558175173 2" xfId="45683" xr:uid="{27F86C33-0BDC-48C5-82B7-E9FD08F96855}"/>
    <cellStyle name="style1547558175282" xfId="36163" xr:uid="{3CD33649-47AE-4A10-9F50-A6728A5DEB60}"/>
    <cellStyle name="style1547558175282 2" xfId="45684" xr:uid="{5538422D-4A89-440B-A71C-F58B70D031FC}"/>
    <cellStyle name="style1547558175392" xfId="36164" xr:uid="{C61906D8-BA2C-4303-AAC1-5A641D9B88A9}"/>
    <cellStyle name="style1547558175392 2" xfId="45685" xr:uid="{B7DBCBFA-7B60-4A65-9E45-D669D7563DD2}"/>
    <cellStyle name="style1547558175485" xfId="36165" xr:uid="{570E0E73-B9C7-432C-9B89-944A9BE40F34}"/>
    <cellStyle name="style1547558175485 2" xfId="45686" xr:uid="{B7D2DC56-D66E-4D48-9C10-5C7BB7BCD6F6}"/>
    <cellStyle name="style1547558175579" xfId="36166" xr:uid="{7180A01B-6642-44A6-99F6-FB9062150BD5}"/>
    <cellStyle name="style1547558175579 2" xfId="45687" xr:uid="{D6696F6A-E49C-48A3-84BE-0B4082452721}"/>
    <cellStyle name="style1547558178004" xfId="36168" xr:uid="{0C205706-FAED-41B7-B43E-C50360159900}"/>
    <cellStyle name="style1547558178004 2" xfId="45689" xr:uid="{C572E4BD-36DC-4C14-A405-7A642623672A}"/>
    <cellStyle name="style1547558178129" xfId="36169" xr:uid="{226DB59E-FD91-471C-A82A-5A3C4F73CCFD}"/>
    <cellStyle name="style1547558178129 2" xfId="45690" xr:uid="{42410B9A-318F-494A-B834-CC4E19DE0B6F}"/>
    <cellStyle name="style1547558178238" xfId="36167" xr:uid="{2514AD89-4EF6-4BE7-9724-BD56F3513CF6}"/>
    <cellStyle name="style1547558178238 2" xfId="45688" xr:uid="{7D3DA8F1-24BA-4438-A633-0E6861C58649}"/>
    <cellStyle name="style1547558178363" xfId="36170" xr:uid="{6FB117D4-80AC-4BAB-8EBE-153A6592CDE9}"/>
    <cellStyle name="style1547558178363 2" xfId="45691" xr:uid="{7B0180B2-2A78-4CEA-8009-12E4D0631247}"/>
    <cellStyle name="style1547558178489" xfId="36171" xr:uid="{41A719DD-AD63-4B19-85DB-9BF081408A99}"/>
    <cellStyle name="style1547558178489 2" xfId="45692" xr:uid="{77FF2799-B84E-49A9-BCC8-3404057EB61D}"/>
    <cellStyle name="style1547558178614" xfId="36172" xr:uid="{3A719852-1D43-4427-A49D-392406D67808}"/>
    <cellStyle name="style1547558178614 2" xfId="45693" xr:uid="{9D68A63B-9BFA-4F7F-8500-7D9EC1967BDB}"/>
    <cellStyle name="style1547558178739" xfId="36173" xr:uid="{F36614FC-D73E-4391-9B1F-CB0719DCA5BD}"/>
    <cellStyle name="style1547558178739 2" xfId="45694" xr:uid="{06B92F17-8B7A-4FB7-A437-C438D52627F0}"/>
    <cellStyle name="style1547558178848" xfId="36174" xr:uid="{4236A152-5FFC-4ABC-AE21-BF7F792579A8}"/>
    <cellStyle name="style1547558178848 2" xfId="45695" xr:uid="{4914F3A7-C104-4EE5-A6BD-E94D8C4C0FCB}"/>
    <cellStyle name="style1547558178973" xfId="36176" xr:uid="{EF5509C9-C06A-45EA-86DE-5AD64585AE36}"/>
    <cellStyle name="style1547558178973 2" xfId="45697" xr:uid="{1DF28C48-B150-4BE3-9648-050F08F0CE11}"/>
    <cellStyle name="style1547558179114" xfId="36177" xr:uid="{DE4F6480-1312-49D2-B779-48EFAC264E51}"/>
    <cellStyle name="style1547558179114 2" xfId="45698" xr:uid="{C800A40B-B57A-496D-B1C3-98C0BA6B87D2}"/>
    <cellStyle name="style1547558179254" xfId="36179" xr:uid="{097DC93F-97E2-458F-A1DF-48C4885F497F}"/>
    <cellStyle name="style1547558179254 2" xfId="45700" xr:uid="{619FB6B2-18A9-4B75-94E3-D606F1591DBA}"/>
    <cellStyle name="style1547558179395" xfId="36180" xr:uid="{4593EA10-4878-4415-AB43-216350A1B598}"/>
    <cellStyle name="style1547558179395 2" xfId="45701" xr:uid="{92BACF45-3533-43C7-B688-F727C1C0D112}"/>
    <cellStyle name="style1547558179504" xfId="36175" xr:uid="{02663FA7-2058-4AB7-B519-B0E17177BF15}"/>
    <cellStyle name="style1547558179504 2" xfId="45696" xr:uid="{7E30456A-D1F2-4C92-BD49-08F8BD052234}"/>
    <cellStyle name="style1547558179645" xfId="36178" xr:uid="{90A1D04C-1AD3-460F-B393-6D9DFD223770}"/>
    <cellStyle name="style1547558179645 2" xfId="45699" xr:uid="{E2B88FFE-FE70-4309-BA9F-74208347D9C8}"/>
    <cellStyle name="style1547558179785" xfId="36181" xr:uid="{C950B1D7-323C-43C6-B6FE-B305554966AF}"/>
    <cellStyle name="style1547558179785 2" xfId="45702" xr:uid="{3F5A5054-1A8E-4257-8A3A-98482C55970B}"/>
    <cellStyle name="style1547558180082" xfId="36183" xr:uid="{F0404757-D84B-4940-9E40-99193123CF24}"/>
    <cellStyle name="style1547558180082 2" xfId="45704" xr:uid="{3E63CA81-A758-4FAA-81D0-FD788499903E}"/>
    <cellStyle name="style1547558180207" xfId="36184" xr:uid="{6AD53706-537B-45D9-ACC1-1C1F6495D416}"/>
    <cellStyle name="style1547558180207 2" xfId="45705" xr:uid="{773EC979-B5C6-4E93-B5DF-0780F9509F6C}"/>
    <cellStyle name="style1547558180364" xfId="36182" xr:uid="{336F0428-D7E1-4600-957C-EF6C80F0DA75}"/>
    <cellStyle name="style1547558180364 2" xfId="45703" xr:uid="{640B832D-27D3-413A-A15C-1176F1FD81AF}"/>
    <cellStyle name="style1547569691319" xfId="35901" xr:uid="{C67217FF-BC9F-48DB-AD1A-7DC9C4EC961F}"/>
    <cellStyle name="style1547569691319 2" xfId="45422" xr:uid="{4CBB3976-1880-4000-8122-4F068E4671D4}"/>
    <cellStyle name="style1547569691582" xfId="35904" xr:uid="{113BC937-0156-4D9F-82DC-3D622429DFA4}"/>
    <cellStyle name="style1547569691582 2" xfId="45425" xr:uid="{678FE21F-A533-4A90-AB28-1DBD08B311C0}"/>
    <cellStyle name="style1547569692082" xfId="35907" xr:uid="{EB6A5657-7DFD-44E7-BACA-12860DAAAA28}"/>
    <cellStyle name="style1547569692082 2" xfId="45428" xr:uid="{0156282E-DB8A-4E21-9780-0D1A22635673}"/>
    <cellStyle name="style1547569692176" xfId="35910" xr:uid="{BE573C75-BE56-4011-9D40-3BFD98E56907}"/>
    <cellStyle name="style1547569692176 2" xfId="45431" xr:uid="{BB54DA92-40B1-47B0-ABE5-271B415D3556}"/>
    <cellStyle name="style1547569692270" xfId="35913" xr:uid="{196C7236-BA96-4306-85E6-93521F612908}"/>
    <cellStyle name="style1547569692270 2" xfId="45434" xr:uid="{4BE3148E-67D0-430D-AADF-77FC578EBB34}"/>
    <cellStyle name="style1547569692488" xfId="35914" xr:uid="{77305560-5EF8-4A66-A1D2-91340FD59B1B}"/>
    <cellStyle name="style1547569692488 2" xfId="45435" xr:uid="{9C75D960-6659-455B-BD2F-4F08C5D3D8F8}"/>
    <cellStyle name="style1547569692895" xfId="35920" xr:uid="{F8DBB71F-9D3E-4BAA-9177-6F9328741849}"/>
    <cellStyle name="style1547569692895 2" xfId="45441" xr:uid="{B4CC2559-1A41-40D3-B0AF-19F6E04564F7}"/>
    <cellStyle name="style1547569693020" xfId="35921" xr:uid="{6C27F6B3-67D2-417C-8AE8-D165D6B06C0B}"/>
    <cellStyle name="style1547569693020 2" xfId="45442" xr:uid="{35DDEC76-A761-48FB-8B5E-A66A7EE98EE4}"/>
    <cellStyle name="style1547569693129" xfId="35919" xr:uid="{7CC07171-FAAE-428C-80DA-8A811CFFECDB}"/>
    <cellStyle name="style1547569693129 2" xfId="45440" xr:uid="{F4A0F9B5-BE8F-4677-AB10-723C5ACFA4A8}"/>
    <cellStyle name="style1547569693254" xfId="35922" xr:uid="{D98B0743-8FB9-48B4-89AB-D9F674AEFC41}"/>
    <cellStyle name="style1547569693254 2" xfId="45443" xr:uid="{7CFDEEDA-FE4F-4AA6-8933-BD9F9F95C738}"/>
    <cellStyle name="style1547569693379" xfId="35923" xr:uid="{DDC26D5A-BE90-4AD3-9DB5-495C3FFF2969}"/>
    <cellStyle name="style1547569693379 2" xfId="45444" xr:uid="{337DE5DB-D4F2-48EE-A6EA-DDC12E5BB2CE}"/>
    <cellStyle name="style1547569693504" xfId="35924" xr:uid="{A89D488B-AB8B-48DB-90AB-44EB29063F00}"/>
    <cellStyle name="style1547569693504 2" xfId="45445" xr:uid="{342BC05C-49FE-4FAB-B3E9-B09D33E2AEA6}"/>
    <cellStyle name="style1547569693832" xfId="35925" xr:uid="{7B4F34F8-0BDC-4E90-B4E3-8F7ADCAA1076}"/>
    <cellStyle name="style1547569693832 2" xfId="45446" xr:uid="{AB1A881E-AA12-491B-B1C2-C986213D9E45}"/>
    <cellStyle name="style1547569693973" xfId="35926" xr:uid="{02D69B73-0158-4C69-9ECA-DB4142F5D8B5}"/>
    <cellStyle name="style1547569693973 2" xfId="45447" xr:uid="{923D82BF-1C93-466B-BB96-8E0FFC0A80A1}"/>
    <cellStyle name="style1547569694098" xfId="35927" xr:uid="{D3F5BCD5-0DF0-4EBC-A001-CDE188D9281A}"/>
    <cellStyle name="style1547569694098 2" xfId="45448" xr:uid="{4F71290D-CDBF-4040-AF48-A744487A7750}"/>
    <cellStyle name="style1547569694254" xfId="35946" xr:uid="{D2C992D2-58C3-482D-AA22-502A8CD1D708}"/>
    <cellStyle name="style1547569694254 2" xfId="45467" xr:uid="{B25FA51B-E730-44DB-94C1-E83E296770EE}"/>
    <cellStyle name="style1547569694348" xfId="35947" xr:uid="{35EADEDE-4658-41E0-BB5D-20AF691878A9}"/>
    <cellStyle name="style1547569694348 2" xfId="45468" xr:uid="{6DFD7DFF-856B-4B25-9776-EF68CAE8979F}"/>
    <cellStyle name="style1547569698474" xfId="35951" xr:uid="{2FE41208-9AA6-4FF9-901B-501714C74E80}"/>
    <cellStyle name="style1547569698474 2" xfId="45472" xr:uid="{03FC78B7-E0FB-4C26-A9DB-81954E4BBA91}"/>
    <cellStyle name="style1547569698583" xfId="35950" xr:uid="{50E6C0EA-F32F-4BF5-9220-47CA0C153C56}"/>
    <cellStyle name="style1547569698583 2" xfId="45471" xr:uid="{B110C94D-2618-4C0D-8564-91EEE2EB2071}"/>
    <cellStyle name="style1547569698927" xfId="35902" xr:uid="{4A1A2FFD-F9A2-4EC5-B2E8-760091B62CFB}"/>
    <cellStyle name="style1547569698927 2" xfId="45423" xr:uid="{C46C4CAF-43B2-49DC-9E49-CCA31B62A6CC}"/>
    <cellStyle name="style1547569699146" xfId="35905" xr:uid="{D3079B12-7F5F-42A2-8D3E-B428E6C63326}"/>
    <cellStyle name="style1547569699146 2" xfId="45426" xr:uid="{61B35D66-6108-42FB-8DD6-AE745AAFC64A}"/>
    <cellStyle name="style1547569699474" xfId="35948" xr:uid="{1AD15BAB-758B-4229-ABA1-CA60446D4C4A}"/>
    <cellStyle name="style1547569699474 2" xfId="45469" xr:uid="{1FC20936-B983-4E8A-902A-56C2FCE97352}"/>
    <cellStyle name="style1547569699583" xfId="35908" xr:uid="{4807280D-6482-435B-88B2-9B1B7510BE3E}"/>
    <cellStyle name="style1547569699583 2" xfId="45429" xr:uid="{69FAFDE4-28F6-48B5-ABBF-4FC8D756425E}"/>
    <cellStyle name="style1547569699677" xfId="35911" xr:uid="{1C87F17E-6FF4-44DC-B012-01E13BD86A31}"/>
    <cellStyle name="style1547569699677 2" xfId="45432" xr:uid="{C554749A-A45F-47D2-A466-1ADF7418CE62}"/>
    <cellStyle name="style1547569699786" xfId="35915" xr:uid="{41BB32CB-E550-44A6-93EE-8B29E09837CC}"/>
    <cellStyle name="style1547569699786 2" xfId="45436" xr:uid="{27B87372-87D0-4D63-BFCC-6D020B34ABDF}"/>
    <cellStyle name="style1547569699896" xfId="35952" xr:uid="{3FB91BA0-3F5C-4363-8438-550ECDE367E2}"/>
    <cellStyle name="style1547569699896 2" xfId="45473" xr:uid="{EC4560F9-0DD3-4AD4-9656-6BE0EFA543BA}"/>
    <cellStyle name="style1547569700005" xfId="35917" xr:uid="{02AAAE79-3253-4525-9C55-0107B45D4D63}"/>
    <cellStyle name="style1547569700005 2" xfId="45438" xr:uid="{9F34B20B-1890-494E-875B-9511AA9326FE}"/>
    <cellStyle name="style1547569700396" xfId="35929" xr:uid="{AB390980-A293-4BB7-8BF1-B336443EFDED}"/>
    <cellStyle name="style1547569700396 2" xfId="45450" xr:uid="{786051D3-3568-4CB9-A4A7-34F323A489E9}"/>
    <cellStyle name="style1547569700505" xfId="35930" xr:uid="{01A4DA76-411A-4495-8D49-C073D3933CFD}"/>
    <cellStyle name="style1547569700505 2" xfId="45451" xr:uid="{C1A6AF87-3CD2-44F7-92FB-DCD728D41A20}"/>
    <cellStyle name="style1547569700599" xfId="35928" xr:uid="{235FF1BF-53CE-4720-9FB2-64CE5B2DE7CC}"/>
    <cellStyle name="style1547569700599 2" xfId="45449" xr:uid="{53336969-7966-4804-89CC-19DBECED5E53}"/>
    <cellStyle name="style1547569700708" xfId="35931" xr:uid="{D12614A8-331E-47E8-B943-B112276A47A9}"/>
    <cellStyle name="style1547569700708 2" xfId="45452" xr:uid="{381D340F-B28A-4616-9C96-6514DC3F87E9}"/>
    <cellStyle name="style1547569700818" xfId="35932" xr:uid="{7331AB45-8E1A-470D-AB1D-737AB2632774}"/>
    <cellStyle name="style1547569700818 2" xfId="45453" xr:uid="{A2898F7B-B578-48AD-A6F4-66DCA6DF5852}"/>
    <cellStyle name="style1547569700927" xfId="35933" xr:uid="{42D45419-E739-4CB3-99A6-80C454489E93}"/>
    <cellStyle name="style1547569700927 2" xfId="45454" xr:uid="{469173DB-4157-40F2-A195-87348C504567}"/>
    <cellStyle name="style1547569701146" xfId="35954" xr:uid="{9F257F44-862C-4E18-BA46-B1CFBC777144}"/>
    <cellStyle name="style1547569701146 2" xfId="45475" xr:uid="{C159A86C-CC4E-4AA8-A4D3-E1E8FEA5322A}"/>
    <cellStyle name="style1547569701240" xfId="35934" xr:uid="{4A264BAA-8D62-4A86-847A-C435989B2973}"/>
    <cellStyle name="style1547569701240 2" xfId="45455" xr:uid="{09F95CF8-36DB-43E1-B391-71DDC326058A}"/>
    <cellStyle name="style1547569701349" xfId="35935" xr:uid="{261C0ADC-9D2C-43B8-ABB6-5A5EC09D7DF3}"/>
    <cellStyle name="style1547569701349 2" xfId="45456" xr:uid="{D6896C24-FC5C-4587-B860-7B9ED34F6232}"/>
    <cellStyle name="style1547569701443" xfId="35936" xr:uid="{489B4089-F5C1-431C-8838-70EFDCDF251E}"/>
    <cellStyle name="style1547569701443 2" xfId="45457" xr:uid="{DC090B30-305C-461B-9D84-F4A8CFA7483D}"/>
    <cellStyle name="style1547569701630" xfId="35953" xr:uid="{8C4D7AD7-DF68-428A-AE99-AB35B1B38436}"/>
    <cellStyle name="style1547569701630 2" xfId="45474" xr:uid="{86E1FAC4-1B6E-41CC-A69D-61A9FC276545}"/>
    <cellStyle name="style1547569701724" xfId="35955" xr:uid="{888ECD46-4030-48DA-8C2E-A722BC3A205F}"/>
    <cellStyle name="style1547569701724 2" xfId="45476" xr:uid="{AAED7333-8BEC-4108-A690-1849B9928FC8}"/>
    <cellStyle name="style1547569705868" xfId="35958" xr:uid="{7DA2EC13-F6CB-4EB5-B4C1-89314A579A65}"/>
    <cellStyle name="style1547569705868 2" xfId="45479" xr:uid="{9B52C120-8AD7-4F03-81B0-02EC21743F56}"/>
    <cellStyle name="style1547569705977" xfId="35957" xr:uid="{2B8D14A1-8C93-4540-AD7B-24A4CBB61843}"/>
    <cellStyle name="style1547569705977 2" xfId="45478" xr:uid="{2178B71E-7368-42C8-95F0-68033B245F11}"/>
    <cellStyle name="style1547569706305" xfId="35903" xr:uid="{65E18A2C-99AB-4A3B-9A59-0983AADC0E0B}"/>
    <cellStyle name="style1547569706305 2" xfId="45424" xr:uid="{FD30745E-2C2B-4977-9694-BF899D8F86A7}"/>
    <cellStyle name="style1547569706509" xfId="35906" xr:uid="{8E0E6677-9299-47D1-9B15-9DBC8234179D}"/>
    <cellStyle name="style1547569706509 2" xfId="45427" xr:uid="{D1003A84-3463-4E8B-AEC0-E6E4A825572F}"/>
    <cellStyle name="style1547569706712" xfId="35949" xr:uid="{25944BE6-DEDC-4E98-9ABE-4CFDF6B26D4B}"/>
    <cellStyle name="style1547569706712 2" xfId="45470" xr:uid="{71FEE23F-259A-4927-807F-C9A5870DF8B8}"/>
    <cellStyle name="style1547569706868" xfId="35956" xr:uid="{795D6426-2895-40F7-BF78-893BEA949A5C}"/>
    <cellStyle name="style1547569706868 2" xfId="45477" xr:uid="{EC3C7230-2FF5-4472-820E-1B6B2BEB9A0C}"/>
    <cellStyle name="style1547569706977" xfId="35909" xr:uid="{C3C55267-4CF3-42C4-93FC-6B8CDF044F42}"/>
    <cellStyle name="style1547569706977 2" xfId="45430" xr:uid="{593C1C5D-E0DB-4C52-9BC6-AD2DCEC4DB8E}"/>
    <cellStyle name="style1547569707055" xfId="35912" xr:uid="{4E3AB536-C73C-4D2C-9BE3-89A555F90B5A}"/>
    <cellStyle name="style1547569707055 2" xfId="45433" xr:uid="{66FDB839-D8C2-464C-932D-879329E7520D}"/>
    <cellStyle name="style1547569707180" xfId="35916" xr:uid="{D2EB4299-7EA6-45DF-A308-7DFFDC2870F9}"/>
    <cellStyle name="style1547569707180 2" xfId="45437" xr:uid="{5DBACCD7-9504-4CB5-8112-361309BB0533}"/>
    <cellStyle name="style1547569707274" xfId="35959" xr:uid="{FAE843B9-C6A1-47C8-A2F0-A207CB88A0EB}"/>
    <cellStyle name="style1547569707274 2" xfId="45480" xr:uid="{63733406-0F59-4A02-84CD-7D88C12A7FFE}"/>
    <cellStyle name="style1547569707399" xfId="35918" xr:uid="{B5972BBA-CA50-453A-A9A9-ABAF864D4342}"/>
    <cellStyle name="style1547569707399 2" xfId="45439" xr:uid="{A633EEDC-356A-45BD-A27F-58AA26D99498}"/>
    <cellStyle name="style1547569707774" xfId="35938" xr:uid="{E250A2B1-6E52-496D-BA92-695770505A09}"/>
    <cellStyle name="style1547569707774 2" xfId="45459" xr:uid="{AC7A65EA-6364-4E7E-9401-F09D33954E7B}"/>
    <cellStyle name="style1547569707884" xfId="35939" xr:uid="{9422E147-7FCD-4586-9490-15152667E363}"/>
    <cellStyle name="style1547569707884 2" xfId="45460" xr:uid="{4A5CDCC2-F8E9-47C5-85B5-B0AFA1DF8920}"/>
    <cellStyle name="style1547569708024" xfId="35937" xr:uid="{411F44BD-E7DD-400A-8775-33768C87488C}"/>
    <cellStyle name="style1547569708024 2" xfId="45458" xr:uid="{FA07DE22-2509-4BD2-B885-B8CC925256DA}"/>
    <cellStyle name="style1547569708118" xfId="35940" xr:uid="{E9C0C35A-D5AF-4B5E-A5BF-8E4B761CA4A6}"/>
    <cellStyle name="style1547569708118 2" xfId="45461" xr:uid="{C4723189-3A60-4CC3-830D-EF5A5B321791}"/>
    <cellStyle name="style1547569708227" xfId="35941" xr:uid="{19836FE3-C880-4C87-8108-8A8BBC6E8B68}"/>
    <cellStyle name="style1547569708227 2" xfId="45462" xr:uid="{B2B15A75-305C-4124-A96E-10E8A8832BE6}"/>
    <cellStyle name="style1547569708337" xfId="35942" xr:uid="{0E44C3F9-E1CC-49EC-ADDF-37D0DDDD9393}"/>
    <cellStyle name="style1547569708337 2" xfId="45463" xr:uid="{04C91D15-1E49-4524-9BC3-5CF19DD07FE4}"/>
    <cellStyle name="style1547569708556" xfId="35961" xr:uid="{5B54A488-90EC-4A7F-8AA6-1737E8860C8C}"/>
    <cellStyle name="style1547569708556 2" xfId="45482" xr:uid="{446510E4-CFC3-4314-BB1F-96183B49B6A8}"/>
    <cellStyle name="style1547569708634" xfId="35943" xr:uid="{5D5DBBD9-76A7-4AEB-8F94-941A719CC58C}"/>
    <cellStyle name="style1547569708634 2" xfId="45464" xr:uid="{52DDE086-1DF2-4480-89E5-C000A2AC17AF}"/>
    <cellStyle name="style1547569708743" xfId="35944" xr:uid="{1231755D-82FD-40F6-969A-D29367FE50D5}"/>
    <cellStyle name="style1547569708743 2" xfId="45465" xr:uid="{64CF0CFA-D2AF-4AA3-9C11-204A0FF4B0EA}"/>
    <cellStyle name="style1547569708868" xfId="35945" xr:uid="{B7B13FD0-5D01-44BF-B907-841981487531}"/>
    <cellStyle name="style1547569708868 2" xfId="45466" xr:uid="{07971FA5-BFB0-47BC-B3EA-227BB3F4D53B}"/>
    <cellStyle name="style1547569709040" xfId="35960" xr:uid="{21AF2BF0-498F-4245-9C1A-69D075103657}"/>
    <cellStyle name="style1547569709040 2" xfId="45481" xr:uid="{FDFDC8D4-D126-44A2-B8D8-85E530E2D0B3}"/>
    <cellStyle name="style1547569709134" xfId="35962" xr:uid="{065D0F08-8247-43A0-A0D5-E1B401C6ADE4}"/>
    <cellStyle name="style1547569709134 2" xfId="45483" xr:uid="{E417D9B4-FFA8-4394-950B-93277B10096A}"/>
    <cellStyle name="style1547570123060" xfId="35679" xr:uid="{CFBC8E60-FC74-49AB-92A3-A5EF4E8BEB60}"/>
    <cellStyle name="style1547570123060 2" xfId="45200" xr:uid="{A7C6581F-FE6E-4AF8-A74E-4A8F1F00F90D}"/>
    <cellStyle name="style1547570123232" xfId="35680" xr:uid="{47965D6B-3696-4977-A64F-24DE0414A9A2}"/>
    <cellStyle name="style1547570123232 2" xfId="45201" xr:uid="{819DE62F-A197-4B3A-AAEE-92F9FFD51CF6}"/>
    <cellStyle name="style1547570123372" xfId="35685" xr:uid="{B64133D5-6269-41F4-8C4E-BD92D7311197}"/>
    <cellStyle name="style1547570123372 2" xfId="45206" xr:uid="{1FD8234F-E533-4E6B-8B87-8CC08BDF2E8C}"/>
    <cellStyle name="style1547570123497" xfId="35686" xr:uid="{DF5F76F9-30CB-4BE7-A604-3C1EBC969045}"/>
    <cellStyle name="style1547570123497 2" xfId="45207" xr:uid="{6C10E848-FB15-4E01-971E-6955FA907DCF}"/>
    <cellStyle name="style1547570123763" xfId="35682" xr:uid="{FBE87DB3-BAE6-4444-B4E9-238BED4C9541}"/>
    <cellStyle name="style1547570123763 2" xfId="45203" xr:uid="{2E541E4D-D08D-4933-9456-6C07735942F8}"/>
    <cellStyle name="style1547570123904" xfId="35683" xr:uid="{2248219B-7121-49E9-8C9D-4F0872664538}"/>
    <cellStyle name="style1547570123904 2" xfId="45204" xr:uid="{9AFC11C2-3CE8-4B2A-B305-F40523A3F98E}"/>
    <cellStyle name="style1547570124029" xfId="35681" xr:uid="{A6C083EF-23D5-4AEB-9B30-D36C136376BE}"/>
    <cellStyle name="style1547570124029 2" xfId="45202" xr:uid="{6798E609-C423-46EB-9CC5-7D852CDEDA5C}"/>
    <cellStyle name="style1547570124154" xfId="35684" xr:uid="{B83E4FC9-63C5-4F92-8786-79D3750536ED}"/>
    <cellStyle name="style1547570124154 2" xfId="45205" xr:uid="{B388E91A-787A-46B0-959E-0662E82153B0}"/>
    <cellStyle name="style1547570124279" xfId="35687" xr:uid="{8FC5C9E5-6CFF-4B6F-A4C7-F4F0BC11D57E}"/>
    <cellStyle name="style1547570124279 2" xfId="45208" xr:uid="{A433BD94-4D62-45C2-84BC-BEEE66ACCEC6}"/>
    <cellStyle name="style1547570124404" xfId="35688" xr:uid="{F0FB8D66-D571-481F-A4D9-6FAC765EFF6E}"/>
    <cellStyle name="style1547570124404 2" xfId="45209" xr:uid="{3B39460C-20A0-41F6-9DD0-F252A58AE4CD}"/>
    <cellStyle name="style1547570124513" xfId="35689" xr:uid="{D499F0FE-9153-433F-B323-4396AD12AFD8}"/>
    <cellStyle name="style1547570124513 2" xfId="45210" xr:uid="{48E529E7-7657-4505-B81A-45A78A539C35}"/>
    <cellStyle name="style1547570124639" xfId="35690" xr:uid="{BA68FC82-F741-4320-A2AB-FA24BCF16065}"/>
    <cellStyle name="style1547570124639 2" xfId="45211" xr:uid="{86A958BE-05A7-4232-9EA1-A05F4476A493}"/>
    <cellStyle name="style1547570124810" xfId="35691" xr:uid="{E272E650-8FAB-45EC-830A-4B3B0B216721}"/>
    <cellStyle name="style1547570124810 2" xfId="45212" xr:uid="{8AFAC113-E2AE-44AC-8EF2-B6BFAA3C98E6}"/>
    <cellStyle name="style1547570125154" xfId="35697" xr:uid="{35669BEF-01FC-4A5E-BCCC-AEA83250265C}"/>
    <cellStyle name="style1547570125154 2" xfId="45218" xr:uid="{8EBC449F-EE9C-48F9-B339-B3480080B636}"/>
    <cellStyle name="style1547570125310" xfId="35692" xr:uid="{06B520E2-8053-4E60-AB9C-5C709AD3BD1B}"/>
    <cellStyle name="style1547570125310 2" xfId="45213" xr:uid="{716BB08D-337F-4FBC-A559-5817E27E3FE7}"/>
    <cellStyle name="style1547570125482" xfId="35698" xr:uid="{7155C3DB-7AD1-4396-8C05-CE7D42841AAF}"/>
    <cellStyle name="style1547570125482 2" xfId="45219" xr:uid="{F331CF7D-6B23-4EF4-923A-C57E0CAE21A5}"/>
    <cellStyle name="style1547570125623" xfId="35703" xr:uid="{4ED06F6D-8486-4340-9B81-3A3DB95B2790}"/>
    <cellStyle name="style1547570125623 2" xfId="45224" xr:uid="{F4FF76FA-8777-4DC6-BDF0-18D4F28949A8}"/>
    <cellStyle name="style1547570125748" xfId="35704" xr:uid="{2D07309A-8267-42C5-A7A5-7114DDA722DD}"/>
    <cellStyle name="style1547570125748 2" xfId="45225" xr:uid="{D61EC474-C4E8-4707-B579-BEE334A6ECE0}"/>
    <cellStyle name="style1547570125887" xfId="35693" xr:uid="{0584DAB6-7BA0-4B08-B374-ADB5E2680B96}"/>
    <cellStyle name="style1547570125887 2" xfId="45214" xr:uid="{FE830CA7-E19C-450D-9A49-99B79E876D94}"/>
    <cellStyle name="style1547570126032" xfId="35694" xr:uid="{629DC34C-F606-4BF7-99EB-4C0AAA91DE2F}"/>
    <cellStyle name="style1547570126032 2" xfId="45215" xr:uid="{6A0E5777-5613-4E6A-AD65-B367F73FD6CB}"/>
    <cellStyle name="style1547570126157" xfId="35695" xr:uid="{07962E28-B153-4BC4-98FD-A11CD15E4791}"/>
    <cellStyle name="style1547570126157 2" xfId="45216" xr:uid="{8066E03F-8D36-41DF-84F6-7FCEFC924A1C}"/>
    <cellStyle name="style1547570126298" xfId="35696" xr:uid="{5910D4E2-CF85-48A6-A287-BAE7BF0620EB}"/>
    <cellStyle name="style1547570126298 2" xfId="45217" xr:uid="{37E390D4-E09B-4C8D-A911-E035D4956DEE}"/>
    <cellStyle name="style1547570126501" xfId="35699" xr:uid="{D60974F5-F941-442F-B5FE-6A0BC7BCA5F6}"/>
    <cellStyle name="style1547570126501 2" xfId="45220" xr:uid="{A7C3AA68-413C-419E-A263-0C8F9579C525}"/>
    <cellStyle name="style1547570126626" xfId="35700" xr:uid="{35E750BF-E145-4674-99C2-39451A0D4356}"/>
    <cellStyle name="style1547570126626 2" xfId="45221" xr:uid="{0AC462F9-AF4A-4B05-8E80-74DCA21721D3}"/>
    <cellStyle name="style1547570126751" xfId="35701" xr:uid="{E5330A5E-2C6D-4864-97C5-CF06610F146D}"/>
    <cellStyle name="style1547570126751 2" xfId="45222" xr:uid="{5436FBEE-1CBA-4471-98D0-C796B891532C}"/>
    <cellStyle name="style1547570126860" xfId="35702" xr:uid="{948BF004-F69B-4FFB-81AE-12362A7AFBDA}"/>
    <cellStyle name="style1547570126860 2" xfId="45223" xr:uid="{1843ED7D-4BC0-4177-A12E-65C9025685F3}"/>
    <cellStyle name="style1547570127001" xfId="35705" xr:uid="{0795D08F-5077-4B54-92AC-B956E9712F6A}"/>
    <cellStyle name="style1547570127001 2" xfId="45226" xr:uid="{9CA6BB71-54EF-4F99-B701-1CA8D776110B}"/>
    <cellStyle name="style1547570127142" xfId="35706" xr:uid="{81D199F9-B96C-408C-B353-347B1982EA40}"/>
    <cellStyle name="style1547570127142 2" xfId="45227" xr:uid="{B9C3A0DE-1225-45B4-96E6-2B73DFDCFA0A}"/>
    <cellStyle name="style1547570127267" xfId="35707" xr:uid="{7C0CB205-4183-412E-8D24-C0D7FC8C649D}"/>
    <cellStyle name="style1547570127267 2" xfId="45228" xr:uid="{CC232218-4104-4F19-96D3-4777CE47B5FF}"/>
    <cellStyle name="style1547570127407" xfId="35708" xr:uid="{D7BDA30D-3C10-4ADE-9DCC-AACDDAB03704}"/>
    <cellStyle name="style1547570127407 2" xfId="45229" xr:uid="{6FF666CB-A8F8-4B5A-B3FD-73BA8659F97B}"/>
    <cellStyle name="style1547570129845" xfId="35709" xr:uid="{8EC2F339-2EA0-4728-B5AA-B2BD2583D69A}"/>
    <cellStyle name="style1547570129845 2" xfId="45230" xr:uid="{B63C7898-5161-4405-B5DB-974A6FD212D8}"/>
    <cellStyle name="style1547570129970" xfId="35710" xr:uid="{BFC260A6-D1E1-44A8-B767-CB7E075D9039}"/>
    <cellStyle name="style1547570129970 2" xfId="45231" xr:uid="{3F71BB5B-A43B-41B2-AF41-21F6DA01D29C}"/>
    <cellStyle name="style1547570130095" xfId="35715" xr:uid="{2482405F-39E3-4223-B75C-757E0AC21306}"/>
    <cellStyle name="style1547570130095 2" xfId="45236" xr:uid="{4F42D3FF-95D5-45A0-A4ED-66D6158B7E7E}"/>
    <cellStyle name="style1547570130236" xfId="35716" xr:uid="{965E1032-D155-44C3-A6CD-13098F76B073}"/>
    <cellStyle name="style1547570130236 2" xfId="45237" xr:uid="{027C44FB-CB89-4FE4-B56B-E7028DD5C8B8}"/>
    <cellStyle name="style1547570130564" xfId="35712" xr:uid="{9EE320BC-37D6-4961-9FD6-B63C0FE785D4}"/>
    <cellStyle name="style1547570130564 2" xfId="45233" xr:uid="{F37702EA-9E02-48FF-8793-73B8152A12B8}"/>
    <cellStyle name="style1547570130689" xfId="35713" xr:uid="{D9BA488F-0D0C-4467-9C19-6EEC8119BE9F}"/>
    <cellStyle name="style1547570130689 2" xfId="45234" xr:uid="{98EDB88C-EBE3-4248-A01A-CBDF748825B1}"/>
    <cellStyle name="style1547570130798" xfId="35711" xr:uid="{0352BF97-37E2-41F2-ADFE-AC7BF3E496C4}"/>
    <cellStyle name="style1547570130798 2" xfId="45232" xr:uid="{E50E758C-1539-479D-B5BC-D97FE9C17965}"/>
    <cellStyle name="style1547570130955" xfId="35714" xr:uid="{38B66797-37C5-4D20-A3B3-D9232B1D6EA0}"/>
    <cellStyle name="style1547570130955 2" xfId="45235" xr:uid="{1BB13669-63D5-4CBD-91B2-6DC403A2D747}"/>
    <cellStyle name="style1547570131095" xfId="35717" xr:uid="{3B950ED7-EFBB-4AF2-8C0D-60602D54F28E}"/>
    <cellStyle name="style1547570131095 2" xfId="45238" xr:uid="{D9B5915E-B595-4B5E-8608-AD3DD6D30CB5}"/>
    <cellStyle name="style1547570131220" xfId="35718" xr:uid="{EB1621B0-675C-442A-8040-4D02F30FA95B}"/>
    <cellStyle name="style1547570131220 2" xfId="45239" xr:uid="{DD0F10E7-BC3F-4C27-9298-9A90C75B1DF5}"/>
    <cellStyle name="style1547570131361" xfId="35719" xr:uid="{D7215121-D142-4F05-A772-7654D417DEE0}"/>
    <cellStyle name="style1547570131361 2" xfId="45240" xr:uid="{0CEBFCEB-0F66-4183-8A70-2F6511FABD00}"/>
    <cellStyle name="style1547570131486" xfId="35720" xr:uid="{7D10174A-4F92-4AA1-BCE0-3B4176A93BD1}"/>
    <cellStyle name="style1547570131486 2" xfId="45241" xr:uid="{A73AA9B3-C074-47DA-91A5-B30F46E81D10}"/>
    <cellStyle name="style1547570131611" xfId="35721" xr:uid="{44CDA1FF-DFCA-4C91-965C-F2781CFD0A55}"/>
    <cellStyle name="style1547570131611 2" xfId="45242" xr:uid="{EF88490D-AA64-4465-AB75-95D4E97F551A}"/>
    <cellStyle name="style1547570131767" xfId="35727" xr:uid="{74D1D951-BCAE-4862-A21A-FB145FA18900}"/>
    <cellStyle name="style1547570131767 2" xfId="45248" xr:uid="{1C6E3407-88C2-42DE-B193-6510C6A9495D}"/>
    <cellStyle name="style1547570131892" xfId="35722" xr:uid="{BD7D9C65-9337-48D6-BA16-2F98992F06EB}"/>
    <cellStyle name="style1547570131892 2" xfId="45243" xr:uid="{273E3A8D-6D26-4821-8838-49D65818CAD6}"/>
    <cellStyle name="style1547570132017" xfId="35728" xr:uid="{A7CFAECE-3C5A-49D7-9749-13A5DC63AFFE}"/>
    <cellStyle name="style1547570132017 2" xfId="45249" xr:uid="{D29C1804-20A3-4E76-9C81-6A89DE1A3501}"/>
    <cellStyle name="style1547570132142" xfId="35733" xr:uid="{BBD2396C-7982-447C-93DF-7DBA0EE6200B}"/>
    <cellStyle name="style1547570132142 2" xfId="45254" xr:uid="{AC334427-FF20-424E-9083-6C6912797B66}"/>
    <cellStyle name="style1547570132267" xfId="35734" xr:uid="{907C4DB7-9F61-4F76-B5A9-9ECF48951E9B}"/>
    <cellStyle name="style1547570132267 2" xfId="45255" xr:uid="{4A08740B-9941-4948-8613-02A3429B63DA}"/>
    <cellStyle name="style1547570132376" xfId="35723" xr:uid="{D5A50F13-FE28-4405-BF8B-ED20F9411FB1}"/>
    <cellStyle name="style1547570132376 2" xfId="45244" xr:uid="{A512F0D6-5D6C-4844-823E-72C765BC2455}"/>
    <cellStyle name="style1547570132501" xfId="35724" xr:uid="{2F965891-7CF9-4FD8-8522-54C4CAE9132C}"/>
    <cellStyle name="style1547570132501 2" xfId="45245" xr:uid="{5BC25BFA-F023-4481-A421-47DF0BCA8EB3}"/>
    <cellStyle name="style1547570132642" xfId="35725" xr:uid="{E6D3D52B-6E4C-4860-AF60-AD893970D5CB}"/>
    <cellStyle name="style1547570132642 2" xfId="45246" xr:uid="{1B48080E-9296-43C3-BEE1-1B1AA6CBED92}"/>
    <cellStyle name="style1547570132845" xfId="35726" xr:uid="{660B228E-354F-4429-9976-7E519D89A576}"/>
    <cellStyle name="style1547570132845 2" xfId="45247" xr:uid="{7F979792-5A1C-45B6-8D25-A5FD6EC969B4}"/>
    <cellStyle name="style1547570132970" xfId="35729" xr:uid="{4DC2486B-A13D-4E02-B177-B2270114D8FC}"/>
    <cellStyle name="style1547570132970 2" xfId="45250" xr:uid="{A98AA224-FEB3-4E19-86F0-3DE043D9FEAF}"/>
    <cellStyle name="style1547570133080" xfId="35730" xr:uid="{94F96C11-7F0A-479F-B057-56AEC4916586}"/>
    <cellStyle name="style1547570133080 2" xfId="45251" xr:uid="{D7735E4B-7CB9-47AA-9D45-6FD6AF3CA640}"/>
    <cellStyle name="style1547570133205" xfId="35731" xr:uid="{FABBBA5B-24FD-4B7D-8303-80198086DC70}"/>
    <cellStyle name="style1547570133205 2" xfId="45252" xr:uid="{5D1AAA17-7464-475A-8253-E2352E0847D4}"/>
    <cellStyle name="style1547570133377" xfId="35732" xr:uid="{3E84BA33-BADC-4407-B524-6B24BD79E592}"/>
    <cellStyle name="style1547570133377 2" xfId="45253" xr:uid="{2ED853C7-983C-4B86-B0BE-194C9003E39D}"/>
    <cellStyle name="style1547570133564" xfId="35735" xr:uid="{70D9CD6B-4334-4CA3-A231-CA6F741BD29C}"/>
    <cellStyle name="style1547570133564 2" xfId="45256" xr:uid="{A866D2AF-2952-464B-BD32-37C081370CB3}"/>
    <cellStyle name="style1547570133674" xfId="35736" xr:uid="{05C7B280-4562-4A1C-A000-D1FFAC5E67E6}"/>
    <cellStyle name="style1547570133674 2" xfId="45257" xr:uid="{01DCE720-F75D-4C4B-8F07-C9939FA24805}"/>
    <cellStyle name="style1547570133783" xfId="35737" xr:uid="{4CAF72B2-20C1-495C-B1D7-E95F0A8014F6}"/>
    <cellStyle name="style1547570133783 2" xfId="45258" xr:uid="{3EAF5C6D-CF09-45C7-A386-187BED1C3BF0}"/>
    <cellStyle name="style1547570133908" xfId="35738" xr:uid="{E6CF1A5B-5382-469D-BF26-C72639FCD025}"/>
    <cellStyle name="style1547570133908 2" xfId="45259" xr:uid="{51BA186D-2908-4C60-85BD-8B147A37787A}"/>
    <cellStyle name="style1547570135814" xfId="35739" xr:uid="{394B4D72-6189-40EC-9A5E-AFE98B58489A}"/>
    <cellStyle name="style1547570135814 2" xfId="45260" xr:uid="{9137960E-A360-490A-A4D5-FF7FEF4BE020}"/>
    <cellStyle name="style1547570136002" xfId="35740" xr:uid="{A7477BD2-BB56-4632-AE34-9F9674E6D89B}"/>
    <cellStyle name="style1547570136002 2" xfId="45261" xr:uid="{72800A72-1CFE-4FB3-9802-46F9990DE58E}"/>
    <cellStyle name="style1547570136127" xfId="35745" xr:uid="{F972049A-4A0C-4F78-AA5D-1983DF4813B1}"/>
    <cellStyle name="style1547570136127 2" xfId="45266" xr:uid="{F2B414B9-011B-4654-9AC0-05B5E0DD083E}"/>
    <cellStyle name="style1547570136252" xfId="35746" xr:uid="{0A3ADF19-623C-49EB-9802-9238D58D6466}"/>
    <cellStyle name="style1547570136252 2" xfId="45267" xr:uid="{A66A4DC1-06AC-4A44-886E-3954404C94C4}"/>
    <cellStyle name="style1547570136486" xfId="35742" xr:uid="{ACC8DB20-3A33-4BE4-AF2D-3951F7FDDBF1}"/>
    <cellStyle name="style1547570136486 2" xfId="45263" xr:uid="{595681B9-3D50-4709-A8A2-558DD11066B4}"/>
    <cellStyle name="style1547570136596" xfId="35743" xr:uid="{B0AE724F-21CB-454A-A104-3658F57DABD8}"/>
    <cellStyle name="style1547570136596 2" xfId="45264" xr:uid="{7D59B8EA-1E17-4011-8035-DB9803D6D9A7}"/>
    <cellStyle name="style1547570136721" xfId="35741" xr:uid="{04B72A52-B266-4E44-BE60-1C7B21DE00C7}"/>
    <cellStyle name="style1547570136721 2" xfId="45262" xr:uid="{0D04AE70-4F8B-4FCF-B708-D74AB744287D}"/>
    <cellStyle name="style1547570136830" xfId="35744" xr:uid="{5B5735ED-B589-402F-BB1A-579609EF608E}"/>
    <cellStyle name="style1547570136830 2" xfId="45265" xr:uid="{FE4D18A7-1D13-418C-98EA-7A45B4335A77}"/>
    <cellStyle name="style1547570136955" xfId="35747" xr:uid="{216D1714-A8D4-4F5D-BE0D-548D7908263D}"/>
    <cellStyle name="style1547570136955 2" xfId="45268" xr:uid="{D9CA9281-F9A6-4F0F-8B2D-FCB9E2191924}"/>
    <cellStyle name="style1547570137065" xfId="35748" xr:uid="{A1ACB415-4A1C-4772-9191-D1A0AC6DE4C8}"/>
    <cellStyle name="style1547570137065 2" xfId="45269" xr:uid="{3B505356-C98B-43F8-A6FA-DFE8335DDC80}"/>
    <cellStyle name="style1547570137174" xfId="35749" xr:uid="{88949BC2-187A-43A2-A44A-43D642E93F84}"/>
    <cellStyle name="style1547570137174 2" xfId="45270" xr:uid="{DE2CE4E4-E317-4B97-B60D-C691EF36A756}"/>
    <cellStyle name="style1547570137299" xfId="35750" xr:uid="{96FB1952-BE34-4032-99A2-309991BD38BA}"/>
    <cellStyle name="style1547570137299 2" xfId="45271" xr:uid="{B7480F70-9FAC-49EA-A318-9F93B26E155E}"/>
    <cellStyle name="style1547570137408" xfId="35751" xr:uid="{1E859B6F-5B29-4E6D-99E2-D0BAAEFF2841}"/>
    <cellStyle name="style1547570137408 2" xfId="45272" xr:uid="{EE9F27AF-722D-4DCF-A067-56AE3DED6E71}"/>
    <cellStyle name="style1547570137533" xfId="35757" xr:uid="{2A277EF1-2AA7-47FF-8F1F-54AE493C481A}"/>
    <cellStyle name="style1547570137533 2" xfId="45278" xr:uid="{B0A80FE3-7E2B-40A3-A738-34B136DE6700}"/>
    <cellStyle name="style1547570137643" xfId="35752" xr:uid="{14876079-9C3A-4891-A595-C56E4FE970CD}"/>
    <cellStyle name="style1547570137643 2" xfId="45273" xr:uid="{321FA7BC-4E80-4AF7-BB34-68CBD633E1EF}"/>
    <cellStyle name="style1547570137752" xfId="35758" xr:uid="{A2ADBE6A-C7EB-4B53-9983-C8E355D4140A}"/>
    <cellStyle name="style1547570137752 2" xfId="45279" xr:uid="{AF615385-C320-4213-8498-0AAEB226562B}"/>
    <cellStyle name="style1547570137877" xfId="35763" xr:uid="{070594BC-AFFD-4395-9085-6885EEB2A310}"/>
    <cellStyle name="style1547570137877 2" xfId="45284" xr:uid="{939F212F-174D-467C-926E-174468C1E98A}"/>
    <cellStyle name="style1547570138033" xfId="35764" xr:uid="{528F54D7-304E-492A-B085-3DFA2D2E0ECC}"/>
    <cellStyle name="style1547570138033 2" xfId="45285" xr:uid="{F505D758-C278-4590-BDFD-ED52DDBB2461}"/>
    <cellStyle name="style1547570138143" xfId="35753" xr:uid="{C2B161EA-9B4A-4FDC-8488-E4C815D654C8}"/>
    <cellStyle name="style1547570138143 2" xfId="45274" xr:uid="{0D00A260-37B4-4C2F-8808-75EBA39C62DF}"/>
    <cellStyle name="style1547570138268" xfId="35754" xr:uid="{FDB9FA79-15F5-430F-B089-ACD6AC319DC4}"/>
    <cellStyle name="style1547570138268 2" xfId="45275" xr:uid="{12CFF81B-AB39-45A2-A26F-C43FED565584}"/>
    <cellStyle name="style1547570138393" xfId="35755" xr:uid="{5FF65D58-2390-4FBE-B3CB-5AF7B9236093}"/>
    <cellStyle name="style1547570138393 2" xfId="45276" xr:uid="{012931B6-85F5-42BE-BE86-63D219CE2CAB}"/>
    <cellStyle name="style1547570138502" xfId="35756" xr:uid="{F4F9F6B0-1013-41B5-888F-3105E78E84CD}"/>
    <cellStyle name="style1547570138502 2" xfId="45277" xr:uid="{F7AE56D4-F8B5-4DA5-8FA6-5F022789B7F7}"/>
    <cellStyle name="style1547570138612" xfId="35759" xr:uid="{5234681E-F4FE-446F-818B-CC12E4D6B935}"/>
    <cellStyle name="style1547570138612 2" xfId="45280" xr:uid="{805D1131-C05D-4EA2-B9F4-D3F94C08AE41}"/>
    <cellStyle name="style1547570138721" xfId="35760" xr:uid="{DD4ACF26-A790-4DA8-A47E-533F23DC14F7}"/>
    <cellStyle name="style1547570138721 2" xfId="45281" xr:uid="{F494023E-443F-4726-B531-39FAB1D0E935}"/>
    <cellStyle name="style1547570138830" xfId="35761" xr:uid="{58E28088-63CB-4891-B934-DE97F48DF885}"/>
    <cellStyle name="style1547570138830 2" xfId="45282" xr:uid="{F49E34B1-B12A-47DF-941A-897E2ACBFDE0}"/>
    <cellStyle name="style1547570138955" xfId="35762" xr:uid="{FE48782E-7F89-492A-85E6-7618D286BA81}"/>
    <cellStyle name="style1547570138955 2" xfId="45283" xr:uid="{0A6D63A9-D787-4442-80F6-F5ADB4604517}"/>
    <cellStyle name="style1547570139127" xfId="35765" xr:uid="{3EE8C6B8-FC02-4278-9B1B-EC34E5E03EA9}"/>
    <cellStyle name="style1547570139127 2" xfId="45286" xr:uid="{CEE1AD59-D101-4B86-AE51-46923FDE61DD}"/>
    <cellStyle name="style1547570139237" xfId="35766" xr:uid="{B0676408-A78D-400D-9571-9E7A2137E650}"/>
    <cellStyle name="style1547570139237 2" xfId="45287" xr:uid="{38E28A99-3AB4-4AE4-A9D7-56819519C625}"/>
    <cellStyle name="style1547570139346" xfId="35767" xr:uid="{2EBDFCED-C309-401C-937C-3D36EC051E7B}"/>
    <cellStyle name="style1547570139346 2" xfId="45288" xr:uid="{8C880587-5751-462C-BC64-9408E5541F88}"/>
    <cellStyle name="style1547570139471" xfId="35768" xr:uid="{4A896CF3-F1CA-4405-AE7B-04E82B7AC6BD}"/>
    <cellStyle name="style1547570139471 2" xfId="45289" xr:uid="{FB3D9F18-028F-4716-9601-1A24A8FFA3C6}"/>
    <cellStyle name="style1547570141659" xfId="35769" xr:uid="{EE07F872-DF44-4F24-87B8-6B3FEC12326E}"/>
    <cellStyle name="style1547570141659 2" xfId="45290" xr:uid="{5141A88A-79BF-49C6-AB46-480A07A77647}"/>
    <cellStyle name="style1547570141800" xfId="35770" xr:uid="{6AAF2076-5807-41F5-B12F-7DA347729AA2}"/>
    <cellStyle name="style1547570141800 2" xfId="45291" xr:uid="{4D4D6677-88B0-4754-9437-52A518A0FCB4}"/>
    <cellStyle name="style1547570141925" xfId="35775" xr:uid="{4D9B32CB-320D-46C9-A32F-4D04AD1BE4D4}"/>
    <cellStyle name="style1547570141925 2" xfId="45296" xr:uid="{3E76E6F6-9717-498E-96D0-EAFEC14905B8}"/>
    <cellStyle name="style1547570142034" xfId="35776" xr:uid="{A1B28BFD-6589-4A11-A930-E5BC171F5B6C}"/>
    <cellStyle name="style1547570142034 2" xfId="45297" xr:uid="{F166FC88-68D4-4E9C-9F15-C6DC73718C2E}"/>
    <cellStyle name="style1547570142268" xfId="35772" xr:uid="{65BA5489-E65C-4128-8421-A4B5167AAF2F}"/>
    <cellStyle name="style1547570142268 2" xfId="45293" xr:uid="{3E67AB73-133A-47B6-B7C5-DB0B3C006347}"/>
    <cellStyle name="style1547570142378" xfId="35773" xr:uid="{8AD265A2-8743-43C0-8DDD-8813E71552D7}"/>
    <cellStyle name="style1547570142378 2" xfId="45294" xr:uid="{E37E6695-4752-4EB4-ADAA-7B68804207D5}"/>
    <cellStyle name="style1547570142487" xfId="35771" xr:uid="{529E16E2-992A-4F90-8473-FC4756BCAFF0}"/>
    <cellStyle name="style1547570142487 2" xfId="45292" xr:uid="{75FBEB86-3779-49A0-A08F-92DE67C16594}"/>
    <cellStyle name="style1547570142612" xfId="35774" xr:uid="{580DCB9B-D8FC-4FC8-AB3F-0BF3D2D8BEF7}"/>
    <cellStyle name="style1547570142612 2" xfId="45295" xr:uid="{7DDB21E7-5082-4821-ADE7-073AE8220CAB}"/>
    <cellStyle name="style1547570142737" xfId="35777" xr:uid="{BA019D15-D332-4100-B386-76C779F80F1E}"/>
    <cellStyle name="style1547570142737 2" xfId="45298" xr:uid="{B3415F8D-12FD-4BF4-A7CC-173606DB11FB}"/>
    <cellStyle name="style1547570142846" xfId="35778" xr:uid="{CDBB686B-C405-45A9-A19D-BBAC37BE74CF}"/>
    <cellStyle name="style1547570142846 2" xfId="45299" xr:uid="{D9838124-5627-4651-AAFA-4EA6F38C9535}"/>
    <cellStyle name="style1547570142971" xfId="35779" xr:uid="{E618E54F-DDC4-47EF-B54F-3EC9C04BCA52}"/>
    <cellStyle name="style1547570142971 2" xfId="45300" xr:uid="{102B5C45-0030-4B1F-85AA-950AFDF94538}"/>
    <cellStyle name="style1547570143081" xfId="35780" xr:uid="{6AB888EB-4BE7-465D-9A95-0128AA121EB5}"/>
    <cellStyle name="style1547570143081 2" xfId="45301" xr:uid="{ECF73882-05A7-446D-A0A1-323F457381EE}"/>
    <cellStyle name="style1547570143190" xfId="35781" xr:uid="{BDC2BAE5-0F9F-4593-9AF4-7DFA2112D3F1}"/>
    <cellStyle name="style1547570143190 2" xfId="45302" xr:uid="{78C16794-1D12-49FC-8BF3-71E37BA3D51B}"/>
    <cellStyle name="style1547570143346" xfId="35787" xr:uid="{9A4E1A18-15A4-4DC7-9237-87EF77927C66}"/>
    <cellStyle name="style1547570143346 2" xfId="45308" xr:uid="{EAF05F2A-456D-4ABC-BAE9-780FAB349B0E}"/>
    <cellStyle name="style1547570143503" xfId="35782" xr:uid="{39743B34-B965-4598-945D-8E9DF3719B8A}"/>
    <cellStyle name="style1547570143503 2" xfId="45303" xr:uid="{81CB47CF-5C1C-41C5-B193-5C67F8BED70B}"/>
    <cellStyle name="style1547570143690" xfId="35788" xr:uid="{87189E83-79A9-4547-A482-E83D5E232CA3}"/>
    <cellStyle name="style1547570143690 2" xfId="45309" xr:uid="{A97514C1-0428-42B9-87D0-FC5932835848}"/>
    <cellStyle name="style1547570143846" xfId="35793" xr:uid="{89502FF7-9267-46C2-9899-07436C727F30}"/>
    <cellStyle name="style1547570143846 2" xfId="45314" xr:uid="{B12E0753-8F26-43F0-9AC4-F023046EBC67}"/>
    <cellStyle name="style1547570144003" xfId="35794" xr:uid="{3A541CD7-FF9B-4078-BDDF-D7A3231D0207}"/>
    <cellStyle name="style1547570144003 2" xfId="45315" xr:uid="{F39CA321-6681-48BE-AD18-3510ACEE3E06}"/>
    <cellStyle name="style1547570144159" xfId="35783" xr:uid="{EFD39D32-354A-44D5-AAB3-522C319EF261}"/>
    <cellStyle name="style1547570144159 2" xfId="45304" xr:uid="{C2C515B2-2FD1-4B38-A67F-237B848F530B}"/>
    <cellStyle name="style1547570144315" xfId="35784" xr:uid="{2C844F86-4464-41E7-AB39-5496AA378A0C}"/>
    <cellStyle name="style1547570144315 2" xfId="45305" xr:uid="{2B3B5272-DF5F-4B22-BBF5-32554B0467E0}"/>
    <cellStyle name="style1547570144456" xfId="35785" xr:uid="{F6CD7D4F-9E74-453B-9E05-89F73D1E788A}"/>
    <cellStyle name="style1547570144456 2" xfId="45306" xr:uid="{F75F59A8-11C0-4B4F-93E1-BFFD97287B01}"/>
    <cellStyle name="style1547570144651" xfId="35786" xr:uid="{C2E82CE0-B881-42CE-A104-20D267B023DE}"/>
    <cellStyle name="style1547570144651 2" xfId="45307" xr:uid="{1EC76DD4-F093-432A-8224-81647617AB03}"/>
    <cellStyle name="style1547570144791" xfId="35789" xr:uid="{F3390B99-722A-4F44-B377-33E453D436FB}"/>
    <cellStyle name="style1547570144791 2" xfId="45310" xr:uid="{E64BA82E-A026-4078-891D-DC8879E26578}"/>
    <cellStyle name="style1547570144916" xfId="35790" xr:uid="{79C1B254-D2FA-4E00-B5A2-D6F5248E361F}"/>
    <cellStyle name="style1547570144916 2" xfId="45311" xr:uid="{427908DB-2485-401A-BF55-F0353125F069}"/>
    <cellStyle name="style1547570145026" xfId="35791" xr:uid="{B78112F2-973D-4A6A-AE08-77EB6EEE7EA5}"/>
    <cellStyle name="style1547570145026 2" xfId="45312" xr:uid="{C9FB26E1-BE18-40D0-88BA-C547E825A0ED}"/>
    <cellStyle name="style1547570145151" xfId="35792" xr:uid="{7C4B4DA0-2A6C-4AAE-B1E4-AB04180C357B}"/>
    <cellStyle name="style1547570145151 2" xfId="45313" xr:uid="{DCBA7A78-6144-452E-AFE9-CA5C84971A29}"/>
    <cellStyle name="style1547570145291" xfId="35795" xr:uid="{17539401-6A1D-48EE-95D6-D3772E108E17}"/>
    <cellStyle name="style1547570145291 2" xfId="45316" xr:uid="{EA60D589-1AEA-40E1-85DB-0C34ABE6D5F4}"/>
    <cellStyle name="style1547570145401" xfId="35796" xr:uid="{DD96CCBF-D9F4-4AB8-9C0C-400532E93BFE}"/>
    <cellStyle name="style1547570145401 2" xfId="45317" xr:uid="{B94D828B-55A6-4935-BBE0-5840EC18B6F1}"/>
    <cellStyle name="style1547570145526" xfId="35797" xr:uid="{47A0A1F3-C9D5-48C7-B03C-6E848E0FF9ED}"/>
    <cellStyle name="style1547570145526 2" xfId="45318" xr:uid="{FDBEF92E-B57F-40FF-B56D-1D73952D9BA9}"/>
    <cellStyle name="style1547570145651" xfId="35798" xr:uid="{0C8E13E2-4E38-4E10-A40F-FF99507AD326}"/>
    <cellStyle name="style1547570145651 2" xfId="45319" xr:uid="{39778E70-5B1F-49F5-807C-4D885123982D}"/>
    <cellStyle name="style1547570147605" xfId="35799" xr:uid="{1F916F5A-314F-4DD1-8F7B-2D90F771D0C9}"/>
    <cellStyle name="style1547570147605 2" xfId="45320" xr:uid="{3BB8C2FD-B030-4A9E-A8E4-ECC5E8FD760E}"/>
    <cellStyle name="style1547570147761" xfId="35800" xr:uid="{30E58A07-A2DC-4073-BC7B-0E5EDB3DA805}"/>
    <cellStyle name="style1547570147761 2" xfId="45321" xr:uid="{4442A438-97C1-47E1-AA3D-2961CDA1CC71}"/>
    <cellStyle name="style1547570147870" xfId="35805" xr:uid="{CD88570A-9B44-48EC-BBEF-5016A33D496D}"/>
    <cellStyle name="style1547570147870 2" xfId="45326" xr:uid="{19873C8A-1CC9-46B4-886D-6E6F7B12994C}"/>
    <cellStyle name="style1547570147995" xfId="35806" xr:uid="{6B98BFE4-D80B-40F7-8724-F52E42ACDE93}"/>
    <cellStyle name="style1547570147995 2" xfId="45327" xr:uid="{E03FD10A-7707-484D-9C9B-52A2CE715116}"/>
    <cellStyle name="style1547570148245" xfId="35802" xr:uid="{BDF4AF4B-0702-476F-A834-9AF04D28831E}"/>
    <cellStyle name="style1547570148245 2" xfId="45323" xr:uid="{08F9EA92-B87C-4573-AFD9-D2A6E4147BD8}"/>
    <cellStyle name="style1547570148355" xfId="35803" xr:uid="{C11F6E09-A1B3-4892-AA21-22A7046E9267}"/>
    <cellStyle name="style1547570148355 2" xfId="45324" xr:uid="{3CF3A20E-747A-440A-BC3E-BD72FAB49D22}"/>
    <cellStyle name="style1547570148464" xfId="35801" xr:uid="{5B49B245-14B4-4ABF-969F-24248A62D651}"/>
    <cellStyle name="style1547570148464 2" xfId="45322" xr:uid="{B9B8CA0E-3D46-42A4-9F79-9459621D3D62}"/>
    <cellStyle name="style1547570148589" xfId="35804" xr:uid="{A2E0B192-FE29-4096-94FF-02C60948570D}"/>
    <cellStyle name="style1547570148589 2" xfId="45325" xr:uid="{9906F22D-1402-4717-8C29-65CB08EE7CA6}"/>
    <cellStyle name="style1547570148698" xfId="35807" xr:uid="{EC78E436-4415-46BE-82A6-C64DD61D3A86}"/>
    <cellStyle name="style1547570148698 2" xfId="45328" xr:uid="{F122BEE9-7049-4D14-89DA-5FA28982FA76}"/>
    <cellStyle name="style1547570148808" xfId="35808" xr:uid="{E4FFC883-A7D9-4F92-83E5-21A68F4CC4DF}"/>
    <cellStyle name="style1547570148808 2" xfId="45329" xr:uid="{482991BE-A948-4291-B11C-0487BAC93AA1}"/>
    <cellStyle name="style1547570148933" xfId="35809" xr:uid="{9E40F31D-845A-456D-97F8-07A366FFF92B}"/>
    <cellStyle name="style1547570148933 2" xfId="45330" xr:uid="{A2CE622C-00A4-4C2F-83CF-73291F41B6D7}"/>
    <cellStyle name="style1547570149058" xfId="35810" xr:uid="{5C8E9768-3278-4109-A9EE-632620FD65CB}"/>
    <cellStyle name="style1547570149058 2" xfId="45331" xr:uid="{89BD6757-4CEF-4001-B43C-8A74B0861807}"/>
    <cellStyle name="style1547570149183" xfId="35811" xr:uid="{E0E13C7E-A0E1-4B63-926D-BA989A877A69}"/>
    <cellStyle name="style1547570149183 2" xfId="45332" xr:uid="{52BF438F-BD66-4B8D-B9C1-A192D73DA3AE}"/>
    <cellStyle name="style1547570149308" xfId="35817" xr:uid="{F0BF47B8-634E-4A13-B438-AF060365CC0B}"/>
    <cellStyle name="style1547570149308 2" xfId="45338" xr:uid="{8045FEB1-48E1-46A6-9B99-4744CA9D655F}"/>
    <cellStyle name="style1547570149417" xfId="35812" xr:uid="{D6D1C328-4DAE-46EA-A003-4A465FD81A80}"/>
    <cellStyle name="style1547570149417 2" xfId="45333" xr:uid="{D31C3B9F-F450-45DD-B030-D5C0BE9615C7}"/>
    <cellStyle name="style1547570149526" xfId="35818" xr:uid="{1174F415-8C33-48C6-BDF4-2B86D3D37D3F}"/>
    <cellStyle name="style1547570149526 2" xfId="45339" xr:uid="{898D9D42-A9BD-45BC-8038-A139B753644A}"/>
    <cellStyle name="style1547570149667" xfId="35823" xr:uid="{79C54DC5-5887-4A55-8908-961BCD3E9921}"/>
    <cellStyle name="style1547570149667 2" xfId="45344" xr:uid="{8518BCED-5328-400B-8E0D-A2EE81B88C24}"/>
    <cellStyle name="style1547570149792" xfId="35824" xr:uid="{E0F21C01-B91C-49F7-9DBE-45BE2A1A68C8}"/>
    <cellStyle name="style1547570149792 2" xfId="45345" xr:uid="{7AE5DB4F-CEF8-4FB6-BE89-D64938D10DF7}"/>
    <cellStyle name="style1547570149917" xfId="35813" xr:uid="{FDD0E4D4-2665-4B78-AC04-01235105537D}"/>
    <cellStyle name="style1547570149917 2" xfId="45334" xr:uid="{81CD9FFB-3DDA-41BC-96F0-D5B6245D47D8}"/>
    <cellStyle name="style1547570150058" xfId="35814" xr:uid="{7D514089-5B70-46DF-B5AB-0797AB86FEE9}"/>
    <cellStyle name="style1547570150058 2" xfId="45335" xr:uid="{BA74F503-D989-4C02-A5FB-3860805951FC}"/>
    <cellStyle name="style1547570150167" xfId="35815" xr:uid="{0293B547-5047-4670-8E39-6CF0646FD1CD}"/>
    <cellStyle name="style1547570150167 2" xfId="45336" xr:uid="{61D0410C-FFFA-42FA-A5BE-8418E62876F5}"/>
    <cellStyle name="style1547570150277" xfId="35816" xr:uid="{85C885C0-7B67-45A0-BC47-7FAEE93725EB}"/>
    <cellStyle name="style1547570150277 2" xfId="45337" xr:uid="{8004696C-653A-4F2D-9B7D-53A42EA891B3}"/>
    <cellStyle name="style1547570150402" xfId="35819" xr:uid="{3A537050-EFB6-4590-9881-6076793A5B24}"/>
    <cellStyle name="style1547570150402 2" xfId="45340" xr:uid="{6A02379B-34AA-4E1A-AB35-490DAB26C630}"/>
    <cellStyle name="style1547570150527" xfId="35820" xr:uid="{F0FEC121-0818-4591-BD50-D9B2B3694D9C}"/>
    <cellStyle name="style1547570150527 2" xfId="45341" xr:uid="{FABA17F3-5A12-402C-BB87-9E1FBCAAB5A8}"/>
    <cellStyle name="style1547570150652" xfId="35821" xr:uid="{438231E3-23A8-4132-94E7-83C3B0659CDD}"/>
    <cellStyle name="style1547570150652 2" xfId="45342" xr:uid="{430505CA-3068-4F5E-8106-6BB39CFC3AD0}"/>
    <cellStyle name="style1547570150761" xfId="35822" xr:uid="{1C9CD55E-0BA0-4B07-B49A-8AFB1C796BE1}"/>
    <cellStyle name="style1547570150761 2" xfId="45343" xr:uid="{8BA8E76B-22FE-48F3-A7DD-1FDACC5BFB12}"/>
    <cellStyle name="style1547570150933" xfId="35825" xr:uid="{A508F0EE-2842-4D8A-A3A6-DCDBF869FC99}"/>
    <cellStyle name="style1547570150933 2" xfId="45346" xr:uid="{F9110DD1-9291-45C3-957E-E1A237D744CC}"/>
    <cellStyle name="style1547570151042" xfId="35826" xr:uid="{51EA1120-1D10-4250-A8A4-B1C985C0404B}"/>
    <cellStyle name="style1547570151042 2" xfId="45347" xr:uid="{E1610C3F-C061-4699-BC61-0DC0245414CC}"/>
    <cellStyle name="style1547570151167" xfId="35827" xr:uid="{EC2E5265-C4DE-4904-A874-EC032D90FD50}"/>
    <cellStyle name="style1547570151167 2" xfId="45348" xr:uid="{8C90DF32-D721-423A-AF7E-81BE47ABC6F4}"/>
    <cellStyle name="style1547570151292" xfId="35828" xr:uid="{25F92C3C-09AA-45B8-96CC-74C7745201D0}"/>
    <cellStyle name="style1547570151292 2" xfId="45349" xr:uid="{93FF8D0D-DEA3-4BB3-B009-E30EAB0A9858}"/>
    <cellStyle name="style1547570151542" xfId="35829" xr:uid="{2CC61E6A-4A34-4E71-B488-B6697E787CAA}"/>
    <cellStyle name="style1547570151542 2" xfId="45350" xr:uid="{B6A86687-AE3E-4EEC-941A-6AAE14184CA5}"/>
    <cellStyle name="style1547570151714" xfId="35830" xr:uid="{1EC11503-0E84-4626-B095-5F1F9F32D11E}"/>
    <cellStyle name="style1547570151714 2" xfId="45351" xr:uid="{83E5F388-A1A9-4256-B5FC-4733832BEEDC}"/>
    <cellStyle name="style1547570151823" xfId="35831" xr:uid="{62907457-0AF7-491A-AD41-5A1650B088B6}"/>
    <cellStyle name="style1547570151823 2" xfId="45352" xr:uid="{3AEB2ED3-0DD0-434D-9CC9-73AFF2A4E8A8}"/>
    <cellStyle name="style1547570151964" xfId="35832" xr:uid="{2C0B105A-926C-460B-9423-B93AFE87DC1C}"/>
    <cellStyle name="style1547570151964 2" xfId="45353" xr:uid="{B217C1BB-D88E-4E1B-8029-AA98F287CD02}"/>
    <cellStyle name="style1547570152058" xfId="35833" xr:uid="{6B99E2EB-4D6F-463C-A6F3-B3EEC770E822}"/>
    <cellStyle name="style1547570152058 2" xfId="45354" xr:uid="{A3F2C952-0C2C-4885-8A2A-CDD1DB17F4B2}"/>
    <cellStyle name="style1547570152152" xfId="35834" xr:uid="{E8209716-E307-4654-8048-BA70561433EB}"/>
    <cellStyle name="style1547570152152 2" xfId="45355" xr:uid="{9BE0FC58-D2F8-4C7B-AD02-C8DF3BDF125B}"/>
    <cellStyle name="style1547570152261" xfId="35835" xr:uid="{39C17664-26E4-4B07-A188-AA61C583580C}"/>
    <cellStyle name="style1547570152261 2" xfId="45356" xr:uid="{9D28DDBD-59AA-484C-ACDA-D4E2F8223157}"/>
    <cellStyle name="style1547570152355" xfId="35836" xr:uid="{5327C554-AEDA-49C3-B0E9-8A0D1EE30A82}"/>
    <cellStyle name="style1547570152355 2" xfId="45357" xr:uid="{DDB3225D-3908-4623-9EEC-6CF1B6C17B83}"/>
    <cellStyle name="style1547570152480" xfId="35837" xr:uid="{F159D09E-E1E3-4F17-A5F3-5BE21907EDF8}"/>
    <cellStyle name="style1547570152480 2" xfId="45358" xr:uid="{D17954AD-9E87-431E-9F49-74D0D8AE6202}"/>
    <cellStyle name="style1547570152575" xfId="35838" xr:uid="{D4FD002E-5AD0-4564-8D5D-8770DEAC8DA1}"/>
    <cellStyle name="style1547570152575 2" xfId="45359" xr:uid="{14E52716-77F8-476B-ABD2-1DB6CCCBFBDD}"/>
    <cellStyle name="style1547570152684" xfId="35839" xr:uid="{A45F4C46-71F9-4CF2-AB86-FDD9C2CCD6F3}"/>
    <cellStyle name="style1547570152684 2" xfId="45360" xr:uid="{BFD58CFB-7BE3-479B-B007-37A09775A734}"/>
    <cellStyle name="style1547570152778" xfId="35840" xr:uid="{5310023E-D885-4735-B65C-5604E61B836C}"/>
    <cellStyle name="style1547570152778 2" xfId="45361" xr:uid="{E2FEAD08-3089-4D8B-8D1D-7A3EC6924BED}"/>
    <cellStyle name="style1547570155278" xfId="35841" xr:uid="{B55E03EE-494A-42AC-BF3C-F60B5112F15B}"/>
    <cellStyle name="style1547570155278 2" xfId="45362" xr:uid="{C0383755-2DC4-41C1-B892-73D2E5B6CBC4}"/>
    <cellStyle name="style1547570155434" xfId="35842" xr:uid="{E4A5D9E0-AC90-4827-B510-3AE811ADDA6A}"/>
    <cellStyle name="style1547570155434 2" xfId="45363" xr:uid="{350E2E2E-890B-4874-A256-8DA53DB4A639}"/>
    <cellStyle name="style1547570155544" xfId="35847" xr:uid="{48919077-7C8F-4253-A415-E1DAD8F98BFE}"/>
    <cellStyle name="style1547570155544 2" xfId="45368" xr:uid="{E2434360-9FE6-4F5C-8FB4-3451A2CF99D0}"/>
    <cellStyle name="style1547570155669" xfId="35848" xr:uid="{924D01F7-2C93-4703-9948-122D5FF14795}"/>
    <cellStyle name="style1547570155669 2" xfId="45369" xr:uid="{E65F63FF-ECB7-4910-9422-560C638BA0BF}"/>
    <cellStyle name="style1547570155903" xfId="35844" xr:uid="{81B0AF57-B9CA-49CE-AB10-B6899A9B60F3}"/>
    <cellStyle name="style1547570155903 2" xfId="45365" xr:uid="{5A995224-201D-4FF5-B613-4DD8B04BBA8E}"/>
    <cellStyle name="style1547570156012" xfId="35845" xr:uid="{42779D08-E53B-489D-B931-9F076F7ACA6E}"/>
    <cellStyle name="style1547570156012 2" xfId="45366" xr:uid="{109A8630-608C-4A62-B3B0-266E65A21E0E}"/>
    <cellStyle name="style1547570156122" xfId="35843" xr:uid="{0501F4D2-0C3B-4072-8281-525CC5970AED}"/>
    <cellStyle name="style1547570156122 2" xfId="45364" xr:uid="{7849C1A3-D674-4398-8C78-5B0D521DBB6B}"/>
    <cellStyle name="style1547570156231" xfId="35846" xr:uid="{1A3E9690-720D-46EB-9B2A-FF8CDC183BEC}"/>
    <cellStyle name="style1547570156231 2" xfId="45367" xr:uid="{B54038A0-A62E-4A1F-BB29-1077E9D33D48}"/>
    <cellStyle name="style1547570156356" xfId="35849" xr:uid="{198D373E-DBF4-4F88-AA10-6343DF0F99EC}"/>
    <cellStyle name="style1547570156356 2" xfId="45370" xr:uid="{8167547B-BD47-4D20-A3D8-AD81A2390171}"/>
    <cellStyle name="style1547570156497" xfId="35850" xr:uid="{65CB30F3-D24F-42BC-9E6D-3DE13D7C6E0A}"/>
    <cellStyle name="style1547570156497 2" xfId="45371" xr:uid="{4AF81C0A-4A2C-4AFF-A5AC-DCCDED0D410E}"/>
    <cellStyle name="style1547570156622" xfId="35851" xr:uid="{A157681D-3014-47B5-9F15-B95D8AC30FC0}"/>
    <cellStyle name="style1547570156622 2" xfId="45372" xr:uid="{7AEA4AA6-39D2-45A6-97DA-3D4AA5DC7553}"/>
    <cellStyle name="style1547570156731" xfId="35852" xr:uid="{6377AD6C-BF5B-47AB-9138-DBBF81BD4CAA}"/>
    <cellStyle name="style1547570156731 2" xfId="45373" xr:uid="{860A617C-6E15-4609-9E54-6C584F12B3E0}"/>
    <cellStyle name="style1547570156841" xfId="35853" xr:uid="{D148179A-1E79-4849-8062-DFC911558DA9}"/>
    <cellStyle name="style1547570156841 2" xfId="45374" xr:uid="{31EC9524-9308-4BF3-AFBE-AFC6F09D87FA}"/>
    <cellStyle name="style1547570156966" xfId="35859" xr:uid="{51C03FD5-A673-415D-91E3-0794BECA9071}"/>
    <cellStyle name="style1547570156966 2" xfId="45380" xr:uid="{9B8CD6C1-2F4E-493B-B785-244AD5EA2DCB}"/>
    <cellStyle name="style1547570157091" xfId="35865" xr:uid="{A8018D53-0633-41E3-A347-76937C6C1EC6}"/>
    <cellStyle name="style1547570157091 2" xfId="45386" xr:uid="{B0431DBE-0367-4DA7-802E-55CBC35AD7C0}"/>
    <cellStyle name="style1547570157216" xfId="35854" xr:uid="{131517C4-79BB-41CB-B137-6942CDE4603D}"/>
    <cellStyle name="style1547570157216 2" xfId="45375" xr:uid="{46CE022F-0DD2-4737-A88A-24A1E24F6B4E}"/>
    <cellStyle name="style1547570157325" xfId="35860" xr:uid="{15CD844D-7FC3-4CA3-8044-005E5D784CFB}"/>
    <cellStyle name="style1547570157325 2" xfId="45381" xr:uid="{E33418B6-3A64-440E-9D0D-E7D0BAEFFE31}"/>
    <cellStyle name="style1547570157450" xfId="35866" xr:uid="{1C2DB5CB-F185-4195-A10B-7AC8524FE308}"/>
    <cellStyle name="style1547570157450 2" xfId="45387" xr:uid="{5823D887-A59A-481B-A2A2-A8A782FDCEB9}"/>
    <cellStyle name="style1547570157559" xfId="35855" xr:uid="{D6DFDF72-D567-4802-A91A-8B98CB332104}"/>
    <cellStyle name="style1547570157559 2" xfId="45376" xr:uid="{D9CF665D-3090-44EE-8BBB-E95E8BE6AED1}"/>
    <cellStyle name="style1547570157684" xfId="35856" xr:uid="{12EC0545-BAC9-4D4A-BF09-304D4D098523}"/>
    <cellStyle name="style1547570157684 2" xfId="45377" xr:uid="{249A101D-CADF-4222-A192-8229DEDA97F1}"/>
    <cellStyle name="style1547570157809" xfId="35857" xr:uid="{B5C9CE13-7B7F-47AD-8EB4-AAA6AD4A0BE4}"/>
    <cellStyle name="style1547570157809 2" xfId="45378" xr:uid="{55DF6037-BAD3-4E74-B214-73113FBAB909}"/>
    <cellStyle name="style1547570157934" xfId="35858" xr:uid="{6FC94087-C0B5-43E1-B78C-A9CA510900E6}"/>
    <cellStyle name="style1547570157934 2" xfId="45379" xr:uid="{363051E1-E9F0-459D-80DA-89F3ED34E302}"/>
    <cellStyle name="style1547570158059" xfId="35861" xr:uid="{618D182B-4076-4650-B6FF-91C3E258356B}"/>
    <cellStyle name="style1547570158059 2" xfId="45382" xr:uid="{D4B82ADF-D31F-467C-8B25-5AB0B069A36D}"/>
    <cellStyle name="style1547570158184" xfId="35862" xr:uid="{3176C001-6C4F-450B-8C66-4F29ADCF9DC9}"/>
    <cellStyle name="style1547570158184 2" xfId="45383" xr:uid="{069DED47-BFD1-4D3D-A44C-0CAF33838049}"/>
    <cellStyle name="style1547570158309" xfId="35863" xr:uid="{71DEA4B8-6713-419F-810C-C9E28FF450D4}"/>
    <cellStyle name="style1547570158309 2" xfId="45384" xr:uid="{3170C05F-20AE-42FC-97A2-2F06E5508C57}"/>
    <cellStyle name="style1547570158434" xfId="35864" xr:uid="{EDD92055-AF84-4511-8918-ABDA4DD3BD6A}"/>
    <cellStyle name="style1547570158434 2" xfId="45385" xr:uid="{E23662AB-4D02-4554-B0A4-B146DBFB2017}"/>
    <cellStyle name="style1547570158559" xfId="35867" xr:uid="{167AA236-F68C-43ED-910B-17BF5C5BD383}"/>
    <cellStyle name="style1547570158559 2" xfId="45388" xr:uid="{43E80582-3378-4E39-9D39-445BB932B32C}"/>
    <cellStyle name="style1547570158684" xfId="35868" xr:uid="{22958A7E-0C45-496D-8E46-7D57E9A42BB8}"/>
    <cellStyle name="style1547570158684 2" xfId="45389" xr:uid="{CF482DA0-D877-430A-B33E-60AA115DC6EF}"/>
    <cellStyle name="style1547570158794" xfId="35869" xr:uid="{FA2580C0-D2AF-49E2-8D57-2760E0E2BF6F}"/>
    <cellStyle name="style1547570158794 2" xfId="45390" xr:uid="{003C8195-3A4D-45FC-9ABC-B00817E378F5}"/>
    <cellStyle name="style1547570158919" xfId="35870" xr:uid="{6894464F-D8DE-44AA-902D-5A0624EF6DC7}"/>
    <cellStyle name="style1547570158919 2" xfId="45391" xr:uid="{F6446CFF-D0B5-48BA-BBCC-7480ABDA3496}"/>
    <cellStyle name="style1547570159059" xfId="35871" xr:uid="{BE3CC53B-A16E-4E22-97F0-1824977D36F7}"/>
    <cellStyle name="style1547570159059 2" xfId="45392" xr:uid="{F2BDCF6F-A638-4A41-ABD6-AFF4E8EDE148}"/>
    <cellStyle name="style1547570159169" xfId="35872" xr:uid="{E2B4E92C-F20E-4E9F-AAAE-E03F508F5AF9}"/>
    <cellStyle name="style1547570159169 2" xfId="45393" xr:uid="{B6433A35-D564-4E79-8CDF-32F17DE48853}"/>
    <cellStyle name="style1547570159263" xfId="35873" xr:uid="{48058BF5-51AC-4905-8AFC-85B251B3A713}"/>
    <cellStyle name="style1547570159263 2" xfId="45394" xr:uid="{41064281-A1B6-4224-8C72-827E6131090F}"/>
    <cellStyle name="style1547570159356" xfId="35874" xr:uid="{164C18B5-AED4-4C95-8B9B-4A0116FE1D49}"/>
    <cellStyle name="style1547570159356 2" xfId="45395" xr:uid="{88E952A0-0C63-43C2-8291-E9292BD016B9}"/>
    <cellStyle name="style1547570159466" xfId="35875" xr:uid="{8984A127-F87B-4BC5-AC9C-B4846F698346}"/>
    <cellStyle name="style1547570159466 2" xfId="45396" xr:uid="{9DC075DA-1376-43EA-869D-451794181C2D}"/>
    <cellStyle name="style1547570159575" xfId="35876" xr:uid="{CA331A39-ABA7-4046-9C37-782D8E881342}"/>
    <cellStyle name="style1547570159575 2" xfId="45397" xr:uid="{EDB36FB9-DFAA-4FD2-92A7-CE14E9B9498F}"/>
    <cellStyle name="style1547570159669" xfId="35877" xr:uid="{3146B575-0275-4158-A417-1B3A1436ABAE}"/>
    <cellStyle name="style1547570159669 2" xfId="45398" xr:uid="{4E5D7725-76C1-499E-9EA7-436528A5EEB0}"/>
    <cellStyle name="style1547570159763" xfId="35878" xr:uid="{7EE3A15D-C1A4-4950-B962-3BD5C49BDD41}"/>
    <cellStyle name="style1547570159763 2" xfId="45399" xr:uid="{42829C90-F631-4BC9-A689-B4816D8D4582}"/>
    <cellStyle name="style1547570159857" xfId="35879" xr:uid="{5F69C29F-4332-4177-A009-D4672509268F}"/>
    <cellStyle name="style1547570159857 2" xfId="45400" xr:uid="{6750AC2D-F2C7-4DB2-AAD2-13E1FE6DCA6C}"/>
    <cellStyle name="style1547570159966" xfId="35880" xr:uid="{372984A5-A65E-42F6-970E-D448853E284D}"/>
    <cellStyle name="style1547570159966 2" xfId="45401" xr:uid="{E2670BDB-8B7C-419B-BCC5-BA47F8CB7DAC}"/>
    <cellStyle name="style1547570160107" xfId="35881" xr:uid="{74D1AD0F-32B1-49F6-9E9F-6D2960E2C22D}"/>
    <cellStyle name="style1547570160107 2" xfId="45402" xr:uid="{CBB6D4A0-77ED-443D-A313-91FB0212D180}"/>
    <cellStyle name="style1547570160216" xfId="35882" xr:uid="{42EF70FD-53A3-4D4A-BE11-142871AC8416}"/>
    <cellStyle name="style1547570160216 2" xfId="45403" xr:uid="{8D25D01D-4F9F-447D-BF38-667C62CC42CF}"/>
    <cellStyle name="style1547570162513" xfId="35884" xr:uid="{6548618C-3D7D-423D-BE47-CB5137452722}"/>
    <cellStyle name="style1547570162513 2" xfId="45405" xr:uid="{49D39973-307F-4874-8D65-41AE9CBC392F}"/>
    <cellStyle name="style1547570162716" xfId="35885" xr:uid="{C6E5E399-66BD-40E4-BDC4-19C92BFE7283}"/>
    <cellStyle name="style1547570162716 2" xfId="45406" xr:uid="{2AD87AA5-2455-41F4-87B4-B75ED6AF57D3}"/>
    <cellStyle name="style1547570162841" xfId="35883" xr:uid="{67A1014F-2237-419D-BCEB-CE8271E4B2A3}"/>
    <cellStyle name="style1547570162841 2" xfId="45404" xr:uid="{F0439EB5-7B76-4E0B-AA19-24048976666A}"/>
    <cellStyle name="style1547570162982" xfId="35886" xr:uid="{5F47E759-F808-43AB-8760-92C8F3E9E905}"/>
    <cellStyle name="style1547570162982 2" xfId="45407" xr:uid="{B0027E25-2AD6-4705-9125-5129B1B0FC5B}"/>
    <cellStyle name="style1547570163107" xfId="35887" xr:uid="{5D750E43-CACA-404A-AB30-BCB3CD5C7516}"/>
    <cellStyle name="style1547570163107 2" xfId="45408" xr:uid="{A4201FB9-E13B-47A4-B238-0878F421BB4D}"/>
    <cellStyle name="style1547570163247" xfId="35888" xr:uid="{5C72127D-658D-48DE-BF9E-530100507F9D}"/>
    <cellStyle name="style1547570163247 2" xfId="45409" xr:uid="{AA822028-F7A6-40A5-95C6-B2529CF8C1A2}"/>
    <cellStyle name="style1547570163388" xfId="35889" xr:uid="{2EE6E5F1-56BB-400C-81EB-6619D679906E}"/>
    <cellStyle name="style1547570163388 2" xfId="45410" xr:uid="{6AD2C0E0-B7FF-48C4-AE07-F71CF2265AA0}"/>
    <cellStyle name="style1547570163513" xfId="35890" xr:uid="{D41C9534-0354-4C75-A57D-35A171CE0AEB}"/>
    <cellStyle name="style1547570163513 2" xfId="45411" xr:uid="{9736C5A3-68D0-45C0-B9D5-BD9CCF31ECCD}"/>
    <cellStyle name="style1547570163639" xfId="35892" xr:uid="{2632E8D9-B713-41FD-A5CF-BDBE59946E12}"/>
    <cellStyle name="style1547570163639 2" xfId="45413" xr:uid="{13106EB7-BFA0-497E-ADAE-AE111A73D4F7}"/>
    <cellStyle name="style1547570163748" xfId="35893" xr:uid="{3BDF19F3-E533-41C1-ADF6-711108DCEAE2}"/>
    <cellStyle name="style1547570163748 2" xfId="45414" xr:uid="{ECD7F332-5462-40BD-B745-0912D8939FBA}"/>
    <cellStyle name="style1547570163873" xfId="35895" xr:uid="{ADB641F6-AFFB-49F8-8D15-29E22D9A7322}"/>
    <cellStyle name="style1547570163873 2" xfId="45416" xr:uid="{8E9A36C3-63BF-435D-A25E-B7D70BD535F3}"/>
    <cellStyle name="style1547570163998" xfId="35896" xr:uid="{D58D2404-6FDB-498A-91B6-027E408E2EAF}"/>
    <cellStyle name="style1547570163998 2" xfId="45417" xr:uid="{B5401075-4C70-4117-AEF0-EDA36C0213F3}"/>
    <cellStyle name="style1547570164108" xfId="35891" xr:uid="{3DBAC97B-B674-4D1B-A25F-574B73D6C5DE}"/>
    <cellStyle name="style1547570164108 2" xfId="45412" xr:uid="{7ECBC070-CFD7-4F43-A330-AD4CE00BDE21}"/>
    <cellStyle name="style1547570164264" xfId="35894" xr:uid="{619EA1B7-48F0-4B57-9CF4-91302783599A}"/>
    <cellStyle name="style1547570164264 2" xfId="45415" xr:uid="{59BB3E14-C65B-46F9-87CF-96C132BF8F0A}"/>
    <cellStyle name="style1547570164436" xfId="35897" xr:uid="{297EFB5C-F45F-4CEE-A0E4-E6544DB31AEA}"/>
    <cellStyle name="style1547570164436 2" xfId="45418" xr:uid="{FF9D62B1-9F26-4204-92B9-34CC23E3FCF2}"/>
    <cellStyle name="style1547570164701" xfId="35899" xr:uid="{BE53C934-7243-4334-AD14-C28AF114B5A9}"/>
    <cellStyle name="style1547570164701 2" xfId="45420" xr:uid="{B61D5919-CFEC-4A5C-8D92-B6D537DAB696}"/>
    <cellStyle name="style1547570164826" xfId="35900" xr:uid="{FF2AB0FB-6214-40EC-801B-6F895715C7C3}"/>
    <cellStyle name="style1547570164826 2" xfId="45421" xr:uid="{8AD89EFA-9BA6-433D-8FC4-EA8EADB4DBCC}"/>
    <cellStyle name="style1547570164983" xfId="35898" xr:uid="{46399A99-4678-4A86-AFA9-452B04A9AB44}"/>
    <cellStyle name="style1547570164983 2" xfId="45419" xr:uid="{377E0032-7F7E-4155-9E39-24967AC3C3CC}"/>
    <cellStyle name="style1547580196203" xfId="35628" xr:uid="{A2FB27C1-B4E2-4E78-AE57-3F23BDC50E22}"/>
    <cellStyle name="style1547580196203 2" xfId="45149" xr:uid="{AD398219-8D19-44CD-9C74-8DCB7E4752CC}"/>
    <cellStyle name="style1547580196453" xfId="35631" xr:uid="{1E53DBC5-BE05-492C-A06B-F59D68459C8F}"/>
    <cellStyle name="style1547580196453 2" xfId="45152" xr:uid="{E5C2A24A-C0FF-4235-81A6-13EC34FBC51D}"/>
    <cellStyle name="style1547580196938" xfId="35634" xr:uid="{D4B1408F-C7D9-47CA-B50D-BC603611DD7B}"/>
    <cellStyle name="style1547580196938 2" xfId="45155" xr:uid="{7E3144F1-9A88-457C-8402-EABB0FF8B261}"/>
    <cellStyle name="style1547580197031" xfId="35637" xr:uid="{E6ECB401-40E4-4017-8118-213571E9F8AF}"/>
    <cellStyle name="style1547580197031 2" xfId="45158" xr:uid="{F6E0EDD7-3B6C-4074-9536-6BDC879EC051}"/>
    <cellStyle name="style1547580197141" xfId="35642" xr:uid="{89037DFF-6EE8-4878-B1E3-3BBC135FC6DD}"/>
    <cellStyle name="style1547580197141 2" xfId="45163" xr:uid="{39C1C0A8-6531-4CA6-825A-33C62A007EAF}"/>
    <cellStyle name="style1547580197359" xfId="35645" xr:uid="{FCD8416B-2A10-4D6E-BBB6-481A6BCE0D36}"/>
    <cellStyle name="style1547580197359 2" xfId="45166" xr:uid="{DC7D2B51-7E17-4820-B1DC-2069662E5DB0}"/>
    <cellStyle name="style1547580197703" xfId="35659" xr:uid="{E06832A4-5E5B-4EDD-9770-6CDE100722F6}"/>
    <cellStyle name="style1547580197703 2" xfId="45180" xr:uid="{40E6003D-B13C-4518-8235-58B8133828DC}"/>
    <cellStyle name="style1547580197828" xfId="35660" xr:uid="{D9757121-C0D9-43F6-9CDF-0FBBBF2F395A}"/>
    <cellStyle name="style1547580197828 2" xfId="45181" xr:uid="{D5F406BD-6C2F-40E0-9BB9-AC9425966284}"/>
    <cellStyle name="style1547580197938" xfId="35658" xr:uid="{76EBE70E-74CB-487A-AB78-1C1F1C98D3F7}"/>
    <cellStyle name="style1547580197938 2" xfId="45179" xr:uid="{1070C277-7570-4A90-A855-6E98D5301960}"/>
    <cellStyle name="style1547580198063" xfId="35667" xr:uid="{6E92AE51-D77D-4974-8C34-51C696F5E6A0}"/>
    <cellStyle name="style1547580198063 2" xfId="45188" xr:uid="{B273A55C-7001-4278-A915-662DCA78F0CE}"/>
    <cellStyle name="style1547580198203" xfId="35668" xr:uid="{C1E67425-CCBB-4BC0-BB12-899497CF845D}"/>
    <cellStyle name="style1547580198203 2" xfId="45189" xr:uid="{24C41CAB-98D5-4EEE-95A1-031ED8B153E8}"/>
    <cellStyle name="style1547580198313" xfId="35669" xr:uid="{F134487C-6D0E-4BD4-AC79-43B0AE17B6AD}"/>
    <cellStyle name="style1547580198313 2" xfId="45190" xr:uid="{36B21727-1C99-4BAD-9B3F-71642894B0DF}"/>
    <cellStyle name="style1547580198641" xfId="35670" xr:uid="{DBC9926D-024E-4AFD-BBEF-D3544D966AED}"/>
    <cellStyle name="style1547580198641 2" xfId="45191" xr:uid="{76365EF6-1693-4E10-9073-1805F6371CF8}"/>
    <cellStyle name="style1547580198766" xfId="35671" xr:uid="{362340DB-A4F0-4736-B0FE-C3B54C845B4F}"/>
    <cellStyle name="style1547580198766 2" xfId="45192" xr:uid="{CA242E1A-1DFD-4EE7-8F70-F12D56A6B950}"/>
    <cellStyle name="style1547580198891" xfId="35672" xr:uid="{EF195DD3-1F9D-4BAE-BE83-2D91214B5E43}"/>
    <cellStyle name="style1547580198891 2" xfId="45193" xr:uid="{85150F98-113F-430B-A500-26CF0491E3C1}"/>
    <cellStyle name="style1547580199031" xfId="35677" xr:uid="{8F00DEC5-05C0-4E6E-BB99-821EC8684A20}"/>
    <cellStyle name="style1547580199031 2" xfId="45198" xr:uid="{C0139061-65DE-4DF7-A481-2C9D32BBA7E0}"/>
    <cellStyle name="style1547580199125" xfId="35678" xr:uid="{29BDA517-F038-4963-B916-D9B149E02DFA}"/>
    <cellStyle name="style1547580199125 2" xfId="45199" xr:uid="{7B0983CB-5A4F-4081-AD7E-58681B6678FD}"/>
    <cellStyle name="style1547580201423" xfId="35629" xr:uid="{C6B81173-DC36-443C-8E17-BE8F299CB217}"/>
    <cellStyle name="style1547580201423 2" xfId="45150" xr:uid="{9F85CA87-ED30-4DD3-A357-2C1858E021A1}"/>
    <cellStyle name="style1547580201626" xfId="35632" xr:uid="{0530D7EF-07A5-44FD-9552-CB614DFE61E6}"/>
    <cellStyle name="style1547580201626 2" xfId="45153" xr:uid="{7CEE555E-F53C-4861-9EC8-6903C890949E}"/>
    <cellStyle name="style1547580202111" xfId="35635" xr:uid="{601651E1-57C8-4E45-A509-B8A8D52FF27E}"/>
    <cellStyle name="style1547580202111 2" xfId="45156" xr:uid="{F5B383C9-0D6D-4FB6-BB86-38D4203B95FB}"/>
    <cellStyle name="style1547580202204" xfId="35638" xr:uid="{AB057C1D-58ED-46C0-8EB2-5962ADEA5C4E}"/>
    <cellStyle name="style1547580202204 2" xfId="45159" xr:uid="{AFC03B4F-CBC1-4674-89FB-13FA609AF359}"/>
    <cellStyle name="style1547580202298" xfId="35640" xr:uid="{C0785973-5434-431D-859E-09C5A411C9EC}"/>
    <cellStyle name="style1547580202298 2" xfId="45161" xr:uid="{6E395AD4-DA3D-47C6-9F3A-BB090DCFC641}"/>
    <cellStyle name="style1547580202501" xfId="35643" xr:uid="{0BB29B33-8431-46D4-95E0-AD985BE0D0C5}"/>
    <cellStyle name="style1547580202501 2" xfId="45164" xr:uid="{47A0EC0B-4C77-45A4-850F-F18AFDFBD8ED}"/>
    <cellStyle name="style1547580202829" xfId="35647" xr:uid="{DA12B983-E9F7-48CA-9D4C-7E5E2F63E594}"/>
    <cellStyle name="style1547580202829 2" xfId="45168" xr:uid="{F9651F80-AED1-4205-B599-7F204802D6B6}"/>
    <cellStyle name="style1547580202923" xfId="35648" xr:uid="{704D7F93-A725-443B-BED1-D0F093D5CB05}"/>
    <cellStyle name="style1547580202923 2" xfId="45169" xr:uid="{9EE5630A-CFE1-487B-9379-E99FDC91DDAF}"/>
    <cellStyle name="style1547580203033" xfId="35646" xr:uid="{17129FA1-4754-43B2-901E-42A5A7A6C7C9}"/>
    <cellStyle name="style1547580203033 2" xfId="45167" xr:uid="{79F5D338-5E2B-4F7E-A27B-68AA0F53BFB2}"/>
    <cellStyle name="style1547580203158" xfId="35652" xr:uid="{2188CE02-2889-49F1-9841-E214F45352B5}"/>
    <cellStyle name="style1547580203158 2" xfId="45173" xr:uid="{1BE070C3-B28E-4EB8-BD7D-811608510F10}"/>
    <cellStyle name="style1547580203267" xfId="35653" xr:uid="{20CCEA79-AB34-4A8C-BCFF-F6CFC4FD400D}"/>
    <cellStyle name="style1547580203267 2" xfId="45174" xr:uid="{410BF230-CC6F-4F0C-BB7A-DB7766AE0747}"/>
    <cellStyle name="style1547580203361" xfId="35654" xr:uid="{8277122F-F5A5-4B0C-B210-CE978A87C8A8}"/>
    <cellStyle name="style1547580203361 2" xfId="45175" xr:uid="{0D23EF0E-3ADC-4758-82A4-D57FD13DB578}"/>
    <cellStyle name="style1547580203689" xfId="35661" xr:uid="{D0103B28-1A3D-417A-B3C8-AAA5A11EEE40}"/>
    <cellStyle name="style1547580203689 2" xfId="45182" xr:uid="{8B3FC687-40CA-4206-8A98-AECB7DCD7750}"/>
    <cellStyle name="style1547580203798" xfId="35662" xr:uid="{9E5A5916-D05E-4139-A561-B5AA845BE908}"/>
    <cellStyle name="style1547580203798 2" xfId="45183" xr:uid="{1B84D42A-8611-48A0-A615-1AFA05BC6215}"/>
    <cellStyle name="style1547580203892" xfId="35663" xr:uid="{736AB3DE-A5C9-49C5-B9B0-B9E6D5300886}"/>
    <cellStyle name="style1547580203892 2" xfId="45184" xr:uid="{D43FC92C-8A86-4C93-AFAB-76E210B0A0E7}"/>
    <cellStyle name="style1547580204017" xfId="35673" xr:uid="{2CF978BA-F84F-4CDE-AE7C-879748F907DB}"/>
    <cellStyle name="style1547580204017 2" xfId="45194" xr:uid="{3BC3A221-81EA-41C8-A677-1CEE0F082A2E}"/>
    <cellStyle name="style1547580204126" xfId="35675" xr:uid="{7BC396DC-D798-4DA3-BF57-72D3BDB6837B}"/>
    <cellStyle name="style1547580204126 2" xfId="45196" xr:uid="{9AAB2704-0434-4ACA-B4AE-F338A951BF52}"/>
    <cellStyle name="style1547580206486" xfId="35630" xr:uid="{A3D56C51-B99B-48B2-BA21-F5A99613CC10}"/>
    <cellStyle name="style1547580206486 2" xfId="45151" xr:uid="{FFB1DB44-9D76-49A3-A335-78C895A5A422}"/>
    <cellStyle name="style1547580206689" xfId="35633" xr:uid="{D8F70D3E-4CFA-4FFD-AA75-1D786F92996E}"/>
    <cellStyle name="style1547580206689 2" xfId="45154" xr:uid="{A4B5E4D5-83A3-4154-B6AC-41BD4602E64E}"/>
    <cellStyle name="style1547580207111" xfId="35636" xr:uid="{70D74320-4A00-435D-99E1-13173AC8D905}"/>
    <cellStyle name="style1547580207111 2" xfId="45157" xr:uid="{E0109E91-AEE6-439B-BB3E-A6D873554056}"/>
    <cellStyle name="style1547580207205" xfId="35639" xr:uid="{8C99FDDC-3D75-4B25-9DB1-AFB7D2FD029F}"/>
    <cellStyle name="style1547580207205 2" xfId="45160" xr:uid="{5FF8E129-5764-41FE-BC8A-2A6B970C62DF}"/>
    <cellStyle name="style1547580207298" xfId="35641" xr:uid="{C6189643-493D-47C8-ABBC-DD833FF7D4AD}"/>
    <cellStyle name="style1547580207298 2" xfId="45162" xr:uid="{1C180074-05EB-4F01-B4B9-8247EEB27091}"/>
    <cellStyle name="style1547580207502" xfId="35644" xr:uid="{CD1B0AF7-63C9-481C-8756-4D3D190CBB59}"/>
    <cellStyle name="style1547580207502 2" xfId="45165" xr:uid="{3ACC3529-BFB9-44CC-B983-05419B908689}"/>
    <cellStyle name="style1547580207830" xfId="35650" xr:uid="{E589788E-0FFC-4484-BC95-BDF1F1F12B62}"/>
    <cellStyle name="style1547580207830 2" xfId="45171" xr:uid="{6FD1DEE7-8173-464C-AC11-A39C3EDD4D28}"/>
    <cellStyle name="style1547580207939" xfId="35651" xr:uid="{F5D40599-D8F9-4C1A-BBA9-7D6F153517D8}"/>
    <cellStyle name="style1547580207939 2" xfId="45172" xr:uid="{65B598F6-0973-4063-B782-F659BF8ED41A}"/>
    <cellStyle name="style1547580208048" xfId="35649" xr:uid="{04326B7D-B8DD-46F4-B5EC-1006BDA39658}"/>
    <cellStyle name="style1547580208048 2" xfId="45170" xr:uid="{9FB927EB-FD52-4282-AF40-34F961CE368C}"/>
    <cellStyle name="style1547580208158" xfId="35655" xr:uid="{9F74C87B-F71A-473A-86D5-020A580A7FBF}"/>
    <cellStyle name="style1547580208158 2" xfId="45176" xr:uid="{21680F58-4C93-4486-AC23-C2BE89FD2053}"/>
    <cellStyle name="style1547580208267" xfId="35656" xr:uid="{5DCD7CD4-3918-43B3-87A4-CF7417C8A14D}"/>
    <cellStyle name="style1547580208267 2" xfId="45177" xr:uid="{B93847B5-0DB2-410A-9348-6EC115EE69E7}"/>
    <cellStyle name="style1547580208377" xfId="35657" xr:uid="{24DEDCA3-FB34-4C4D-B67F-F6A21B3D06B3}"/>
    <cellStyle name="style1547580208377 2" xfId="45178" xr:uid="{4686AB01-7469-4802-AEE2-18F7ED671FCA}"/>
    <cellStyle name="style1547580208689" xfId="35664" xr:uid="{C6CFEAE1-7F70-48AC-BD28-29184C15D189}"/>
    <cellStyle name="style1547580208689 2" xfId="45185" xr:uid="{079CB036-867C-43B2-8E38-27C63E11EF2F}"/>
    <cellStyle name="style1547580208799" xfId="35665" xr:uid="{727DBDE4-79E9-4712-B2D8-5C287B97D730}"/>
    <cellStyle name="style1547580208799 2" xfId="45186" xr:uid="{184A48B0-36A4-405C-9777-D98627B05E3A}"/>
    <cellStyle name="style1547580208892" xfId="35666" xr:uid="{1283BD20-C9E2-40CC-AAF7-CBD2EE41B11D}"/>
    <cellStyle name="style1547580208892 2" xfId="45187" xr:uid="{CFEDA82E-B496-4440-948E-F685A17EE38E}"/>
    <cellStyle name="style1547580209033" xfId="35674" xr:uid="{9C326CCA-EFFB-4A04-99E8-92C9E8816A71}"/>
    <cellStyle name="style1547580209033 2" xfId="45195" xr:uid="{EB9926B5-CA7C-49E4-8866-A61EF12493D2}"/>
    <cellStyle name="style1547580209142" xfId="35676" xr:uid="{EC8F8BCD-1C5E-4397-8A6E-07B4B723CE0B}"/>
    <cellStyle name="style1547580209142 2" xfId="45197" xr:uid="{AE3565B8-4805-48CA-8697-B3EB8E8DA16C}"/>
    <cellStyle name="style1547580241844" xfId="35406" xr:uid="{D84FA761-4FC2-4B80-BFE9-EDCA865B823C}"/>
    <cellStyle name="style1547580241844 2" xfId="44927" xr:uid="{6F09DF5F-7D3A-422E-940C-54F8D2817F40}"/>
    <cellStyle name="style1547580242072" xfId="35407" xr:uid="{E5896F24-CDA1-46F5-973E-69F09E0B1D18}"/>
    <cellStyle name="style1547580242072 2" xfId="44928" xr:uid="{40E2F151-CC09-4076-88C0-BE69F9E5950B}"/>
    <cellStyle name="style1547580242244" xfId="35412" xr:uid="{07075D75-D524-4318-AFDB-164454FBE5F0}"/>
    <cellStyle name="style1547580242244 2" xfId="44933" xr:uid="{48705683-E4A2-41C9-9C08-022899767A82}"/>
    <cellStyle name="style1547580242400" xfId="35413" xr:uid="{3F8E3778-DD38-4661-974A-4F2D76F0967A}"/>
    <cellStyle name="style1547580242400 2" xfId="44934" xr:uid="{D7056CDE-6BCD-4465-A331-EE1523A55372}"/>
    <cellStyle name="style1547580242791" xfId="35409" xr:uid="{5E004446-EEA5-4698-B1D4-BDD383EB82B6}"/>
    <cellStyle name="style1547580242791 2" xfId="44930" xr:uid="{973F2140-8EC4-4F51-ACB6-1F4AE1C6FECF}"/>
    <cellStyle name="style1547580242931" xfId="35410" xr:uid="{0A2BB624-9C80-4BDD-B861-5CF6EE2BB492}"/>
    <cellStyle name="style1547580242931 2" xfId="44931" xr:uid="{69451FCF-30FF-41A6-B9F3-F8359BCFE951}"/>
    <cellStyle name="style1547580243072" xfId="35408" xr:uid="{F4D9B865-4B93-47E4-96C7-1147D3836FFE}"/>
    <cellStyle name="style1547580243072 2" xfId="44929" xr:uid="{70CA6C0A-D5F2-418C-811F-2C86F001914D}"/>
    <cellStyle name="style1547580243353" xfId="35411" xr:uid="{710A1069-C7FB-42EF-931E-55B9301F4A4F}"/>
    <cellStyle name="style1547580243353 2" xfId="44932" xr:uid="{49ECF1E3-2B25-496C-9D53-20296258BD94}"/>
    <cellStyle name="style1547580243510" xfId="35414" xr:uid="{D87D2E29-9F6A-4824-BDEE-661E998E6385}"/>
    <cellStyle name="style1547580243510 2" xfId="44935" xr:uid="{C5816492-A230-4867-A13F-0B81E8030DF9}"/>
    <cellStyle name="style1547580243791" xfId="35415" xr:uid="{692B6259-9306-4D29-BB35-898FDA4F8949}"/>
    <cellStyle name="style1547580243791 2" xfId="44936" xr:uid="{AF268CA1-0B05-4DEE-86E1-E0F7B8D830E1}"/>
    <cellStyle name="style1547580244026" xfId="35416" xr:uid="{5D858052-BDDE-4634-BF77-F1379B8923F5}"/>
    <cellStyle name="style1547580244026 2" xfId="44937" xr:uid="{9DAE7384-075F-4109-8E3B-AB6567BD572E}"/>
    <cellStyle name="style1547580244182" xfId="35417" xr:uid="{76BB24C8-2603-465E-9B4E-577DD508EB49}"/>
    <cellStyle name="style1547580244182 2" xfId="44938" xr:uid="{FFBC996D-5100-4BBA-BDE2-7410C6DAE573}"/>
    <cellStyle name="style1547580244338" xfId="35418" xr:uid="{FBEEE5B9-ADF0-4614-877B-C454B96B037E}"/>
    <cellStyle name="style1547580244338 2" xfId="44939" xr:uid="{CBDDB59C-F2F9-4F71-B912-F8CF22E7DE6A}"/>
    <cellStyle name="style1547580244526" xfId="35424" xr:uid="{37A93A6B-78DD-4A8D-8ABD-E6E080C86E54}"/>
    <cellStyle name="style1547580244526 2" xfId="44945" xr:uid="{DA52F9ED-8BD7-406A-A507-A7AA7AE82B5C}"/>
    <cellStyle name="style1547580244682" xfId="35419" xr:uid="{E1B121A4-1403-4E0F-A675-A9D76458665F}"/>
    <cellStyle name="style1547580244682 2" xfId="44940" xr:uid="{48DD9450-7AA0-42E2-85B7-62CC59ABB590}"/>
    <cellStyle name="style1547580244823" xfId="35425" xr:uid="{DFEAB832-9159-4B93-9E97-65BAB8DFA24F}"/>
    <cellStyle name="style1547580244823 2" xfId="44946" xr:uid="{9B8552C7-6B78-4836-94DC-37F74B77DB7C}"/>
    <cellStyle name="style1547580244963" xfId="35430" xr:uid="{0C8F7EB2-DF2E-4367-B2B9-0E6A616230F0}"/>
    <cellStyle name="style1547580244963 2" xfId="44951" xr:uid="{E62479F9-D0F4-4102-BF6D-FF9210512168}"/>
    <cellStyle name="style1547580245088" xfId="35431" xr:uid="{AAD4BACE-0BBE-47F4-8992-01C56F09AD7A}"/>
    <cellStyle name="style1547580245088 2" xfId="44952" xr:uid="{73B8BE58-FFF5-4721-9C7A-C4A2C62F44DF}"/>
    <cellStyle name="style1547580245229" xfId="35420" xr:uid="{E9EEE65A-837F-471D-AE16-E1795B41B423}"/>
    <cellStyle name="style1547580245229 2" xfId="44941" xr:uid="{97897329-27DA-4A43-BDE2-CC21D1E0E054}"/>
    <cellStyle name="style1547580245354" xfId="35421" xr:uid="{C8CC2F65-24F5-4F84-BB06-5FF260BF9074}"/>
    <cellStyle name="style1547580245354 2" xfId="44942" xr:uid="{02AB0B8A-A346-4E74-BE85-5CA41F647921}"/>
    <cellStyle name="style1547580245479" xfId="35422" xr:uid="{7C440C06-D07F-4194-BDF5-2AFB8F8BC963}"/>
    <cellStyle name="style1547580245479 2" xfId="44943" xr:uid="{7BC10A36-F9D7-4048-9938-CFD0EA3EBBCE}"/>
    <cellStyle name="style1547580245604" xfId="35423" xr:uid="{93825C3E-3028-41FF-BFA7-E7C6DD9068C9}"/>
    <cellStyle name="style1547580245604 2" xfId="44944" xr:uid="{CA0C30F4-915B-4BF6-894B-1FE0B6A51955}"/>
    <cellStyle name="style1547580245729" xfId="35426" xr:uid="{9F5ACD39-6FDC-4EB9-9C59-7B1C267FC7A5}"/>
    <cellStyle name="style1547580245729 2" xfId="44947" xr:uid="{A3E1608E-75C6-4395-BB14-0838231A2580}"/>
    <cellStyle name="style1547580245870" xfId="35427" xr:uid="{A06616F1-90DE-4C7F-865F-63C53A15D0E7}"/>
    <cellStyle name="style1547580245870 2" xfId="44948" xr:uid="{81BCEC97-88C1-4BE7-80C2-DDCB9D8B9678}"/>
    <cellStyle name="style1547580245995" xfId="35428" xr:uid="{5C608B5B-FE22-4C03-94D3-75D4889A094B}"/>
    <cellStyle name="style1547580245995 2" xfId="44949" xr:uid="{93EBDDB0-6DF6-4772-963B-C4A05A8D2493}"/>
    <cellStyle name="style1547580246245" xfId="35429" xr:uid="{628E97C1-A5CF-4777-B74B-8F11DFF72CDE}"/>
    <cellStyle name="style1547580246245 2" xfId="44950" xr:uid="{DF3CF4B4-6346-48FD-A42E-C4B6CA9631E0}"/>
    <cellStyle name="style1547580246479" xfId="35432" xr:uid="{9923EB00-8E9E-4F9E-9238-3DD999D5B0D4}"/>
    <cellStyle name="style1547580246479 2" xfId="44953" xr:uid="{AE506A7D-38F3-4F60-B773-891B59A5987A}"/>
    <cellStyle name="style1547580246604" xfId="35433" xr:uid="{6BA43AF5-39DC-47D3-ACEA-FA1E5F722276}"/>
    <cellStyle name="style1547580246604 2" xfId="44954" xr:uid="{97A8ADD2-6C2B-4EF4-8206-355B9DB97169}"/>
    <cellStyle name="style1547580246729" xfId="35434" xr:uid="{982054B6-A904-48CF-98DE-D6A6C07F6A91}"/>
    <cellStyle name="style1547580246729 2" xfId="44955" xr:uid="{E3775A4B-DEAF-42C1-A546-59777572DE38}"/>
    <cellStyle name="style1547580246854" xfId="35435" xr:uid="{D437F9B9-E5C9-4E0E-933A-1DD975ADE820}"/>
    <cellStyle name="style1547580246854 2" xfId="44956" xr:uid="{B3972321-1AFB-4831-BAEE-E113BFD38766}"/>
    <cellStyle name="style1547580248573" xfId="35436" xr:uid="{C6A39727-0E51-4D19-8F2D-EBF4881650D8}"/>
    <cellStyle name="style1547580248573 2" xfId="44957" xr:uid="{3FA1BDDF-F1DA-4BCA-9F9D-E22FE18A7BD9}"/>
    <cellStyle name="style1547580248698" xfId="35437" xr:uid="{19347656-74E6-457C-8534-8BA34D4FA765}"/>
    <cellStyle name="style1547580248698 2" xfId="44958" xr:uid="{87AB4DB0-633C-40F9-87A5-BDAE00BFAC86}"/>
    <cellStyle name="style1547580248854" xfId="35442" xr:uid="{FBB5A55C-DBC1-4062-BFD7-C9EF67BAF2D6}"/>
    <cellStyle name="style1547580248854 2" xfId="44963" xr:uid="{827D9D17-6303-45E0-A47A-C47604DECF94}"/>
    <cellStyle name="style1547580248995" xfId="35443" xr:uid="{ABEBE98E-033C-4D44-B26D-BA162002FE2F}"/>
    <cellStyle name="style1547580248995 2" xfId="44964" xr:uid="{CD12B08B-4CB9-453F-81E3-F3A248FC2FA0}"/>
    <cellStyle name="style1547580249339" xfId="35439" xr:uid="{5B170DE5-3B3B-4C0A-BA58-3D7DB720C1DF}"/>
    <cellStyle name="style1547580249339 2" xfId="44960" xr:uid="{9EDBDE21-9277-4278-A139-4E52CEBDA2F8}"/>
    <cellStyle name="style1547580249448" xfId="35440" xr:uid="{A5C69067-E65C-4E24-9109-D07760E0BC64}"/>
    <cellStyle name="style1547580249448 2" xfId="44961" xr:uid="{13FAF364-772F-4D96-935B-5DF54996F190}"/>
    <cellStyle name="style1547580249557" xfId="35438" xr:uid="{FB13104C-2462-4CF5-8E4C-1DDA53FBB362}"/>
    <cellStyle name="style1547580249557 2" xfId="44959" xr:uid="{BC758CAE-07A8-4AB5-8A2F-7B30C4965FC2}"/>
    <cellStyle name="style1547580249667" xfId="35441" xr:uid="{5004161B-CB10-45AC-9F7C-93474FB4E990}"/>
    <cellStyle name="style1547580249667 2" xfId="44962" xr:uid="{C2A4B037-3B61-42E7-B32B-32A9D59E07AC}"/>
    <cellStyle name="style1547580249776" xfId="35444" xr:uid="{3D8FA5CF-1515-4D01-A23E-11CFBCF29C85}"/>
    <cellStyle name="style1547580249776 2" xfId="44965" xr:uid="{E7CE6928-BEA3-4D3D-8F8A-AD25A803B051}"/>
    <cellStyle name="style1547580249885" xfId="35445" xr:uid="{7070EAD0-2CDC-4B05-A4FB-44536C674046}"/>
    <cellStyle name="style1547580249885 2" xfId="44966" xr:uid="{18FC7BFF-6A53-4038-991B-7B3151C7AEFF}"/>
    <cellStyle name="style1547580250010" xfId="35446" xr:uid="{9BF8759D-32DC-4578-A8EA-887FE020A7EC}"/>
    <cellStyle name="style1547580250010 2" xfId="44967" xr:uid="{47441878-C566-476C-A42B-7DC6F084B640}"/>
    <cellStyle name="style1547580250135" xfId="35447" xr:uid="{98E545DD-B3BF-4AD3-8971-E42DD9E4DEBD}"/>
    <cellStyle name="style1547580250135 2" xfId="44968" xr:uid="{A18C48EA-57D6-493F-A6C6-22E02F02C38D}"/>
    <cellStyle name="style1547580250245" xfId="35448" xr:uid="{0D766788-F276-46ED-881E-A433938F9799}"/>
    <cellStyle name="style1547580250245 2" xfId="44969" xr:uid="{A6252673-14CE-4FEC-A6DC-183C3237CE40}"/>
    <cellStyle name="style1547580250385" xfId="35454" xr:uid="{AED39885-BEF6-44A0-9D33-3564DADDD1AF}"/>
    <cellStyle name="style1547580250385 2" xfId="44975" xr:uid="{BBE95E38-78D5-420D-867D-1E24EB8CB1BA}"/>
    <cellStyle name="style1547580250495" xfId="35449" xr:uid="{1568F789-FBA0-4DDA-9DD8-7C72F65BEEE5}"/>
    <cellStyle name="style1547580250495 2" xfId="44970" xr:uid="{0A43F5B4-DDFA-4936-9F8E-92E34301182E}"/>
    <cellStyle name="style1547580250604" xfId="35455" xr:uid="{509818D8-85AE-44C6-B254-7AC114BC37F8}"/>
    <cellStyle name="style1547580250604 2" xfId="44976" xr:uid="{6D13FCA2-91E6-44A1-BD00-7E6539798C49}"/>
    <cellStyle name="style1547580250729" xfId="35460" xr:uid="{3DC13E3B-1E4C-46E4-B810-9D40E8DC542B}"/>
    <cellStyle name="style1547580250729 2" xfId="44981" xr:uid="{D1D870EB-1590-4496-ACAF-DB6EE77799E4}"/>
    <cellStyle name="style1547580250839" xfId="35461" xr:uid="{8D2A0154-E18F-4E42-B62E-E4881C938FCD}"/>
    <cellStyle name="style1547580250839 2" xfId="44982" xr:uid="{928C9147-2B7A-4A72-91D8-030D09EBD884}"/>
    <cellStyle name="style1547580250948" xfId="35450" xr:uid="{1CB780A6-A5A8-4B98-AC9B-D5880CD8E61A}"/>
    <cellStyle name="style1547580250948 2" xfId="44971" xr:uid="{BDBF692D-1652-4778-9BAF-DD84A1821322}"/>
    <cellStyle name="style1547580251058" xfId="35451" xr:uid="{1571C40E-C7FB-48F3-B106-1DCEF3DA142E}"/>
    <cellStyle name="style1547580251058 2" xfId="44972" xr:uid="{6D28943E-58C5-4995-A510-CF4891DD0B16}"/>
    <cellStyle name="style1547580251183" xfId="35452" xr:uid="{8DE7A424-687C-4FFB-A110-CCAE372665DC}"/>
    <cellStyle name="style1547580251183 2" xfId="44973" xr:uid="{BF6D0078-DF31-4454-A839-009730E84409}"/>
    <cellStyle name="style1547580251308" xfId="35453" xr:uid="{C7CDAF6A-0113-446D-BD8B-0BC1996F1A91}"/>
    <cellStyle name="style1547580251308 2" xfId="44974" xr:uid="{F3F80269-0D16-4799-B103-5C1E38BD7908}"/>
    <cellStyle name="style1547580251417" xfId="35456" xr:uid="{67A1958F-19D0-4E02-AFD1-BD56E18655D7}"/>
    <cellStyle name="style1547580251417 2" xfId="44977" xr:uid="{596186DF-F14C-483F-8DEC-DBB68C403421}"/>
    <cellStyle name="style1547580251542" xfId="35457" xr:uid="{93D371F1-5BEA-488D-AC77-779DC63716AE}"/>
    <cellStyle name="style1547580251542 2" xfId="44978" xr:uid="{2A26F90D-BAF2-4003-9B32-F598D9410364}"/>
    <cellStyle name="style1547580251651" xfId="35458" xr:uid="{599063D3-55D6-49F7-B470-EF613E00363D}"/>
    <cellStyle name="style1547580251651 2" xfId="44979" xr:uid="{C173C3BF-5101-4760-8EE2-A6393BBF5A9A}"/>
    <cellStyle name="style1547580251761" xfId="35459" xr:uid="{332B2E4B-7230-425D-975F-5A04B36D9A75}"/>
    <cellStyle name="style1547580251761 2" xfId="44980" xr:uid="{A8776EB9-30FC-48EC-9317-7273E4A241B7}"/>
    <cellStyle name="style1547580251933" xfId="35462" xr:uid="{8FFC33ED-5ED5-4993-B54D-BEBD14F07EE6}"/>
    <cellStyle name="style1547580251933 2" xfId="44983" xr:uid="{8CDD3A51-1878-4D53-B30D-7CA0B1D5DDC5}"/>
    <cellStyle name="style1547580252042" xfId="35463" xr:uid="{CCE77BA0-57E6-4224-AFA2-75A1ACE87C6A}"/>
    <cellStyle name="style1547580252042 2" xfId="44984" xr:uid="{1E0F6349-BC69-45A8-8673-F970FD856090}"/>
    <cellStyle name="style1547580252167" xfId="35464" xr:uid="{97A88462-5154-4AE0-AD03-5EC5D033F6E3}"/>
    <cellStyle name="style1547580252167 2" xfId="44985" xr:uid="{B854DF77-4AEE-427D-B9BF-C6734BF7AFB1}"/>
    <cellStyle name="style1547580252276" xfId="35465" xr:uid="{0CC21AEE-C454-4DB4-9B72-EA37303EE9CD}"/>
    <cellStyle name="style1547580252276 2" xfId="44986" xr:uid="{467C23EB-93B6-41C6-82ED-451F1F5C7DB6}"/>
    <cellStyle name="style1547580254155" xfId="35466" xr:uid="{D46C10B9-88B2-49FB-B7C3-CC4D695996CB}"/>
    <cellStyle name="style1547580254155 2" xfId="44987" xr:uid="{B800943D-49BA-463A-8388-56C586AE3799}"/>
    <cellStyle name="style1547580254421" xfId="35467" xr:uid="{C783424D-723A-4E96-B869-AEDE563D17E9}"/>
    <cellStyle name="style1547580254421 2" xfId="44988" xr:uid="{386BFE56-99B8-4A4D-AD70-4F546773BCB1}"/>
    <cellStyle name="style1547580254608" xfId="35472" xr:uid="{600F883C-83EC-445D-9E39-2F2925919D70}"/>
    <cellStyle name="style1547580254608 2" xfId="44993" xr:uid="{396759E2-81AD-456F-84B2-323A4AC3B302}"/>
    <cellStyle name="style1547580254827" xfId="35473" xr:uid="{19FABF2E-DC6F-4B35-A1B2-FC971CA6D791}"/>
    <cellStyle name="style1547580254827 2" xfId="44994" xr:uid="{C96EDF16-9C18-4849-B793-21F4D97B5D0E}"/>
    <cellStyle name="style1547580255093" xfId="35469" xr:uid="{AA9EC8E9-7B7F-46D5-820B-6A6A48E2A9BB}"/>
    <cellStyle name="style1547580255093 2" xfId="44990" xr:uid="{7F82B919-5F32-48CE-976E-AAFC9FF7C607}"/>
    <cellStyle name="style1547580255218" xfId="35470" xr:uid="{76CCB997-BF98-484B-B162-E071175A7661}"/>
    <cellStyle name="style1547580255218 2" xfId="44991" xr:uid="{1F8622A3-B54F-47BF-9E82-FD0C8157AC77}"/>
    <cellStyle name="style1547580255343" xfId="35468" xr:uid="{D8BA10F6-6567-4448-BB38-B66E167EEF13}"/>
    <cellStyle name="style1547580255343 2" xfId="44989" xr:uid="{2FFF0FF5-B0FC-4298-8A2C-E6FAEE8EEC92}"/>
    <cellStyle name="style1547580255468" xfId="35471" xr:uid="{8BF92AA5-DDAA-48DB-A577-E7AE30FD02A7}"/>
    <cellStyle name="style1547580255468 2" xfId="44992" xr:uid="{FB2090B6-49E9-4236-A0D3-FADBE47263CF}"/>
    <cellStyle name="style1547580255593" xfId="35474" xr:uid="{88BE89D4-7877-4D68-93D6-13D4241124DE}"/>
    <cellStyle name="style1547580255593 2" xfId="44995" xr:uid="{7E273370-B0BC-409A-A531-F6A4907D6515}"/>
    <cellStyle name="style1547580255718" xfId="35475" xr:uid="{389F5C9B-0A4B-4B6B-8160-16BA7556B6D1}"/>
    <cellStyle name="style1547580255718 2" xfId="44996" xr:uid="{3929B8BA-456C-4B46-A4F1-B9332C9F66D6}"/>
    <cellStyle name="style1547580255827" xfId="35476" xr:uid="{2E0C3AEA-42D2-46D8-B829-0CAF2F87DA3D}"/>
    <cellStyle name="style1547580255827 2" xfId="44997" xr:uid="{B0F6B47A-3150-43D0-8BA4-7B7B994C37E3}"/>
    <cellStyle name="style1547580255953" xfId="35477" xr:uid="{123FEFD0-0FF2-4702-9610-145BD6C24F01}"/>
    <cellStyle name="style1547580255953 2" xfId="44998" xr:uid="{98F06D26-9E4F-4F89-AFC7-8B68D9318750}"/>
    <cellStyle name="style1547580256078" xfId="35478" xr:uid="{1B371C60-2F57-41D9-B26A-E92C3995E11C}"/>
    <cellStyle name="style1547580256078 2" xfId="44999" xr:uid="{F747B318-70D6-48AD-AE02-CD0D4E333D74}"/>
    <cellStyle name="style1547580256203" xfId="35484" xr:uid="{8B377422-D1A5-4F53-8935-45AEDDE242C0}"/>
    <cellStyle name="style1547580256203 2" xfId="45005" xr:uid="{53B2E454-8FDD-4D8E-89DD-279AB6554E79}"/>
    <cellStyle name="style1547580256343" xfId="35479" xr:uid="{C4636994-52A8-4B4A-94A2-8AE38ED1D961}"/>
    <cellStyle name="style1547580256343 2" xfId="45000" xr:uid="{01287B77-0401-49BD-A1A8-82AB986A1036}"/>
    <cellStyle name="style1547580256453" xfId="35485" xr:uid="{DEC00F39-C445-4376-992F-DCCE36A56602}"/>
    <cellStyle name="style1547580256453 2" xfId="45006" xr:uid="{8C0F4215-0656-4A91-AAA6-CF769F4D6DAE}"/>
    <cellStyle name="style1547580256562" xfId="35490" xr:uid="{DA6AE879-76C2-43AC-881F-9D8EF2BDDD9E}"/>
    <cellStyle name="style1547580256562 2" xfId="45011" xr:uid="{8C654CB8-0DAC-4C79-9A37-0BF7A22C45AA}"/>
    <cellStyle name="style1547580256687" xfId="35491" xr:uid="{4A22EFF4-0105-403C-9BD4-FBA7DF7BAB71}"/>
    <cellStyle name="style1547580256687 2" xfId="45012" xr:uid="{0DB0BC7C-3831-43BB-8541-460A5A6239FA}"/>
    <cellStyle name="style1547580256812" xfId="35480" xr:uid="{229BDCA4-2949-4726-8A57-EC25A1C4FA9C}"/>
    <cellStyle name="style1547580256812 2" xfId="45001" xr:uid="{EA096E5A-97C7-4395-AEA9-34FEA27A9A67}"/>
    <cellStyle name="style1547580256922" xfId="35481" xr:uid="{EFB239DD-14B6-4528-BEC0-8AF60A8F9F37}"/>
    <cellStyle name="style1547580256922 2" xfId="45002" xr:uid="{72F72555-96D1-48FA-9775-24B37B4AB660}"/>
    <cellStyle name="style1547580257031" xfId="35482" xr:uid="{23EE315D-92E3-4F21-9BAD-5DFDF47DFF2E}"/>
    <cellStyle name="style1547580257031 2" xfId="45003" xr:uid="{FD027777-F150-4727-9D85-AC6743F2DD33}"/>
    <cellStyle name="style1547580257156" xfId="35483" xr:uid="{CDAC082F-41FE-4DE8-AD37-DE83FBAD7DAB}"/>
    <cellStyle name="style1547580257156 2" xfId="45004" xr:uid="{F4B117E5-90A3-464F-9296-7F02D9D45980}"/>
    <cellStyle name="style1547580257265" xfId="35486" xr:uid="{56205579-6410-4898-8A7F-C882025E9B56}"/>
    <cellStyle name="style1547580257265 2" xfId="45007" xr:uid="{585C6892-9E7B-4BBF-BB15-4995F638FA50}"/>
    <cellStyle name="style1547580257390" xfId="35487" xr:uid="{B24F0409-DE7A-4CF2-B490-C4412E9A46B2}"/>
    <cellStyle name="style1547580257390 2" xfId="45008" xr:uid="{8FA9446E-2D73-416B-99BE-54D45E42377A}"/>
    <cellStyle name="style1547580257500" xfId="35488" xr:uid="{7C14A6DF-C130-469E-83C6-83D10EA49FB8}"/>
    <cellStyle name="style1547580257500 2" xfId="45009" xr:uid="{60AB32C0-0F62-45B8-9F34-8BD84D48F36F}"/>
    <cellStyle name="style1547580257609" xfId="35489" xr:uid="{51657BCA-CABE-413A-B742-9924468C6D3A}"/>
    <cellStyle name="style1547580257609 2" xfId="45010" xr:uid="{9B518206-C623-4505-8AA4-4B6314F2F1B6}"/>
    <cellStyle name="style1547580257781" xfId="35492" xr:uid="{4BFD8D37-009D-4594-8D06-DEEFA560A8E7}"/>
    <cellStyle name="style1547580257781 2" xfId="45013" xr:uid="{C6495FC1-2873-47C6-B555-2423FDB1F4BB}"/>
    <cellStyle name="style1547580257922" xfId="35493" xr:uid="{06D93712-E41B-4F3E-91A6-3A10454F882D}"/>
    <cellStyle name="style1547580257922 2" xfId="45014" xr:uid="{AF340DC5-D6E9-4B26-A338-3123F5BF6A71}"/>
    <cellStyle name="style1547580258047" xfId="35494" xr:uid="{8E504E1B-995C-4172-ACDD-8CBF98B28811}"/>
    <cellStyle name="style1547580258047 2" xfId="45015" xr:uid="{63D9E439-B273-4537-882E-339D35600FE3}"/>
    <cellStyle name="style1547580258187" xfId="35495" xr:uid="{5DCDDA5A-4C3B-4C7A-90C4-308D616DFB81}"/>
    <cellStyle name="style1547580258187 2" xfId="45016" xr:uid="{01CBAC7B-49CA-494B-99AD-859D51066EFD}"/>
    <cellStyle name="style1547580260328" xfId="35496" xr:uid="{4FB84834-8DB8-4B0E-B9E9-1D2ECF31752D}"/>
    <cellStyle name="style1547580260328 2" xfId="45017" xr:uid="{2743C530-F437-49E1-A287-4A527F35342E}"/>
    <cellStyle name="style1547580260469" xfId="35497" xr:uid="{30BEBEC8-9A7F-4F5F-A719-B4F2B640DFF3}"/>
    <cellStyle name="style1547580260469 2" xfId="45018" xr:uid="{2119F362-9C86-4CAF-A041-F8D2096C8CE4}"/>
    <cellStyle name="style1547580260578" xfId="35502" xr:uid="{58ECFA6F-B271-4FC2-B0F1-B8C5AF649166}"/>
    <cellStyle name="style1547580260578 2" xfId="45023" xr:uid="{6CD81830-E1AE-4B9A-91D9-2283077AF949}"/>
    <cellStyle name="style1547580260687" xfId="35503" xr:uid="{AE22F909-CF19-408B-B56F-EDCCC83DDC3A}"/>
    <cellStyle name="style1547580260687 2" xfId="45024" xr:uid="{DFF0F395-7BBF-4AB4-8BC0-83C236CC1272}"/>
    <cellStyle name="style1547580260922" xfId="35499" xr:uid="{D38C749A-42AA-4DE9-933D-F1528B1CCD43}"/>
    <cellStyle name="style1547580260922 2" xfId="45020" xr:uid="{A2E72A42-8FF6-4B0E-B1AA-CCBE72D025BA}"/>
    <cellStyle name="style1547580261047" xfId="35500" xr:uid="{8D75A45F-1C81-457F-ACE1-C1402D8BBB55}"/>
    <cellStyle name="style1547580261047 2" xfId="45021" xr:uid="{9119F500-EC67-461A-AFE5-5E5EFE1978FE}"/>
    <cellStyle name="style1547580261235" xfId="35498" xr:uid="{F49CAE12-6BF2-4B5E-9030-3F9A983762B8}"/>
    <cellStyle name="style1547580261235 2" xfId="45019" xr:uid="{4FD2FD6B-1AF1-4661-8004-F45D578557AB}"/>
    <cellStyle name="style1547580261375" xfId="35501" xr:uid="{DF3C1A2F-7D34-4BE7-8D9B-CD717B45656A}"/>
    <cellStyle name="style1547580261375 2" xfId="45022" xr:uid="{88126933-573D-4AE1-86F6-7851F80BEA27}"/>
    <cellStyle name="style1547580261485" xfId="35504" xr:uid="{696BEEDD-A663-4F55-902D-3F935C227EF4}"/>
    <cellStyle name="style1547580261485 2" xfId="45025" xr:uid="{620D2EA5-EA5A-4BAE-B876-5488FA8BEF61}"/>
    <cellStyle name="style1547580261610" xfId="35505" xr:uid="{90537052-538E-4CCF-9D55-B71C75F84E32}"/>
    <cellStyle name="style1547580261610 2" xfId="45026" xr:uid="{E4793533-6CB5-4039-AA69-8C0ACEF415F4}"/>
    <cellStyle name="style1547580261719" xfId="35506" xr:uid="{37F84FE8-D0BB-40AD-BD85-59F56A4F6C8B}"/>
    <cellStyle name="style1547580261719 2" xfId="45027" xr:uid="{423ADDD4-8172-4C51-A82B-EFB2F2757BE8}"/>
    <cellStyle name="style1547580261828" xfId="35507" xr:uid="{352CA67C-8D22-4765-A97D-47B23BEED5F2}"/>
    <cellStyle name="style1547580261828 2" xfId="45028" xr:uid="{27FFAFE1-8721-48F3-B6B8-1FBCBD10CB3C}"/>
    <cellStyle name="style1547580261938" xfId="35508" xr:uid="{FF9B6BE8-3854-4F71-BDDB-F51621B3F225}"/>
    <cellStyle name="style1547580261938 2" xfId="45029" xr:uid="{BC98F4CA-208C-4EA6-92AD-C8717CDA4AD2}"/>
    <cellStyle name="style1547580262063" xfId="35514" xr:uid="{4F976590-713B-4D57-B130-D3F304994C66}"/>
    <cellStyle name="style1547580262063 2" xfId="45035" xr:uid="{48A0DDC6-D49E-4B04-B344-B175C6D92E70}"/>
    <cellStyle name="style1547580262188" xfId="35509" xr:uid="{0001DF3F-878C-428D-B45F-7011DCBBC097}"/>
    <cellStyle name="style1547580262188 2" xfId="45030" xr:uid="{AAD404C3-18ED-4A34-8984-F0A25E238CFC}"/>
    <cellStyle name="style1547580262297" xfId="35515" xr:uid="{81C0DF4D-F552-4F36-819D-9A611D430D1A}"/>
    <cellStyle name="style1547580262297 2" xfId="45036" xr:uid="{A82DA64A-A383-42A5-82DC-515DB2338081}"/>
    <cellStyle name="style1547580262406" xfId="35520" xr:uid="{8D9F46FF-49EB-4AAA-93FE-1D2BD0B88069}"/>
    <cellStyle name="style1547580262406 2" xfId="45041" xr:uid="{862B05EC-9BCC-4433-B8BB-42FDEEF7332C}"/>
    <cellStyle name="style1547580262516" xfId="35521" xr:uid="{5C4099DD-BB35-443C-892E-2F129E98D793}"/>
    <cellStyle name="style1547580262516 2" xfId="45042" xr:uid="{2BCDA15C-FD1F-40CC-916B-9AEA57BA32EC}"/>
    <cellStyle name="style1547580262641" xfId="35510" xr:uid="{D8B7E726-3901-4225-BC3D-F503B7AD63D1}"/>
    <cellStyle name="style1547580262641 2" xfId="45031" xr:uid="{8843733A-CD6A-41E2-9043-0FDBB12FA851}"/>
    <cellStyle name="style1547580262750" xfId="35511" xr:uid="{43A54F8D-012E-4FC6-9A1B-EB0A971C00DB}"/>
    <cellStyle name="style1547580262750 2" xfId="45032" xr:uid="{31F89978-9070-42BE-858F-2F1675D9F32D}"/>
    <cellStyle name="style1547580262875" xfId="35512" xr:uid="{4B3BA1B3-31EA-4B0B-8D49-435375E765BC}"/>
    <cellStyle name="style1547580262875 2" xfId="45033" xr:uid="{64FB0DD2-4F28-454B-ADF2-92BF1E7B8D38}"/>
    <cellStyle name="style1547580263016" xfId="35513" xr:uid="{FA81AB18-6829-433D-AE19-4AC402186B72}"/>
    <cellStyle name="style1547580263016 2" xfId="45034" xr:uid="{2296973D-3D43-490C-9EE3-D8C7FC90C050}"/>
    <cellStyle name="style1547580263188" xfId="35516" xr:uid="{7AEC5530-DEF9-4F34-9303-51F2BF5B7543}"/>
    <cellStyle name="style1547580263188 2" xfId="45037" xr:uid="{8A47DDC8-1E3D-4325-96AA-3753449816F4}"/>
    <cellStyle name="style1547580263313" xfId="35517" xr:uid="{AC184808-EFF9-4E0C-9476-4064C9162976}"/>
    <cellStyle name="style1547580263313 2" xfId="45038" xr:uid="{3E49BA8D-95B3-4B8C-B13A-F3A6EC90C5C4}"/>
    <cellStyle name="style1547580263469" xfId="35518" xr:uid="{B7B94051-19E3-459A-9BB8-EF3C5C4825B8}"/>
    <cellStyle name="style1547580263469 2" xfId="45039" xr:uid="{86EDB201-8859-4F72-B981-D51E8DE95FF3}"/>
    <cellStyle name="style1547580263594" xfId="35519" xr:uid="{23AFC623-3FF6-453D-B276-925004176ADF}"/>
    <cellStyle name="style1547580263594 2" xfId="45040" xr:uid="{9E4C6281-DF68-41E9-9A59-9CDBF212893C}"/>
    <cellStyle name="style1547580263719" xfId="35522" xr:uid="{86A8BA74-A385-4707-9D6F-A1DF6E0BFC36}"/>
    <cellStyle name="style1547580263719 2" xfId="45043" xr:uid="{E7090277-1D0D-4BDA-B9B6-44C10C483BEE}"/>
    <cellStyle name="style1547580263844" xfId="35523" xr:uid="{952A457C-2285-41AD-B9AC-73246510B2E0}"/>
    <cellStyle name="style1547580263844 2" xfId="45044" xr:uid="{94CEF5F8-7706-4CEC-B133-8BE87A53196F}"/>
    <cellStyle name="style1547580263953" xfId="35524" xr:uid="{AC972253-71F6-40F7-AD9D-30E650ED09DC}"/>
    <cellStyle name="style1547580263953 2" xfId="45045" xr:uid="{A06F5B72-02C7-4365-8A9B-EC964C750233}"/>
    <cellStyle name="style1547580264078" xfId="35525" xr:uid="{7BA92464-2E11-4270-9DCC-F0E72363DCB1}"/>
    <cellStyle name="style1547580264078 2" xfId="45046" xr:uid="{82AB228F-BEB2-4925-9752-5538C562DC64}"/>
    <cellStyle name="style1547580266032" xfId="35526" xr:uid="{3935F860-54F1-47B7-8666-1C308D53AD6C}"/>
    <cellStyle name="style1547580266032 2" xfId="45047" xr:uid="{9017280F-1D74-4AB0-9053-8523EACBE6CA}"/>
    <cellStyle name="style1547580266313" xfId="35527" xr:uid="{5498F059-A234-4655-AD4A-224C62496D76}"/>
    <cellStyle name="style1547580266313 2" xfId="45048" xr:uid="{EF8D46E5-4FE1-4DFE-92B2-B92660DBA1E1}"/>
    <cellStyle name="style1547580266485" xfId="35532" xr:uid="{137B9EF6-BC2B-4184-8221-C3C177745386}"/>
    <cellStyle name="style1547580266485 2" xfId="45053" xr:uid="{9BFD08BE-7203-421B-84B8-C12C88924B84}"/>
    <cellStyle name="style1547580266610" xfId="35533" xr:uid="{5BD78244-8A7A-4B22-9D2E-B5579A9BFFB9}"/>
    <cellStyle name="style1547580266610 2" xfId="45054" xr:uid="{91E22875-4383-4464-9811-0A59941FC80A}"/>
    <cellStyle name="style1547580266861" xfId="35529" xr:uid="{8209C038-F269-46FD-9D6A-932DE37C87B4}"/>
    <cellStyle name="style1547580266861 2" xfId="45050" xr:uid="{0AD2292D-5211-4B3D-BF3A-0B1B499E0D77}"/>
    <cellStyle name="style1547580266967" xfId="35530" xr:uid="{B02EDF0E-B00D-4D1D-B202-19C1534EEF61}"/>
    <cellStyle name="style1547580266967 2" xfId="45051" xr:uid="{6834EDB4-4777-4722-A2BF-15422FB32292}"/>
    <cellStyle name="style1547580267076" xfId="35528" xr:uid="{B903668B-240C-4A89-B2FE-6682520C6B02}"/>
    <cellStyle name="style1547580267076 2" xfId="45049" xr:uid="{C671E819-BD11-4F69-90AA-0B64F16C38CF}"/>
    <cellStyle name="style1547580267217" xfId="35531" xr:uid="{088F1EEF-5E0B-4CBE-AA60-8EB2DCFEEA82}"/>
    <cellStyle name="style1547580267217 2" xfId="45052" xr:uid="{BB4BD7F7-423A-4E21-A1D0-F3616323242B}"/>
    <cellStyle name="style1547580267342" xfId="35534" xr:uid="{472CBFCF-9801-48D9-BD57-9E1A15846B85}"/>
    <cellStyle name="style1547580267342 2" xfId="45055" xr:uid="{514A2B9D-8365-4B2F-B05A-A5FC351B81D7}"/>
    <cellStyle name="style1547580267451" xfId="35535" xr:uid="{350C6083-2B03-4369-ACFC-EDBDD5F2A435}"/>
    <cellStyle name="style1547580267451 2" xfId="45056" xr:uid="{C5505E5B-B2DD-471C-8600-072DC7F0D78D}"/>
    <cellStyle name="style1547580267576" xfId="35536" xr:uid="{07D3AD03-5553-49B9-82A4-677542835160}"/>
    <cellStyle name="style1547580267576 2" xfId="45057" xr:uid="{62DC9DF4-0F5C-4F0E-97FA-1860F408D486}"/>
    <cellStyle name="style1547580267701" xfId="35537" xr:uid="{743C8002-887E-4395-957D-6B453BC9CA5D}"/>
    <cellStyle name="style1547580267701 2" xfId="45058" xr:uid="{2060A904-3427-450B-8866-BD0DE1B29BB0}"/>
    <cellStyle name="style1547580267826" xfId="35538" xr:uid="{4E1154B6-EBEF-496E-8193-62270D10EA0B}"/>
    <cellStyle name="style1547580267826 2" xfId="45059" xr:uid="{BC889F39-E27D-4F62-997E-D19DA62AB398}"/>
    <cellStyle name="style1547580267951" xfId="35544" xr:uid="{86BCEF9D-A9CC-4D5E-83EB-8424BA6BE9B4}"/>
    <cellStyle name="style1547580267951 2" xfId="45065" xr:uid="{927F68B1-6DC4-4257-A3DD-DF98C1061EAA}"/>
    <cellStyle name="style1547580268076" xfId="35539" xr:uid="{ADBA46AA-FB9E-4C34-A4C3-1ABE42FBF991}"/>
    <cellStyle name="style1547580268076 2" xfId="45060" xr:uid="{72F76092-B620-4F13-AFA1-0B52D20A5389}"/>
    <cellStyle name="style1547580268201" xfId="35545" xr:uid="{C4A0DB0B-A560-4A6B-A2AD-55619732BED9}"/>
    <cellStyle name="style1547580268201 2" xfId="45066" xr:uid="{E24EF852-8A68-4077-8DA8-8FD3C55DFA87}"/>
    <cellStyle name="style1547580268373" xfId="35550" xr:uid="{D3451528-ADE5-4E5C-9EB0-803BECC78D89}"/>
    <cellStyle name="style1547580268373 2" xfId="45071" xr:uid="{9B8487C9-ADE3-4730-B5A7-6AB8192D9AC6}"/>
    <cellStyle name="style1547580268545" xfId="35551" xr:uid="{7BF50E25-FFB3-44C1-8C66-CDDFC4439ACC}"/>
    <cellStyle name="style1547580268545 2" xfId="45072" xr:uid="{03C62678-298E-4725-BD73-504F105F2C66}"/>
    <cellStyle name="style1547580268670" xfId="35540" xr:uid="{BE35AA6A-BA9C-4763-8D62-95B0B1D2B337}"/>
    <cellStyle name="style1547580268670 2" xfId="45061" xr:uid="{189FEEEE-E8D9-43AA-8B85-377800E68267}"/>
    <cellStyle name="style1547580268795" xfId="35541" xr:uid="{EB056264-ECAD-4F91-BBDB-3FC77951E26B}"/>
    <cellStyle name="style1547580268795 2" xfId="45062" xr:uid="{3ADC36F6-B952-45CC-B8C3-608DBB18FABB}"/>
    <cellStyle name="style1547580268920" xfId="35542" xr:uid="{8F7C14E2-65B5-40F5-8643-16F6E670D26E}"/>
    <cellStyle name="style1547580268920 2" xfId="45063" xr:uid="{48E44E40-F397-42BF-B8CD-1ED014FFF05C}"/>
    <cellStyle name="style1547580269045" xfId="35543" xr:uid="{CFA35C0E-3691-4A2F-A9CB-B87338432161}"/>
    <cellStyle name="style1547580269045 2" xfId="45064" xr:uid="{2D199F86-4FF7-4361-804F-CA6D7A9BFA60}"/>
    <cellStyle name="style1547580269186" xfId="35546" xr:uid="{EDF0A830-8ED3-4E2F-AB21-FFEA47A6B248}"/>
    <cellStyle name="style1547580269186 2" xfId="45067" xr:uid="{6DAE914D-2A6A-409A-AE77-BB50D0299FDD}"/>
    <cellStyle name="style1547580269326" xfId="35547" xr:uid="{03D9EB7D-7A85-470B-ACD2-355545A5AA05}"/>
    <cellStyle name="style1547580269326 2" xfId="45068" xr:uid="{BB41415B-262E-4EF5-B292-9BEBA0B2B997}"/>
    <cellStyle name="style1547580269451" xfId="35548" xr:uid="{1643B7E3-FE4B-4D23-A695-C21F94456247}"/>
    <cellStyle name="style1547580269451 2" xfId="45069" xr:uid="{B8835DC2-7A8C-4FC3-BDE1-79AA914E6E01}"/>
    <cellStyle name="style1547580269623" xfId="35549" xr:uid="{E14C1FAA-5D7C-4601-995A-28CB62161342}"/>
    <cellStyle name="style1547580269623 2" xfId="45070" xr:uid="{4A14DA71-DEA1-4C97-B3AC-543665382018}"/>
    <cellStyle name="style1547580269780" xfId="35552" xr:uid="{EA500875-7B1A-47B4-8E1F-A65515981AA3}"/>
    <cellStyle name="style1547580269780 2" xfId="45073" xr:uid="{442DF1DB-284A-4946-9CC3-A68C93FFA3BA}"/>
    <cellStyle name="style1547580269905" xfId="35553" xr:uid="{33B6B29B-B9A5-4725-ACF6-98899872B6C8}"/>
    <cellStyle name="style1547580269905 2" xfId="45074" xr:uid="{02D1AD97-43E2-4162-9F94-10AACC5E1DD1}"/>
    <cellStyle name="style1547580270030" xfId="35554" xr:uid="{C451796D-02DC-42CE-A547-65B113196B75}"/>
    <cellStyle name="style1547580270030 2" xfId="45075" xr:uid="{2389EAB3-C1A1-4C2A-BE7E-1A10A01DE38E}"/>
    <cellStyle name="style1547580270186" xfId="35555" xr:uid="{CD4E7053-3D20-4C27-9BD6-96A72AB5271E}"/>
    <cellStyle name="style1547580270186 2" xfId="45076" xr:uid="{DF39FAB2-E6C7-4E2D-B278-2B607DE06ADA}"/>
    <cellStyle name="style1547580270326" xfId="35556" xr:uid="{8A1E2359-B256-44BB-870B-C7FDE3B8E158}"/>
    <cellStyle name="style1547580270326 2" xfId="45077" xr:uid="{45344769-DB59-41CB-A06B-BB0CE2C317B8}"/>
    <cellStyle name="style1547580270436" xfId="35557" xr:uid="{09811BE7-5DE5-4A4D-8050-AF04D4285CBB}"/>
    <cellStyle name="style1547580270436 2" xfId="45078" xr:uid="{E2E01EEF-B1DC-44D5-904B-911AC24C5F30}"/>
    <cellStyle name="style1547580270545" xfId="35558" xr:uid="{E5C85265-FA16-4259-A9AE-173F31FD8DF2}"/>
    <cellStyle name="style1547580270545 2" xfId="45079" xr:uid="{1F22211F-E2DB-4538-8F54-5117D8094791}"/>
    <cellStyle name="style1547580270655" xfId="35559" xr:uid="{4EBD6B6A-4E77-4A86-93F6-563E0DE448BC}"/>
    <cellStyle name="style1547580270655 2" xfId="45080" xr:uid="{31A8E91B-40CF-4D78-A66C-7994FA6812A4}"/>
    <cellStyle name="style1547580270764" xfId="35560" xr:uid="{123EE6D6-0F74-48D2-86E0-1E3F049FCCEF}"/>
    <cellStyle name="style1547580270764 2" xfId="45081" xr:uid="{D08AE773-1F76-44F1-841C-E38FA8D529B4}"/>
    <cellStyle name="style1547580270889" xfId="35561" xr:uid="{7D9AACA9-FA68-444A-BFE1-1C398C4C88F2}"/>
    <cellStyle name="style1547580270889 2" xfId="45082" xr:uid="{7B9F45A3-06FF-464E-BEB9-4D5FC6D58704}"/>
    <cellStyle name="style1547580271108" xfId="35562" xr:uid="{6159706A-F99D-4ABC-9EE6-E97D0EF23439}"/>
    <cellStyle name="style1547580271108 2" xfId="45083" xr:uid="{6EDF76E8-31B3-4D7E-9A3E-FE16AAE551B2}"/>
    <cellStyle name="style1547580271249" xfId="35563" xr:uid="{C77104FE-BE01-4E19-9865-1593423C9B5B}"/>
    <cellStyle name="style1547580271249 2" xfId="45084" xr:uid="{A50DEC2D-0942-410E-918D-C0F4CA156346}"/>
    <cellStyle name="style1547580271374" xfId="35564" xr:uid="{81B49CB2-9354-4A84-A3F1-2BFF2874EF87}"/>
    <cellStyle name="style1547580271374 2" xfId="45085" xr:uid="{195CDD0E-44DB-4264-AA47-8C2E0C9F7CB7}"/>
    <cellStyle name="style1547580271483" xfId="35565" xr:uid="{1C801C46-F16C-4D3C-B245-7DEDDEB99FEB}"/>
    <cellStyle name="style1547580271483 2" xfId="45086" xr:uid="{8A70BB9B-60D0-4BFD-A555-D792E0B63A77}"/>
    <cellStyle name="style1547580271577" xfId="35566" xr:uid="{836E3A7B-8E60-489F-AE55-66DEA8979C3D}"/>
    <cellStyle name="style1547580271577 2" xfId="45087" xr:uid="{05C904FE-1025-4EB2-B1BC-BC2B7B0DB67D}"/>
    <cellStyle name="style1547580271670" xfId="35567" xr:uid="{33ADD7EC-C3E3-4DC2-8350-F11C0A8D3C2F}"/>
    <cellStyle name="style1547580271670 2" xfId="45088" xr:uid="{2D526770-774E-46E9-886D-9102D836D4B7}"/>
    <cellStyle name="style1547580273952" xfId="35568" xr:uid="{139C1460-E009-48B4-B0B8-13B3E0D77FAC}"/>
    <cellStyle name="style1547580273952 2" xfId="45089" xr:uid="{7D5556E3-6897-4D96-B0F7-35F29011EEBF}"/>
    <cellStyle name="style1547580274077" xfId="35569" xr:uid="{60A5C7D8-655E-4920-BC79-A888F6473395}"/>
    <cellStyle name="style1547580274077 2" xfId="45090" xr:uid="{68220FFA-9699-4226-BA09-D7D4A246EDF6}"/>
    <cellStyle name="style1547580274249" xfId="35574" xr:uid="{550954F6-F641-4D3F-9EC4-AAA2E41A04D0}"/>
    <cellStyle name="style1547580274249 2" xfId="45095" xr:uid="{5C36334E-1573-4C99-B849-EA00C3DCDA75}"/>
    <cellStyle name="style1547580274436" xfId="35575" xr:uid="{94E6FC03-5196-40CE-B8F4-CEF966B61FF2}"/>
    <cellStyle name="style1547580274436 2" xfId="45096" xr:uid="{7EE7625B-069E-4874-96C4-A2FC50EE23E2}"/>
    <cellStyle name="style1547580274718" xfId="35571" xr:uid="{E11130EA-8D54-4647-A238-EB4411F6D44C}"/>
    <cellStyle name="style1547580274718 2" xfId="45092" xr:uid="{7ED0985D-8FAF-4A74-90A8-6AEDBF291E60}"/>
    <cellStyle name="style1547580274827" xfId="35572" xr:uid="{C52BF254-EF54-4955-ACF3-594DEE5CE86C}"/>
    <cellStyle name="style1547580274827 2" xfId="45093" xr:uid="{CEE5A83F-A260-4C19-A4A7-F10D995F2CB9}"/>
    <cellStyle name="style1547580274968" xfId="35570" xr:uid="{9C0ACE5A-C1C5-4FBE-85AE-506391A71F7B}"/>
    <cellStyle name="style1547580274968 2" xfId="45091" xr:uid="{815EC171-9474-45CB-987E-1213C882BDA8}"/>
    <cellStyle name="style1547580275093" xfId="35573" xr:uid="{7C18F860-021E-4073-96DE-01A347A230C2}"/>
    <cellStyle name="style1547580275093 2" xfId="45094" xr:uid="{9DC9E012-C88A-4C35-B3C0-CEDFFAADF9E1}"/>
    <cellStyle name="style1547580275265" xfId="35576" xr:uid="{918F1677-AB63-4D1C-BC5D-2B5C94338A09}"/>
    <cellStyle name="style1547580275265 2" xfId="45097" xr:uid="{F5995CD4-CBDD-4413-8ADD-D30FE439D800}"/>
    <cellStyle name="style1547580275390" xfId="35577" xr:uid="{D2FB7289-D1B3-469F-A826-0E79D1439579}"/>
    <cellStyle name="style1547580275390 2" xfId="45098" xr:uid="{1C22FAA5-B4D7-4712-B442-701D61548B31}"/>
    <cellStyle name="style1547580275499" xfId="35578" xr:uid="{D6EA1C6A-118C-470D-B729-B111209C6BE4}"/>
    <cellStyle name="style1547580275499 2" xfId="45099" xr:uid="{3EAE38F7-92F2-4414-9431-79D3C70DE130}"/>
    <cellStyle name="style1547580275608" xfId="35579" xr:uid="{6A832147-ACD7-42EE-B6BC-2DBB6673CE3F}"/>
    <cellStyle name="style1547580275608 2" xfId="45100" xr:uid="{2D10A0EE-5CAF-4750-AE1A-D7A2EC9E22A2}"/>
    <cellStyle name="style1547580275718" xfId="35580" xr:uid="{8DCCFF3F-044A-455E-9593-5CFC4E345D1B}"/>
    <cellStyle name="style1547580275718 2" xfId="45101" xr:uid="{CCB80643-1930-4621-9823-8CB9BA9AA8B8}"/>
    <cellStyle name="style1547580275827" xfId="35586" xr:uid="{0A636610-F938-4983-9D4D-AF32B630283A}"/>
    <cellStyle name="style1547580275827 2" xfId="45107" xr:uid="{E3820558-3681-4662-916C-DB8CF268C8A3}"/>
    <cellStyle name="style1547580275937" xfId="35592" xr:uid="{813BA94E-5AA2-45E3-9BD2-7D7D9D0A83AB}"/>
    <cellStyle name="style1547580275937 2" xfId="45113" xr:uid="{59C36FA1-6D68-44B4-884E-77A39FAC1C3C}"/>
    <cellStyle name="style1547580276046" xfId="35581" xr:uid="{C660F2D5-F42A-44CE-9762-48EB911A5E80}"/>
    <cellStyle name="style1547580276046 2" xfId="45102" xr:uid="{397813F3-113D-4470-8A2D-5818E2C0238F}"/>
    <cellStyle name="style1547580276171" xfId="35587" xr:uid="{7BFCFF4C-41B1-48B8-933E-B83EB0FA951B}"/>
    <cellStyle name="style1547580276171 2" xfId="45108" xr:uid="{9D9EB757-CD2A-45C2-A054-E61E1F84C513}"/>
    <cellStyle name="style1547580276265" xfId="35593" xr:uid="{EFC851D3-B26C-404B-9BBA-5E65F44A3F51}"/>
    <cellStyle name="style1547580276265 2" xfId="45114" xr:uid="{FDA34795-DABE-4B0D-BC6E-611312A3497F}"/>
    <cellStyle name="style1547580276562" xfId="35582" xr:uid="{2D25CBDB-B405-4DCB-B4DA-CD48AC18C623}"/>
    <cellStyle name="style1547580276562 2" xfId="45103" xr:uid="{43D48FAA-01F5-4CE4-86AD-0FEC4496D78E}"/>
    <cellStyle name="style1547580276702" xfId="35583" xr:uid="{B9ECF95B-F6DC-40B6-AE38-35345F25491F}"/>
    <cellStyle name="style1547580276702 2" xfId="45104" xr:uid="{BA31A353-3478-488C-AF5F-08A3D99C96BF}"/>
    <cellStyle name="style1547580276843" xfId="35584" xr:uid="{FC7B737B-525D-4E77-B348-BDB33E17B08D}"/>
    <cellStyle name="style1547580276843 2" xfId="45105" xr:uid="{C7F29AE4-EC3C-4D2E-9620-D62BF3A9D963}"/>
    <cellStyle name="style1547580276984" xfId="35585" xr:uid="{98848D8D-F70F-47AE-8464-E0ADA982800D}"/>
    <cellStyle name="style1547580276984 2" xfId="45106" xr:uid="{74FC3AF6-F9EA-42FC-88DA-C39430C5C9EB}"/>
    <cellStyle name="style1547580277109" xfId="35588" xr:uid="{512D20E6-F242-4BF6-9FC8-32622E4CE506}"/>
    <cellStyle name="style1547580277109 2" xfId="45109" xr:uid="{4CB67C2E-BEDE-4D27-86AA-EAC3C4EB1112}"/>
    <cellStyle name="style1547580277234" xfId="35589" xr:uid="{F79E8D3D-516C-414B-A8BD-B69FE7F5E291}"/>
    <cellStyle name="style1547580277234 2" xfId="45110" xr:uid="{11B5A2C6-A62B-4564-9A58-A564B0DF63C2}"/>
    <cellStyle name="style1547580277343" xfId="35590" xr:uid="{254CD6D4-0C21-4A10-8843-AECD4C9AAB7E}"/>
    <cellStyle name="style1547580277343 2" xfId="45111" xr:uid="{926BF4DC-3A56-41BA-B023-C6B3F4CAFED2}"/>
    <cellStyle name="style1547580277452" xfId="35591" xr:uid="{D80487BF-2945-4E2D-838B-9D49F5CA0F38}"/>
    <cellStyle name="style1547580277452 2" xfId="45112" xr:uid="{842FA37A-E048-4BFD-9ED9-395D7FF4A581}"/>
    <cellStyle name="style1547580277562" xfId="35594" xr:uid="{3CC10529-E803-4855-B352-8B8EDC278191}"/>
    <cellStyle name="style1547580277562 2" xfId="45115" xr:uid="{A12336B5-9463-4E08-AC20-627F5641A6A1}"/>
    <cellStyle name="style1547580277718" xfId="35595" xr:uid="{E595C527-C2CF-4EAF-B7BC-AD146CC29B8C}"/>
    <cellStyle name="style1547580277718 2" xfId="45116" xr:uid="{F2FAE14E-15A1-41C2-96A3-FFB7188E8025}"/>
    <cellStyle name="style1547580277859" xfId="35596" xr:uid="{9B5B3CC9-F9B9-4401-A496-15BD17052044}"/>
    <cellStyle name="style1547580277859 2" xfId="45117" xr:uid="{02F8CBC5-434C-41D3-A335-D56F3489BD62}"/>
    <cellStyle name="style1547580277984" xfId="35597" xr:uid="{8F31762A-DDFB-4FFC-A8B6-96B2EB286C66}"/>
    <cellStyle name="style1547580277984 2" xfId="45118" xr:uid="{E1ED8556-49D0-421C-972D-EE7AD5989CB6}"/>
    <cellStyle name="style1547580278141" xfId="35598" xr:uid="{A6E5A275-EAE2-44CF-B2FE-A92645A6CF7C}"/>
    <cellStyle name="style1547580278141 2" xfId="45119" xr:uid="{C2495D75-A371-4D6A-BBF2-B790CFEBB118}"/>
    <cellStyle name="style1547580278266" xfId="35599" xr:uid="{AF8A1F1D-9333-4A39-8258-C8EAA082CEB5}"/>
    <cellStyle name="style1547580278266 2" xfId="45120" xr:uid="{731C6090-E0DE-4679-B155-7743A55FEBF5}"/>
    <cellStyle name="style1547580278359" xfId="35600" xr:uid="{780B4299-00D1-4B08-83FD-36C9B7F61B52}"/>
    <cellStyle name="style1547580278359 2" xfId="45121" xr:uid="{ED76AAFC-52F2-459C-A7C5-CF5B8AB53168}"/>
    <cellStyle name="style1547580278453" xfId="35601" xr:uid="{5AFD86C8-B993-4D59-8132-FD88F35D7FDF}"/>
    <cellStyle name="style1547580278453 2" xfId="45122" xr:uid="{2E870B50-C90E-4BE5-A063-4E8AEFF6ECDB}"/>
    <cellStyle name="style1547580278547" xfId="35602" xr:uid="{827271DD-CE1C-4B0C-AD34-3832598AAC38}"/>
    <cellStyle name="style1547580278547 2" xfId="45123" xr:uid="{836C020A-DC7F-4F6E-BBC3-EDAA40ADA598}"/>
    <cellStyle name="style1547580278734" xfId="35603" xr:uid="{CAE075B1-D95F-45EB-AC24-B08514C30AE3}"/>
    <cellStyle name="style1547580278734 2" xfId="45124" xr:uid="{9DCC5B83-C534-49E9-9DE6-CE5993A3346F}"/>
    <cellStyle name="style1547580278875" xfId="35604" xr:uid="{FD44A7C2-F924-455E-AA74-EEC9E89550B5}"/>
    <cellStyle name="style1547580278875 2" xfId="45125" xr:uid="{D8B5B11F-D762-4BFE-AC05-E2B4BAF10FA3}"/>
    <cellStyle name="style1547580278969" xfId="35605" xr:uid="{FCDFD638-71BC-4FE1-B99E-305D211AE2F6}"/>
    <cellStyle name="style1547580278969 2" xfId="45126" xr:uid="{BFC6E56B-901B-4773-9C4E-EEBE5E2774C6}"/>
    <cellStyle name="style1547580279094" xfId="35606" xr:uid="{1350F8FF-03EC-4523-949F-1C4DBD0173A4}"/>
    <cellStyle name="style1547580279094 2" xfId="45127" xr:uid="{6DBB1F9D-6A16-4E68-8D15-A03C4E267F76}"/>
    <cellStyle name="style1547580279234" xfId="35607" xr:uid="{4B523B4B-0DDE-4106-AB8B-1072F3908A27}"/>
    <cellStyle name="style1547580279234 2" xfId="45128" xr:uid="{924EA131-7AD8-491A-9125-A14C80B40C66}"/>
    <cellStyle name="style1547580279328" xfId="35608" xr:uid="{18B462A6-49F3-4E54-9092-49AA56612A7B}"/>
    <cellStyle name="style1547580279328 2" xfId="45129" xr:uid="{F40B024C-EC7E-4157-9334-78B6F19BE497}"/>
    <cellStyle name="style1547580279422" xfId="35609" xr:uid="{6EC712E9-1100-4FA2-BBA2-A3666E23F1B3}"/>
    <cellStyle name="style1547580279422 2" xfId="45130" xr:uid="{DBD3787A-5D29-4FB9-A39A-6E004CD17B58}"/>
    <cellStyle name="style1547580281547" xfId="35611" xr:uid="{D6605D81-8F1A-4C91-B63A-81DB5BFB7849}"/>
    <cellStyle name="style1547580281547 2" xfId="45132" xr:uid="{0562C0FF-37C9-4F0C-B9BE-49B0E5B4F210}"/>
    <cellStyle name="style1547580281688" xfId="35612" xr:uid="{6CC0AD35-F3DC-48B6-A32A-56618AD1E34D}"/>
    <cellStyle name="style1547580281688 2" xfId="45133" xr:uid="{45DB754F-AFD1-498D-BF1A-6326E53CB5CA}"/>
    <cellStyle name="style1547580281797" xfId="35610" xr:uid="{17791AEA-2B32-4DBA-A4C0-75A9641CAB07}"/>
    <cellStyle name="style1547580281797 2" xfId="45131" xr:uid="{42037511-BABF-4CBF-A1D3-C253F767362A}"/>
    <cellStyle name="style1547580281922" xfId="35613" xr:uid="{12C68762-F49F-40F6-87DC-902F5AA578B4}"/>
    <cellStyle name="style1547580281922 2" xfId="45134" xr:uid="{2B3807FC-D227-42BD-B1D8-959865B9A644}"/>
    <cellStyle name="style1547580282047" xfId="35614" xr:uid="{36FB209C-88F7-4602-9D8A-37FD581441DE}"/>
    <cellStyle name="style1547580282047 2" xfId="45135" xr:uid="{CE7B3CE9-F307-4395-A2CE-7DFAC74A04DE}"/>
    <cellStyle name="style1547580282188" xfId="35615" xr:uid="{2F60C1B9-E3EB-4619-B29D-5ED311DEF168}"/>
    <cellStyle name="style1547580282188 2" xfId="45136" xr:uid="{211ED497-EE3D-403B-B9B3-3568F0845F7A}"/>
    <cellStyle name="style1547580282329" xfId="35616" xr:uid="{4D775B60-5D0C-442D-886E-3C5847945151}"/>
    <cellStyle name="style1547580282329 2" xfId="45137" xr:uid="{BF26F4AD-59F4-47BC-9F59-8FFD3A9D1BE1}"/>
    <cellStyle name="style1547580282454" xfId="35617" xr:uid="{9E842DD3-BF68-45A1-A68D-734B617DADFA}"/>
    <cellStyle name="style1547580282454 2" xfId="45138" xr:uid="{4758E2BA-7D13-4FBE-A86A-AA695DA176E7}"/>
    <cellStyle name="style1547580282579" xfId="35619" xr:uid="{6EE8067E-EA9A-413E-ACAC-60798F2CCE8A}"/>
    <cellStyle name="style1547580282579 2" xfId="45140" xr:uid="{A4EE02B6-1CAC-4260-B5DC-ECD7E024C6BA}"/>
    <cellStyle name="style1547580282688" xfId="35620" xr:uid="{1E899269-9306-46E9-99F3-716121B40B21}"/>
    <cellStyle name="style1547580282688 2" xfId="45141" xr:uid="{30E4DE2A-A873-4F99-A175-2DE5A0575F4C}"/>
    <cellStyle name="style1547580282797" xfId="35622" xr:uid="{D59B6E9D-E11A-4B2E-9A2B-1F83615AA4B7}"/>
    <cellStyle name="style1547580282797 2" xfId="45143" xr:uid="{4C5A59FC-89BF-4A8B-A194-EE02CBE1B756}"/>
    <cellStyle name="style1547580282922" xfId="35623" xr:uid="{DEC91D75-F84F-4F76-81A1-EB7273CF2478}"/>
    <cellStyle name="style1547580282922 2" xfId="45144" xr:uid="{F6757B26-B9B7-4459-903B-67BEA2CD837A}"/>
    <cellStyle name="style1547580283032" xfId="35618" xr:uid="{1622B489-7316-4CD0-B167-EB05428690BB}"/>
    <cellStyle name="style1547580283032 2" xfId="45139" xr:uid="{F313D10F-B1C4-4447-AF22-F9BC8AB5E07F}"/>
    <cellStyle name="style1547580283172" xfId="35621" xr:uid="{FC552516-61CA-4B77-BDAC-81F01CE491E3}"/>
    <cellStyle name="style1547580283172 2" xfId="45142" xr:uid="{B63F5256-E22E-4D43-8027-5E184C23D48C}"/>
    <cellStyle name="style1547580283297" xfId="35624" xr:uid="{5CF9C142-3908-40BC-A254-756C225E786D}"/>
    <cellStyle name="style1547580283297 2" xfId="45145" xr:uid="{25A552C4-09AA-40ED-BC35-2418DAB5C494}"/>
    <cellStyle name="style1547580283610" xfId="35626" xr:uid="{04C2A496-062F-4B13-B903-74D5A08F910C}"/>
    <cellStyle name="style1547580283610 2" xfId="45147" xr:uid="{771A2749-FAB9-43CC-BCFB-505ED38707C4}"/>
    <cellStyle name="style1547580283750" xfId="35627" xr:uid="{A0DC5F80-C82A-4FA9-BE6E-508EEFB9E63B}"/>
    <cellStyle name="style1547580283750 2" xfId="45148" xr:uid="{377D2597-C9E3-496A-81BB-AF90DC0EC76A}"/>
    <cellStyle name="style1547580283891" xfId="35625" xr:uid="{F679E325-8285-45F1-986A-DD62EF03809F}"/>
    <cellStyle name="style1547580283891 2" xfId="45146" xr:uid="{F9912085-1A32-451E-9369-C68E6C139F04}"/>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2009</c:v>
                </c:pt>
                <c:pt idx="2">
                  <c:v>2018</c:v>
                </c:pt>
              </c:numCache>
            </c:numRef>
          </c:xVal>
          <c:yVal>
            <c:numRef>
              <c:f>Water!$AB$105:$AB$116</c:f>
              <c:numCache>
                <c:formatCode>0.0</c:formatCode>
                <c:ptCount val="12"/>
                <c:pt idx="0">
                  <c:v>0</c:v>
                </c:pt>
                <c:pt idx="1">
                  <c:v>5.4344228340005074E-2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2009</c:v>
                </c:pt>
                <c:pt idx="2">
                  <c:v>2018</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2009</c:v>
                </c:pt>
                <c:pt idx="2">
                  <c:v>2018</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2009</c:v>
                </c:pt>
                <c:pt idx="2">
                  <c:v>2018</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2009</c:v>
                </c:pt>
                <c:pt idx="2">
                  <c:v>2018</c:v>
                </c:pt>
              </c:numCache>
            </c:numRef>
          </c:xVal>
          <c:yVal>
            <c:numRef>
              <c:f>Water!$H$105:$H$116</c:f>
              <c:numCache>
                <c:formatCode>0.0</c:formatCode>
                <c:ptCount val="12"/>
                <c:pt idx="0">
                  <c:v>0</c:v>
                </c:pt>
                <c:pt idx="1">
                  <c:v>5.1102201164284468E-2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2009</c:v>
                </c:pt>
                <c:pt idx="2">
                  <c:v>2018</c:v>
                </c:pt>
              </c:numCache>
            </c:numRef>
          </c:xVal>
          <c:yVal>
            <c:numRef>
              <c:f>Water!$X$105:$X$116</c:f>
              <c:numCache>
                <c:formatCode>0.0</c:formatCode>
                <c:ptCount val="12"/>
                <c:pt idx="0">
                  <c:v>100</c:v>
                </c:pt>
                <c:pt idx="1">
                  <c:v>98.658529757026031</c:v>
                </c:pt>
                <c:pt idx="2">
                  <c:v>99.198535979625404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2009</c:v>
                </c:pt>
                <c:pt idx="2">
                  <c:v>2018</c:v>
                </c:pt>
              </c:numCache>
            </c:numRef>
          </c:xVal>
          <c:yVal>
            <c:numRef>
              <c:f>Water!$S$105:$S$116</c:f>
              <c:numCache>
                <c:formatCode>0.0</c:formatCode>
                <c:ptCount val="12"/>
                <c:pt idx="0">
                  <c:v>99.882199151689008</c:v>
                </c:pt>
                <c:pt idx="1">
                  <c:v>98.60476782571142</c:v>
                </c:pt>
                <c:pt idx="2">
                  <c:v>99.232022425481006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2009</c:v>
                </c:pt>
                <c:pt idx="2">
                  <c:v>2018</c:v>
                </c:pt>
              </c:numCache>
            </c:numRef>
          </c:xVal>
          <c:yVal>
            <c:numRef>
              <c:f>Water!$N$105:$N$116</c:f>
              <c:numCache>
                <c:formatCode>0.0</c:formatCode>
                <c:ptCount val="12"/>
                <c:pt idx="0">
                  <c:v>98.968745516027511</c:v>
                </c:pt>
                <c:pt idx="1">
                  <c:v>98.133724809694698</c:v>
                </c:pt>
                <c:pt idx="2">
                  <c:v>99.487303614062824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2009</c:v>
                </c:pt>
                <c:pt idx="2">
                  <c:v>2018</c:v>
                </c:pt>
              </c:numCache>
            </c:numRef>
          </c:xVal>
          <c:yVal>
            <c:numRef>
              <c:f>Water!$I$105:$I$116</c:f>
              <c:numCache>
                <c:formatCode>0.0</c:formatCode>
                <c:ptCount val="12"/>
                <c:pt idx="0">
                  <c:v>98.970789198773119</c:v>
                </c:pt>
                <c:pt idx="1">
                  <c:v>96.92236698969694</c:v>
                </c:pt>
                <c:pt idx="2">
                  <c:v>97.753899465933301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2009</c:v>
                </c:pt>
                <c:pt idx="2">
                  <c:v>2018</c:v>
                </c:pt>
              </c:numCache>
            </c:numRef>
          </c:xVal>
          <c:yVal>
            <c:numRef>
              <c:f>Water!$D$105:$D$116</c:f>
              <c:numCache>
                <c:formatCode>0.0</c:formatCode>
                <c:ptCount val="12"/>
                <c:pt idx="0">
                  <c:v>97.474419509573977</c:v>
                </c:pt>
                <c:pt idx="1">
                  <c:v>90.473321435491556</c:v>
                </c:pt>
                <c:pt idx="2">
                  <c:v>95.504284007298523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92.245433874538946</c:v>
                </c:pt>
                <c:pt idx="1">
                  <c:v>92.287748543541852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2.2196163220740037</c:v>
                </c:pt>
                <c:pt idx="1">
                  <c:v>2.2206345007093797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5.5087435463797192</c:v>
                </c:pt>
                <c:pt idx="1">
                  <c:v>5.4863757043472958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2.6206257007325373E-2</c:v>
                </c:pt>
                <c:pt idx="1">
                  <c:v>5.2412514014648082E-3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96.34815289170858</c:v>
                </c:pt>
                <c:pt idx="1">
                  <c:v>95.459022161728214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1.9309898390167073</c:v>
                </c:pt>
                <c:pt idx="1">
                  <c:v>1.9131700640275664</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1.7208572692747168</c:v>
                </c:pt>
                <c:pt idx="1">
                  <c:v>2.6278077742442179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97.27540323087004</c:v>
                </c:pt>
                <c:pt idx="1">
                  <c:v>98.350282221095895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1.1122183812071378</c:v>
                </c:pt>
                <c:pt idx="1">
                  <c:v>1.124508231783909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1.6123783879228171</c:v>
                </c:pt>
                <c:pt idx="1">
                  <c:v>0.52520954712019829</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97.889145410072985</c:v>
                </c:pt>
                <c:pt idx="1">
                  <c:v>97.485933557162923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1.5296795321760519</c:v>
                </c:pt>
                <c:pt idx="1">
                  <c:v>1.5233786811885037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0.58117505775096845</c:v>
                </c:pt>
                <c:pt idx="1">
                  <c:v>0.99068776164857297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98.587666189230774</c:v>
                </c:pt>
                <c:pt idx="1">
                  <c:v>97.99298791934531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0.96072948704686734</c:v>
                </c:pt>
                <c:pt idx="1">
                  <c:v>0.9549343914606877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0.4237354886762148</c:v>
                </c:pt>
                <c:pt idx="1">
                  <c:v>1.046503922184769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2.7868835046156448E-2</c:v>
                </c:pt>
                <c:pt idx="1">
                  <c:v>5.5737670092312896E-3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2009</c:v>
                </c:pt>
                <c:pt idx="2">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2009</c:v>
                </c:pt>
                <c:pt idx="2">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2009</c:v>
                </c:pt>
                <c:pt idx="2">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2009</c:v>
                </c:pt>
                <c:pt idx="2">
                  <c:v>2018</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2009</c:v>
                </c:pt>
                <c:pt idx="2">
                  <c:v>2018</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2009</c:v>
                </c:pt>
                <c:pt idx="2">
                  <c:v>2018</c:v>
                </c:pt>
              </c:numCache>
            </c:numRef>
          </c:xVal>
          <c:yVal>
            <c:numRef>
              <c:f>Water!$X$205:$X$216</c:f>
              <c:numCache>
                <c:formatCode>0.0</c:formatCode>
                <c:ptCount val="12"/>
                <c:pt idx="0">
                  <c:v>100</c:v>
                </c:pt>
                <c:pt idx="1">
                  <c:v>99.447017495810343</c:v>
                </c:pt>
                <c:pt idx="2">
                  <c:v>99.278767844317812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2009</c:v>
                </c:pt>
                <c:pt idx="2">
                  <c:v>2018</c:v>
                </c:pt>
              </c:numCache>
            </c:numRef>
          </c:xVal>
          <c:yVal>
            <c:numRef>
              <c:f>Water!$S$205:$S$216</c:f>
              <c:numCache>
                <c:formatCode>0.0</c:formatCode>
                <c:ptCount val="12"/>
                <c:pt idx="0">
                  <c:v>100</c:v>
                </c:pt>
                <c:pt idx="1">
                  <c:v>98.359980897098481</c:v>
                </c:pt>
                <c:pt idx="2">
                  <c:v>99.189417510368756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2009</c:v>
                </c:pt>
                <c:pt idx="2">
                  <c:v>2018</c:v>
                </c:pt>
              </c:numCache>
            </c:numRef>
          </c:xVal>
          <c:yVal>
            <c:numRef>
              <c:f>Water!$N$205:$N$216</c:f>
              <c:numCache>
                <c:formatCode>0.0</c:formatCode>
                <c:ptCount val="12"/>
                <c:pt idx="0">
                  <c:v>100</c:v>
                </c:pt>
                <c:pt idx="1">
                  <c:v>99.144439950083111</c:v>
                </c:pt>
                <c:pt idx="2">
                  <c:v>99.444912044927975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2009</c:v>
                </c:pt>
                <c:pt idx="2">
                  <c:v>2018</c:v>
                </c:pt>
              </c:numCache>
            </c:numRef>
          </c:xVal>
          <c:yVal>
            <c:numRef>
              <c:f>Water!$I$205:$I$216</c:f>
              <c:numCache>
                <c:formatCode>0.0</c:formatCode>
                <c:ptCount val="12"/>
                <c:pt idx="0">
                  <c:v>99.725619449960078</c:v>
                </c:pt>
                <c:pt idx="1">
                  <c:v>99.300489591398915</c:v>
                </c:pt>
                <c:pt idx="2">
                  <c:v>99.737583289740101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2009</c:v>
                </c:pt>
                <c:pt idx="2">
                  <c:v>2018</c:v>
                </c:pt>
              </c:numCache>
            </c:numRef>
          </c:xVal>
          <c:yVal>
            <c:numRef>
              <c:f>Water!$D$205:$D$216</c:f>
              <c:numCache>
                <c:formatCode>0.0</c:formatCode>
                <c:ptCount val="12"/>
                <c:pt idx="0">
                  <c:v>99.806302603282319</c:v>
                </c:pt>
                <c:pt idx="1">
                  <c:v>98.775441921318105</c:v>
                </c:pt>
                <c:pt idx="2">
                  <c:v>98.13382309189943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98.396466124080447</c:v>
                </c:pt>
                <c:pt idx="1">
                  <c:v>96.445129663635157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1.3743570110382324</c:v>
                </c:pt>
                <c:pt idx="1">
                  <c:v>1.3471016323549607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0.2291768648813246</c:v>
                </c:pt>
                <c:pt idx="1">
                  <c:v>2.2077687040098795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98.358044568608662</c:v>
                </c:pt>
                <c:pt idx="1">
                  <c:v>98.547429027062662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1.1460317703592837</c:v>
                </c:pt>
                <c:pt idx="1">
                  <c:v>1.148238408435025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0.49592366103205165</c:v>
                </c:pt>
                <c:pt idx="1">
                  <c:v>0.30433256450231738</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98.853762967574696</c:v>
                </c:pt>
                <c:pt idx="1">
                  <c:v>98.411609157731348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0.87116807050197365</c:v>
                </c:pt>
                <c:pt idx="1">
                  <c:v>0.86727150379755102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0.2750689619233242</c:v>
                </c:pt>
                <c:pt idx="1">
                  <c:v>0.7211193384710981</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98.517169098077034</c:v>
                </c:pt>
                <c:pt idx="1">
                  <c:v>98.030435869880861</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0.88081337814677962</c:v>
                </c:pt>
                <c:pt idx="1">
                  <c:v>0.87646163780640352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0.60201752377618334</c:v>
                </c:pt>
                <c:pt idx="1">
                  <c:v>1.0931024923127381</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99.333673917943671</c:v>
                </c:pt>
                <c:pt idx="1">
                  <c:v>98.529741983307773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0.59541633094227786</c:v>
                </c:pt>
                <c:pt idx="1">
                  <c:v>0.59059747965078491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7.0909751114058395E-2</c:v>
                </c:pt>
                <c:pt idx="1">
                  <c:v>0.87966053704144542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2009</c:v>
                </c:pt>
                <c:pt idx="2">
                  <c:v>2018</c:v>
                </c:pt>
              </c:numCache>
            </c:numRef>
          </c:xVal>
          <c:yVal>
            <c:numRef>
              <c:f>Water!$AB$305:$AB$316</c:f>
              <c:numCache>
                <c:formatCode>0.0</c:formatCode>
                <c:ptCount val="12"/>
                <c:pt idx="0">
                  <c:v>0</c:v>
                </c:pt>
                <c:pt idx="1">
                  <c:v>9.8830285752676009E-2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2009</c:v>
                </c:pt>
                <c:pt idx="2">
                  <c:v>2018</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2009</c:v>
                </c:pt>
                <c:pt idx="2">
                  <c:v>2018</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2009</c:v>
                </c:pt>
                <c:pt idx="2">
                  <c:v>2018</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2009</c:v>
                </c:pt>
                <c:pt idx="2">
                  <c:v>2018</c:v>
                </c:pt>
              </c:numCache>
            </c:numRef>
          </c:xVal>
          <c:yVal>
            <c:numRef>
              <c:f>Water!$H$305:$H$316</c:f>
              <c:numCache>
                <c:formatCode>0.0</c:formatCode>
                <c:ptCount val="12"/>
                <c:pt idx="0">
                  <c:v>0</c:v>
                </c:pt>
                <c:pt idx="1">
                  <c:v>9.2882873632164048E-2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2009</c:v>
                </c:pt>
                <c:pt idx="2">
                  <c:v>2018</c:v>
                </c:pt>
              </c:numCache>
            </c:numRef>
          </c:xVal>
          <c:yVal>
            <c:numRef>
              <c:f>Water!$X$305:$X$316</c:f>
              <c:numCache>
                <c:formatCode>0.0</c:formatCode>
                <c:ptCount val="12"/>
                <c:pt idx="0">
                  <c:v>99.496216433264308</c:v>
                </c:pt>
                <c:pt idx="1">
                  <c:v>97.110358367934253</c:v>
                </c:pt>
                <c:pt idx="2">
                  <c:v>98.829936103495129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2009</c:v>
                </c:pt>
                <c:pt idx="2">
                  <c:v>2018</c:v>
                </c:pt>
              </c:numCache>
            </c:numRef>
          </c:xVal>
          <c:yVal>
            <c:numRef>
              <c:f>Water!$S$305:$S$316</c:f>
              <c:numCache>
                <c:formatCode>0.0</c:formatCode>
                <c:ptCount val="12"/>
                <c:pt idx="0">
                  <c:v>98.90092006223054</c:v>
                </c:pt>
                <c:pt idx="1">
                  <c:v>97.781467824346521</c:v>
                </c:pt>
                <c:pt idx="2">
                  <c:v>97.393753016674793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2009</c:v>
                </c:pt>
                <c:pt idx="2">
                  <c:v>2018</c:v>
                </c:pt>
              </c:numCache>
            </c:numRef>
          </c:xVal>
          <c:yVal>
            <c:numRef>
              <c:f>Water!$N$305:$N$316</c:f>
              <c:numCache>
                <c:formatCode>0.0</c:formatCode>
                <c:ptCount val="12"/>
                <c:pt idx="0">
                  <c:v>99.294793036201384</c:v>
                </c:pt>
                <c:pt idx="1">
                  <c:v>96.141832760782435</c:v>
                </c:pt>
                <c:pt idx="2">
                  <c:v>96.794189314045326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2009</c:v>
                </c:pt>
                <c:pt idx="2">
                  <c:v>2018</c:v>
                </c:pt>
              </c:numCache>
            </c:numRef>
          </c:xVal>
          <c:yVal>
            <c:numRef>
              <c:f>Water!$I$305:$I$316</c:f>
              <c:numCache>
                <c:formatCode>0.0</c:formatCode>
                <c:ptCount val="12"/>
                <c:pt idx="0">
                  <c:v>97.933477174180396</c:v>
                </c:pt>
                <c:pt idx="1">
                  <c:v>96.04035853539871</c:v>
                </c:pt>
                <c:pt idx="2">
                  <c:v>96.908415409345395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2009</c:v>
                </c:pt>
                <c:pt idx="2">
                  <c:v>2018</c:v>
                </c:pt>
              </c:numCache>
            </c:numRef>
          </c:xVal>
          <c:yVal>
            <c:numRef>
              <c:f>Water!$D$305:$D$316</c:f>
              <c:numCache>
                <c:formatCode>0.0</c:formatCode>
                <c:ptCount val="12"/>
                <c:pt idx="0">
                  <c:v>96.831194033733155</c:v>
                </c:pt>
                <c:pt idx="1">
                  <c:v>85.731454122054757</c:v>
                </c:pt>
                <c:pt idx="2">
                  <c:v>94.4732489160169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90.17613129896344</c:v>
                </c:pt>
                <c:pt idx="1">
                  <c:v>91.323014247749526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1.6581799301586748</c:v>
                </c:pt>
                <c:pt idx="1">
                  <c:v>1.6792690838019309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8.1180565279895944</c:v>
                </c:pt>
                <c:pt idx="1">
                  <c:v>6.9881902198708872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4.7632242888289156E-2</c:v>
                </c:pt>
                <c:pt idx="1">
                  <c:v>9.5264485776578312E-3</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94.545966154405065</c:v>
                </c:pt>
                <c:pt idx="1">
                  <c:v>93.870180813897008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2.7189427510565758</c:v>
                </c:pt>
                <c:pt idx="1">
                  <c:v>2.6995085887376469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2.7350910945383617</c:v>
                </c:pt>
                <c:pt idx="1">
                  <c:v>3.4303105973653487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96.37714880969088</c:v>
                </c:pt>
                <c:pt idx="1">
                  <c:v>94.127631315140846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2.0380990289827392</c:v>
                </c:pt>
                <c:pt idx="1">
                  <c:v>1.9905282149677359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1.584752161326378</c:v>
                </c:pt>
                <c:pt idx="1">
                  <c:v>3.8818404698914151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97.187039328598274</c:v>
                </c:pt>
                <c:pt idx="1">
                  <c:v>95.509509518990072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1.5842237148171474</c:v>
                </c:pt>
                <c:pt idx="1">
                  <c:v>1.5568786848105385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1.2287369565845836</c:v>
                </c:pt>
                <c:pt idx="1">
                  <c:v>2.9336117961993864</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96.184687182593933</c:v>
                </c:pt>
                <c:pt idx="1">
                  <c:v>96.206277734220109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2.2844795708176719</c:v>
                </c:pt>
                <c:pt idx="1">
                  <c:v>2.2849923673506489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1.4801510487665155</c:v>
                </c:pt>
                <c:pt idx="1">
                  <c:v>1.4985934588648604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5.0682197821885211E-2</c:v>
                </c:pt>
                <c:pt idx="1">
                  <c:v>1.0136439564377042E-2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90.17613129896344</c:v>
                </c:pt>
                <c:pt idx="1">
                  <c:v>91.323014247749526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1.6581799301586748</c:v>
                </c:pt>
                <c:pt idx="1">
                  <c:v>1.6792690838019309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8.1180565279895944</c:v>
                </c:pt>
                <c:pt idx="1">
                  <c:v>6.9881902198708872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4.7632242888289156E-2</c:v>
                </c:pt>
                <c:pt idx="1">
                  <c:v>9.5264485776578312E-3</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94.545966154405065</c:v>
                </c:pt>
                <c:pt idx="1">
                  <c:v>93.870180813897008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2.7189427510565758</c:v>
                </c:pt>
                <c:pt idx="1">
                  <c:v>2.6995085887376469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2.7350910945383617</c:v>
                </c:pt>
                <c:pt idx="1">
                  <c:v>3.4303105973653487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96.37714880969088</c:v>
                </c:pt>
                <c:pt idx="1">
                  <c:v>94.127631315140846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2.0380990289827392</c:v>
                </c:pt>
                <c:pt idx="1">
                  <c:v>1.9905282149677359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1.584752161326378</c:v>
                </c:pt>
                <c:pt idx="1">
                  <c:v>3.8818404698914151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97.187039328598274</c:v>
                </c:pt>
                <c:pt idx="1">
                  <c:v>95.509509518990072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1.5842237148171474</c:v>
                </c:pt>
                <c:pt idx="1">
                  <c:v>1.5568786848105385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1.2287369565845836</c:v>
                </c:pt>
                <c:pt idx="1">
                  <c:v>2.9336117961993864</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96.184687182593933</c:v>
                </c:pt>
                <c:pt idx="1">
                  <c:v>96.206277734220109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2.2844795708176719</c:v>
                </c:pt>
                <c:pt idx="1">
                  <c:v>2.2849923673506489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1.4801510487665155</c:v>
                </c:pt>
                <c:pt idx="1">
                  <c:v>1.4985934588648604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5.0682197821885211E-2</c:v>
                </c:pt>
                <c:pt idx="1">
                  <c:v>1.0136439564377042E-2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92.245433874538946</c:v>
                </c:pt>
                <c:pt idx="1">
                  <c:v>92.287748543541852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2.2196163220740037</c:v>
                </c:pt>
                <c:pt idx="1">
                  <c:v>2.2206345007093797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5.5087435463797192</c:v>
                </c:pt>
                <c:pt idx="1">
                  <c:v>5.4863757043472958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2.6206257007325373E-2</c:v>
                </c:pt>
                <c:pt idx="1">
                  <c:v>5.2412514014648082E-3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96.34815289170858</c:v>
                </c:pt>
                <c:pt idx="1">
                  <c:v>95.459022161728214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1.9309898390167073</c:v>
                </c:pt>
                <c:pt idx="1">
                  <c:v>1.9131700640275664</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1.7208572692747168</c:v>
                </c:pt>
                <c:pt idx="1">
                  <c:v>2.6278077742442179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97.27540323087004</c:v>
                </c:pt>
                <c:pt idx="1">
                  <c:v>98.350282221095895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1.1122183812071378</c:v>
                </c:pt>
                <c:pt idx="1">
                  <c:v>1.124508231783909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1.6123783879228171</c:v>
                </c:pt>
                <c:pt idx="1">
                  <c:v>0.52520954712019829</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97.889145410072985</c:v>
                </c:pt>
                <c:pt idx="1">
                  <c:v>97.485933557162923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1.5296795321760519</c:v>
                </c:pt>
                <c:pt idx="1">
                  <c:v>1.5233786811885037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0.58117505775096845</c:v>
                </c:pt>
                <c:pt idx="1">
                  <c:v>0.99068776164857297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98.587666189230774</c:v>
                </c:pt>
                <c:pt idx="1">
                  <c:v>97.99298791934531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0.96072948704686734</c:v>
                </c:pt>
                <c:pt idx="1">
                  <c:v>0.9549343914606877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0.4237354886762148</c:v>
                </c:pt>
                <c:pt idx="1">
                  <c:v>1.046503922184769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2.7868835046156448E-2</c:v>
                </c:pt>
                <c:pt idx="1">
                  <c:v>5.5737670092312896E-3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98.396466124080447</c:v>
                </c:pt>
                <c:pt idx="1">
                  <c:v>96.445129663635157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1.3743570110382324</c:v>
                </c:pt>
                <c:pt idx="1">
                  <c:v>1.3471016323549607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0.2291768648813246</c:v>
                </c:pt>
                <c:pt idx="1">
                  <c:v>2.2077687040098795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98.358044568608662</c:v>
                </c:pt>
                <c:pt idx="1">
                  <c:v>98.547429027062662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1.1460317703592837</c:v>
                </c:pt>
                <c:pt idx="1">
                  <c:v>1.148238408435025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0.49592366103205165</c:v>
                </c:pt>
                <c:pt idx="1">
                  <c:v>0.30433256450231738</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98.853762967574696</c:v>
                </c:pt>
                <c:pt idx="1">
                  <c:v>98.411609157731348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0.87116807050197365</c:v>
                </c:pt>
                <c:pt idx="1">
                  <c:v>0.86727150379755102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0.2750689619233242</c:v>
                </c:pt>
                <c:pt idx="1">
                  <c:v>0.7211193384710981</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98.517169098077034</c:v>
                </c:pt>
                <c:pt idx="1">
                  <c:v>98.030435869880861</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0.88081337814677962</c:v>
                </c:pt>
                <c:pt idx="1">
                  <c:v>0.87646163780640352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0.60201752377618334</c:v>
                </c:pt>
                <c:pt idx="1">
                  <c:v>1.0931024923127381</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99.333673917943671</c:v>
                </c:pt>
                <c:pt idx="1">
                  <c:v>98.529741983307773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0.59541633094227786</c:v>
                </c:pt>
                <c:pt idx="1">
                  <c:v>0.59059747965078491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7.0909751114058395E-2</c:v>
                </c:pt>
                <c:pt idx="1">
                  <c:v>0.87966053704144542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2009</c:v>
                </c:pt>
                <c:pt idx="2">
                  <c:v>2018</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2009</c:v>
                </c:pt>
                <c:pt idx="2">
                  <c:v>2018</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2009</c:v>
                </c:pt>
                <c:pt idx="2">
                  <c:v>2018</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2009</c:v>
                </c:pt>
                <c:pt idx="2">
                  <c:v>2018</c:v>
                </c:pt>
              </c:numCache>
            </c:numRef>
          </c:xVal>
          <c:yVal>
            <c:numRef>
              <c:f>Sanitation!$M$105:$M$116</c:f>
              <c:numCache>
                <c:formatCode>0.0</c:formatCode>
                <c:ptCount val="12"/>
                <c:pt idx="0">
                  <c:v>0</c:v>
                </c:pt>
                <c:pt idx="1">
                  <c:v>0</c:v>
                </c:pt>
                <c:pt idx="2">
                  <c:v>5.6661891662204256E-2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2009</c:v>
                </c:pt>
                <c:pt idx="2">
                  <c:v>2018</c:v>
                </c:pt>
              </c:numCache>
            </c:numRef>
          </c:xVal>
          <c:yVal>
            <c:numRef>
              <c:f>Sanitation!$H$105:$H$116</c:f>
              <c:numCache>
                <c:formatCode>0.0</c:formatCode>
                <c:ptCount val="12"/>
                <c:pt idx="0">
                  <c:v>0</c:v>
                </c:pt>
                <c:pt idx="1">
                  <c:v>6.6169515882094646E-2</c:v>
                </c:pt>
                <c:pt idx="2">
                  <c:v>1.7315611729840589E-2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2009</c:v>
                </c:pt>
                <c:pt idx="2">
                  <c:v>2018</c:v>
                </c:pt>
              </c:numCache>
            </c:numRef>
          </c:xVal>
          <c:yVal>
            <c:numRef>
              <c:f>Sanitation!$X$105:$X$116</c:f>
              <c:numCache>
                <c:formatCode>0.0</c:formatCode>
                <c:ptCount val="12"/>
                <c:pt idx="0">
                  <c:v>99.845334773082158</c:v>
                </c:pt>
                <c:pt idx="1">
                  <c:v>98.738335502946768</c:v>
                </c:pt>
                <c:pt idx="2">
                  <c:v>98.893658166846336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2009</c:v>
                </c:pt>
                <c:pt idx="2">
                  <c:v>2018</c:v>
                </c:pt>
              </c:numCache>
            </c:numRef>
          </c:xVal>
          <c:yVal>
            <c:numRef>
              <c:f>Sanitation!$S$105:$S$116</c:f>
              <c:numCache>
                <c:formatCode>0.0</c:formatCode>
                <c:ptCount val="12"/>
                <c:pt idx="0">
                  <c:v>100</c:v>
                </c:pt>
                <c:pt idx="1">
                  <c:v>98.512706804650023</c:v>
                </c:pt>
                <c:pt idx="2">
                  <c:v>99.136874197155734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2009</c:v>
                </c:pt>
                <c:pt idx="2">
                  <c:v>2018</c:v>
                </c:pt>
              </c:numCache>
            </c:numRef>
          </c:xVal>
          <c:yVal>
            <c:numRef>
              <c:f>Sanitation!$N$105:$N$116</c:f>
              <c:numCache>
                <c:formatCode>0.0</c:formatCode>
                <c:ptCount val="12"/>
                <c:pt idx="0">
                  <c:v>99.554590727917329</c:v>
                </c:pt>
                <c:pt idx="1">
                  <c:v>96.538236688559081</c:v>
                </c:pt>
                <c:pt idx="2">
                  <c:v>98.372074255519578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2009</c:v>
                </c:pt>
                <c:pt idx="2">
                  <c:v>2018</c:v>
                </c:pt>
              </c:numCache>
            </c:numRef>
          </c:xVal>
          <c:yVal>
            <c:numRef>
              <c:f>Sanitation!$I$105:$I$116</c:f>
              <c:numCache>
                <c:formatCode>0.0</c:formatCode>
                <c:ptCount val="12"/>
                <c:pt idx="0">
                  <c:v>98.238050642600115</c:v>
                </c:pt>
                <c:pt idx="1">
                  <c:v>92.099411671137332</c:v>
                </c:pt>
                <c:pt idx="2">
                  <c:v>96.252714811827261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2009</c:v>
                </c:pt>
                <c:pt idx="2">
                  <c:v>2018</c:v>
                </c:pt>
              </c:numCache>
            </c:numRef>
          </c:xVal>
          <c:yVal>
            <c:numRef>
              <c:f>Sanitation!$D$105:$D$116</c:f>
              <c:numCache>
                <c:formatCode>0.0</c:formatCode>
                <c:ptCount val="12"/>
                <c:pt idx="0">
                  <c:v>96.700279974054965</c:v>
                </c:pt>
                <c:pt idx="1">
                  <c:v>85.037098525706327</c:v>
                </c:pt>
                <c:pt idx="2">
                  <c:v>94.789604906338326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88.916824591940383</c:v>
                </c:pt>
                <c:pt idx="1">
                  <c:v>90.90528080480891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2.3657408772881174</c:v>
                </c:pt>
                <c:pt idx="1">
                  <c:v>2.4186461870207712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8.688607331213845</c:v>
                </c:pt>
                <c:pt idx="1">
                  <c:v>6.6495288341829735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2.8827199557659611E-2</c:v>
                </c:pt>
                <c:pt idx="1">
                  <c:v>2.6544173987340602E-2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94.060631828885604</c:v>
                </c:pt>
                <c:pt idx="1">
                  <c:v>93.733918158105993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1.6148183681922719</c:v>
                </c:pt>
                <c:pt idx="1">
                  <c:v>1.6092093984622557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4.324549802922121</c:v>
                </c:pt>
                <c:pt idx="1">
                  <c:v>4.5922197721761648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6.4652671255592153E-2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97.458649172039046</c:v>
                </c:pt>
                <c:pt idx="1">
                  <c:v>97.002358706071703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0.89778408524775377</c:v>
                </c:pt>
                <c:pt idx="1">
                  <c:v>0.89358076084221405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1.6435667427132046</c:v>
                </c:pt>
                <c:pt idx="1">
                  <c:v>2.1040605330860842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98.390335090361091</c:v>
                </c:pt>
                <c:pt idx="1">
                  <c:v>97.76811220257612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1.1014619051698944</c:v>
                </c:pt>
                <c:pt idx="1">
                  <c:v>1.0944962331169379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0.50820300446901001</c:v>
                </c:pt>
                <c:pt idx="1">
                  <c:v>1.1373915643069381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99.071881712037538</c:v>
                </c:pt>
                <c:pt idx="1">
                  <c:v>98.163982502463071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0.48638371666011593</c:v>
                </c:pt>
                <c:pt idx="1">
                  <c:v>0.4819264742591981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0.44173457130234794</c:v>
                </c:pt>
                <c:pt idx="1">
                  <c:v>1.3540910232777321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2009</c:v>
                </c:pt>
                <c:pt idx="2">
                  <c:v>2018</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2009</c:v>
                </c:pt>
                <c:pt idx="2">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2009</c:v>
                </c:pt>
                <c:pt idx="2">
                  <c:v>2018</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2009</c:v>
                </c:pt>
                <c:pt idx="2">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2009</c:v>
                </c:pt>
                <c:pt idx="2">
                  <c:v>2018</c:v>
                </c:pt>
              </c:numCache>
            </c:numRef>
          </c:xVal>
          <c:yVal>
            <c:numRef>
              <c:f>Sanitation!$H$205:$H$216</c:f>
              <c:numCache>
                <c:formatCode>0.0</c:formatCode>
                <c:ptCount val="12"/>
                <c:pt idx="0">
                  <c:v>0</c:v>
                </c:pt>
                <c:pt idx="1">
                  <c:v>6.8800950298120098E-3</c:v>
                </c:pt>
                <c:pt idx="2">
                  <c:v>9.5187944195633117E-2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2009</c:v>
                </c:pt>
                <c:pt idx="2">
                  <c:v>2018</c:v>
                </c:pt>
              </c:numCache>
            </c:numRef>
          </c:xVal>
          <c:yVal>
            <c:numRef>
              <c:f>Sanitation!$X$205:$X$216</c:f>
              <c:numCache>
                <c:formatCode>0.0</c:formatCode>
                <c:ptCount val="12"/>
                <c:pt idx="0">
                  <c:v>100</c:v>
                </c:pt>
                <c:pt idx="1">
                  <c:v>99.689645807020938</c:v>
                </c:pt>
                <c:pt idx="2">
                  <c:v>99.852072704785272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2009</c:v>
                </c:pt>
                <c:pt idx="2">
                  <c:v>2018</c:v>
                </c:pt>
              </c:numCache>
            </c:numRef>
          </c:xVal>
          <c:yVal>
            <c:numRef>
              <c:f>Sanitation!$S$205:$S$216</c:f>
              <c:numCache>
                <c:formatCode>0.0</c:formatCode>
                <c:ptCount val="12"/>
                <c:pt idx="0">
                  <c:v>99.612569559954835</c:v>
                </c:pt>
                <c:pt idx="1">
                  <c:v>99.343858396483938</c:v>
                </c:pt>
                <c:pt idx="2">
                  <c:v>99.687714222565134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2009</c:v>
                </c:pt>
                <c:pt idx="2">
                  <c:v>2018</c:v>
                </c:pt>
              </c:numCache>
            </c:numRef>
          </c:xVal>
          <c:yVal>
            <c:numRef>
              <c:f>Sanitation!$N$205:$N$216</c:f>
              <c:numCache>
                <c:formatCode>0.0</c:formatCode>
                <c:ptCount val="12"/>
                <c:pt idx="0">
                  <c:v>100</c:v>
                </c:pt>
                <c:pt idx="1">
                  <c:v>98.798814189622661</c:v>
                </c:pt>
                <c:pt idx="2">
                  <c:v>98.369757732087109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2009</c:v>
                </c:pt>
                <c:pt idx="2">
                  <c:v>2018</c:v>
                </c:pt>
              </c:numCache>
            </c:numRef>
          </c:xVal>
          <c:yVal>
            <c:numRef>
              <c:f>Sanitation!$I$205:$I$216</c:f>
              <c:numCache>
                <c:formatCode>0.0</c:formatCode>
                <c:ptCount val="12"/>
                <c:pt idx="0">
                  <c:v>99.521084711469854</c:v>
                </c:pt>
                <c:pt idx="1">
                  <c:v>99.440252067948748</c:v>
                </c:pt>
                <c:pt idx="2">
                  <c:v>99.273361455570694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2009</c:v>
                </c:pt>
                <c:pt idx="2">
                  <c:v>2018</c:v>
                </c:pt>
              </c:numCache>
            </c:numRef>
          </c:xVal>
          <c:yVal>
            <c:numRef>
              <c:f>Sanitation!$D$205:$D$216</c:f>
              <c:numCache>
                <c:formatCode>0.0</c:formatCode>
                <c:ptCount val="12"/>
                <c:pt idx="0">
                  <c:v>97.924119660263884</c:v>
                </c:pt>
                <c:pt idx="1">
                  <c:v>98.572674996465608</c:v>
                </c:pt>
                <c:pt idx="2">
                  <c:v>97.685151392730035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95.375923626851105</c:v>
                </c:pt>
                <c:pt idx="1">
                  <c:v>94.785000868052151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2.9512535154813162</c:v>
                </c:pt>
                <c:pt idx="1">
                  <c:v>2.9329683675848055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1.6728228576675832</c:v>
                </c:pt>
                <c:pt idx="1">
                  <c:v>2.1727132285470248</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c:v>
                </c:pt>
                <c:pt idx="1">
                  <c:v>0.10931753581602166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98.000050777615982</c:v>
                </c:pt>
                <c:pt idx="1">
                  <c:v>97.682538095660547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1.5526278972492151</c:v>
                </c:pt>
                <c:pt idx="1">
                  <c:v>1.5475975014093892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0.44732132513480849</c:v>
                </c:pt>
                <c:pt idx="1">
                  <c:v>0.76986440293006808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98.934409175064133</c:v>
                </c:pt>
                <c:pt idx="1">
                  <c:v>97.103558709238143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0.9303105652807302</c:v>
                </c:pt>
                <c:pt idx="1">
                  <c:v>0.91309451733533686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0.1352802596551328</c:v>
                </c:pt>
                <c:pt idx="1">
                  <c:v>1.9833467734265184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98.47484728599207</c:v>
                </c:pt>
                <c:pt idx="1">
                  <c:v>98.690843153623049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0.97776363577206749</c:v>
                </c:pt>
                <c:pt idx="1">
                  <c:v>0.97990827382601897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0.54738907823586658</c:v>
                </c:pt>
                <c:pt idx="1">
                  <c:v>0.32924857255093798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99.56000028112777</c:v>
                </c:pt>
                <c:pt idx="1">
                  <c:v>99.475193038825324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0.32446330952321129</c:v>
                </c:pt>
                <c:pt idx="1">
                  <c:v>0.32418692504720398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0.11553640934901921</c:v>
                </c:pt>
                <c:pt idx="1">
                  <c:v>0.20062003612747503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2009</c:v>
                </c:pt>
                <c:pt idx="2">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2009</c:v>
                </c:pt>
                <c:pt idx="2">
                  <c:v>2018</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2009</c:v>
                </c:pt>
                <c:pt idx="2">
                  <c:v>2018</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2009</c:v>
                </c:pt>
                <c:pt idx="2">
                  <c:v>2018</c:v>
                </c:pt>
              </c:numCache>
            </c:numRef>
          </c:xVal>
          <c:yVal>
            <c:numRef>
              <c:f>Sanitation!$M$305:$M$316</c:f>
              <c:numCache>
                <c:formatCode>0.0</c:formatCode>
                <c:ptCount val="12"/>
                <c:pt idx="0">
                  <c:v>0</c:v>
                </c:pt>
                <c:pt idx="1">
                  <c:v>5.4984890246009777E-2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2009</c:v>
                </c:pt>
                <c:pt idx="2">
                  <c:v>2018</c:v>
                </c:pt>
              </c:numCache>
            </c:numRef>
          </c:xVal>
          <c:yVal>
            <c:numRef>
              <c:f>Sanitation!$H$305:$H$316</c:f>
              <c:numCache>
                <c:formatCode>0.0</c:formatCode>
                <c:ptCount val="12"/>
                <c:pt idx="0">
                  <c:v>0</c:v>
                </c:pt>
                <c:pt idx="1">
                  <c:v>5.9510417508348928E-2</c:v>
                </c:pt>
                <c:pt idx="2">
                  <c:v>4.2774927295373744E-2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2009</c:v>
                </c:pt>
                <c:pt idx="2">
                  <c:v>2018</c:v>
                </c:pt>
              </c:numCache>
            </c:numRef>
          </c:xVal>
          <c:yVal>
            <c:numRef>
              <c:f>Sanitation!$X$305:$X$316</c:f>
              <c:numCache>
                <c:formatCode>0.0</c:formatCode>
                <c:ptCount val="12"/>
                <c:pt idx="0">
                  <c:v>100</c:v>
                </c:pt>
                <c:pt idx="1">
                  <c:v>95.170106423998334</c:v>
                </c:pt>
                <c:pt idx="2">
                  <c:v>97.006285716359869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2009</c:v>
                </c:pt>
                <c:pt idx="2">
                  <c:v>2018</c:v>
                </c:pt>
              </c:numCache>
            </c:numRef>
          </c:xVal>
          <c:yVal>
            <c:numRef>
              <c:f>Sanitation!$S$305:$S$316</c:f>
              <c:numCache>
                <c:formatCode>0.0</c:formatCode>
                <c:ptCount val="12"/>
                <c:pt idx="0">
                  <c:v>99.793061159985058</c:v>
                </c:pt>
                <c:pt idx="1">
                  <c:v>95.24897295726241</c:v>
                </c:pt>
                <c:pt idx="2">
                  <c:v>95.288897585600168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2009</c:v>
                </c:pt>
                <c:pt idx="2">
                  <c:v>2018</c:v>
                </c:pt>
              </c:numCache>
            </c:numRef>
          </c:xVal>
          <c:yVal>
            <c:numRef>
              <c:f>Sanitation!$N$305:$N$316</c:f>
              <c:numCache>
                <c:formatCode>0.0</c:formatCode>
                <c:ptCount val="12"/>
                <c:pt idx="0">
                  <c:v>98.167825903242147</c:v>
                </c:pt>
                <c:pt idx="1">
                  <c:v>90.892270214717115</c:v>
                </c:pt>
                <c:pt idx="2">
                  <c:v>93.638825419450328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2009</c:v>
                </c:pt>
                <c:pt idx="2">
                  <c:v>2018</c:v>
                </c:pt>
              </c:numCache>
            </c:numRef>
          </c:xVal>
          <c:yVal>
            <c:numRef>
              <c:f>Sanitation!$I$305:$I$316</c:f>
              <c:numCache>
                <c:formatCode>0.0</c:formatCode>
                <c:ptCount val="12"/>
                <c:pt idx="0">
                  <c:v>98.377119016124325</c:v>
                </c:pt>
                <c:pt idx="1">
                  <c:v>89.06447918003083</c:v>
                </c:pt>
                <c:pt idx="2">
                  <c:v>95.750968909135992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2009</c:v>
                </c:pt>
                <c:pt idx="2">
                  <c:v>2018</c:v>
                </c:pt>
              </c:numCache>
            </c:numRef>
          </c:xVal>
          <c:yVal>
            <c:numRef>
              <c:f>Sanitation!$D$305:$D$316</c:f>
              <c:numCache>
                <c:formatCode>0.0</c:formatCode>
                <c:ptCount val="12"/>
                <c:pt idx="0">
                  <c:v>96.170661368333157</c:v>
                </c:pt>
                <c:pt idx="1">
                  <c:v>80.227570887945177</c:v>
                </c:pt>
                <c:pt idx="2">
                  <c:v>94.842481590405782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86.168291156332032</c:v>
                </c:pt>
                <c:pt idx="1">
                  <c:v>90.685634761487236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2.2180691309346243</c:v>
                </c:pt>
                <c:pt idx="1">
                  <c:v>2.3343506571197166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11.595734669495641</c:v>
                </c:pt>
                <c:pt idx="1">
                  <c:v>6.9251036599910663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1.7905043237696816E-2</c:v>
                </c:pt>
                <c:pt idx="1">
                  <c:v>5.4910921401988055E-2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92.519828829519156</c:v>
                </c:pt>
                <c:pt idx="1">
                  <c:v>92.568539670477207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1.8559550457973657</c:v>
                </c:pt>
                <c:pt idx="1">
                  <c:v>1.8569321890995623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5.5960187450701397</c:v>
                </c:pt>
                <c:pt idx="1">
                  <c:v>5.5688886645005624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2.8197379613338125E-2</c:v>
                </c:pt>
                <c:pt idx="1">
                  <c:v>5.6394759226674473E-3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94.406702287095072</c:v>
                </c:pt>
                <c:pt idx="1">
                  <c:v>90.938530764516926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1.3655439185344109</c:v>
                </c:pt>
                <c:pt idx="1">
                  <c:v>1.315378618652538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4.2277537943705141</c:v>
                </c:pt>
                <c:pt idx="1">
                  <c:v>7.7460906168305428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98.315483542360155</c:v>
                </c:pt>
                <c:pt idx="1">
                  <c:v>93.734360983969324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0.47542677277810874</c:v>
                </c:pt>
                <c:pt idx="1">
                  <c:v>0.45327371778450404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1.2090896848617376</c:v>
                </c:pt>
                <c:pt idx="1">
                  <c:v>5.8123652982461778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97.929804822982973</c:v>
                </c:pt>
                <c:pt idx="1">
                  <c:v>95.623843457627558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0.47608858065361404</c:v>
                </c:pt>
                <c:pt idx="1">
                  <c:v>0.46487808273157105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1.5941065963634173</c:v>
                </c:pt>
                <c:pt idx="1">
                  <c:v>3.9112784596408687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86.168291156332032</c:v>
                </c:pt>
                <c:pt idx="1">
                  <c:v>90.685634761487236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2.2180691309346243</c:v>
                </c:pt>
                <c:pt idx="1">
                  <c:v>2.3343506571197166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11.595734669495641</c:v>
                </c:pt>
                <c:pt idx="1">
                  <c:v>6.9251036599910663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1.7905043237696816E-2</c:v>
                </c:pt>
                <c:pt idx="1">
                  <c:v>5.4910921401988055E-2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92.519828829519156</c:v>
                </c:pt>
                <c:pt idx="1">
                  <c:v>92.568539670477207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1.8559550457973657</c:v>
                </c:pt>
                <c:pt idx="1">
                  <c:v>1.8569321890995623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5.5960187450701397</c:v>
                </c:pt>
                <c:pt idx="1">
                  <c:v>5.5688886645005624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2.8197379613338125E-2</c:v>
                </c:pt>
                <c:pt idx="1">
                  <c:v>5.6394759226674473E-3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94.406702287095072</c:v>
                </c:pt>
                <c:pt idx="1">
                  <c:v>90.938530764516926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1.3655439185344109</c:v>
                </c:pt>
                <c:pt idx="1">
                  <c:v>1.315378618652538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4.2277537943705141</c:v>
                </c:pt>
                <c:pt idx="1">
                  <c:v>7.7460906168305428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98.315483542360155</c:v>
                </c:pt>
                <c:pt idx="1">
                  <c:v>93.734360983969324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0.47542677277810874</c:v>
                </c:pt>
                <c:pt idx="1">
                  <c:v>0.45327371778450404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1.2090896848617376</c:v>
                </c:pt>
                <c:pt idx="1">
                  <c:v>5.8123652982461778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97.929804822982973</c:v>
                </c:pt>
                <c:pt idx="1">
                  <c:v>95.623843457627558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0.47608858065361404</c:v>
                </c:pt>
                <c:pt idx="1">
                  <c:v>0.46487808273157105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1.5941065963634173</c:v>
                </c:pt>
                <c:pt idx="1">
                  <c:v>3.9112784596408687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88.916824591940383</c:v>
                </c:pt>
                <c:pt idx="1">
                  <c:v>90.90528080480891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2.3657408772881174</c:v>
                </c:pt>
                <c:pt idx="1">
                  <c:v>2.4186461870207712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8.688607331213845</c:v>
                </c:pt>
                <c:pt idx="1">
                  <c:v>6.6495288341829735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2.8827199557659611E-2</c:v>
                </c:pt>
                <c:pt idx="1">
                  <c:v>2.6544173987340602E-2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94.060631828885604</c:v>
                </c:pt>
                <c:pt idx="1">
                  <c:v>93.733918158105993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1.6148183681922719</c:v>
                </c:pt>
                <c:pt idx="1">
                  <c:v>1.6092093984622557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4.324549802922121</c:v>
                </c:pt>
                <c:pt idx="1">
                  <c:v>4.5922197721761648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6.4652671255592153E-2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97.458649172039046</c:v>
                </c:pt>
                <c:pt idx="1">
                  <c:v>97.002358706071703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0.89778408524775377</c:v>
                </c:pt>
                <c:pt idx="1">
                  <c:v>0.89358076084221405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1.6435667427132046</c:v>
                </c:pt>
                <c:pt idx="1">
                  <c:v>2.1040605330860842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98.390335090361091</c:v>
                </c:pt>
                <c:pt idx="1">
                  <c:v>97.76811220257612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1.1014619051698944</c:v>
                </c:pt>
                <c:pt idx="1">
                  <c:v>1.0944962331169379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0.50820300446901001</c:v>
                </c:pt>
                <c:pt idx="1">
                  <c:v>1.1373915643069381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99.071881712037538</c:v>
                </c:pt>
                <c:pt idx="1">
                  <c:v>98.163982502463071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0.48638371666011593</c:v>
                </c:pt>
                <c:pt idx="1">
                  <c:v>0.4819264742591981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0.44173457130234794</c:v>
                </c:pt>
                <c:pt idx="1">
                  <c:v>1.3540910232777321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95.375923626851105</c:v>
                </c:pt>
                <c:pt idx="1">
                  <c:v>94.785000868052151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2.9512535154813162</c:v>
                </c:pt>
                <c:pt idx="1">
                  <c:v>2.9329683675848055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1.6728228576675832</c:v>
                </c:pt>
                <c:pt idx="1">
                  <c:v>2.1727132285470248</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c:v>
                </c:pt>
                <c:pt idx="1">
                  <c:v>0.10931753581602166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98.000050777615982</c:v>
                </c:pt>
                <c:pt idx="1">
                  <c:v>97.682538095660547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1.5526278972492151</c:v>
                </c:pt>
                <c:pt idx="1">
                  <c:v>1.5475975014093892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0.44732132513480849</c:v>
                </c:pt>
                <c:pt idx="1">
                  <c:v>0.76986440293006808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98.934409175064133</c:v>
                </c:pt>
                <c:pt idx="1">
                  <c:v>97.103558709238143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0.9303105652807302</c:v>
                </c:pt>
                <c:pt idx="1">
                  <c:v>0.91309451733533686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0.1352802596551328</c:v>
                </c:pt>
                <c:pt idx="1">
                  <c:v>1.9833467734265184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98.47484728599207</c:v>
                </c:pt>
                <c:pt idx="1">
                  <c:v>98.690843153623049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0.97776363577206749</c:v>
                </c:pt>
                <c:pt idx="1">
                  <c:v>0.97990827382601897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0.54738907823586658</c:v>
                </c:pt>
                <c:pt idx="1">
                  <c:v>0.32924857255093798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99.56000028112777</c:v>
                </c:pt>
                <c:pt idx="1">
                  <c:v>99.475193038825324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0.32446330952321129</c:v>
                </c:pt>
                <c:pt idx="1">
                  <c:v>0.32418692504720398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0.11553640934901921</c:v>
                </c:pt>
                <c:pt idx="1">
                  <c:v>0.20062003612747503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95.84901627766989</c:v>
                </c:pt>
                <c:pt idx="1">
                  <c:v>96.167732423295817</c:v>
                </c:pt>
                <c:pt idx="2">
                  <c:v>96.817764221123753</c:v>
                </c:pt>
                <c:pt idx="3">
                  <c:v>97.748166405051634</c:v>
                </c:pt>
                <c:pt idx="4">
                  <c:v>96.919665778470446</c:v>
                </c:pt>
              </c:numCache>
            </c:numRef>
          </c:val>
          <c:extLst>
            <c:ext xmlns:c16="http://schemas.microsoft.com/office/drawing/2014/chart" uri="{C3380CC4-5D6E-409C-BE32-E72D297353CC}">
              <c16:uniqueId val="{00000000-F1FD-488E-AF22-300EF6CAE71B}"/>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0.98217775606325264</c:v>
                </c:pt>
                <c:pt idx="1">
                  <c:v>1.7657447508845661</c:v>
                </c:pt>
                <c:pt idx="2">
                  <c:v>2.4770288150775639</c:v>
                </c:pt>
                <c:pt idx="3">
                  <c:v>1.1527536571789061</c:v>
                </c:pt>
                <c:pt idx="4">
                  <c:v>2.5765506547939352</c:v>
                </c:pt>
              </c:numCache>
            </c:numRef>
          </c:val>
          <c:extLst>
            <c:ext xmlns:c16="http://schemas.microsoft.com/office/drawing/2014/chart" uri="{C3380CC4-5D6E-409C-BE32-E72D297353CC}">
              <c16:uniqueId val="{00000001-F1FD-488E-AF22-300EF6CAE71B}"/>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3.1688059662668557</c:v>
                </c:pt>
                <c:pt idx="1">
                  <c:v>2.0665228258196144</c:v>
                </c:pt>
                <c:pt idx="2">
                  <c:v>0.70520696379862824</c:v>
                </c:pt>
                <c:pt idx="3">
                  <c:v>1.0990799377694533</c:v>
                </c:pt>
                <c:pt idx="4">
                  <c:v>0.5037835667357099</c:v>
                </c:pt>
              </c:numCache>
            </c:numRef>
          </c:val>
          <c:extLst>
            <c:ext xmlns:c16="http://schemas.microsoft.com/office/drawing/2014/chart" uri="{C3380CC4-5D6E-409C-BE32-E72D297353CC}">
              <c16:uniqueId val="{00000002-F1FD-488E-AF22-300EF6CAE71B}"/>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1FD-488E-AF22-300EF6CAE71B}"/>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c:v>
                </c:pt>
                <c:pt idx="1">
                  <c:v>North</c:v>
                </c:pt>
                <c:pt idx="2">
                  <c:v>South</c:v>
                </c:pt>
                <c:pt idx="3">
                  <c:v>Tirana</c:v>
                </c:pt>
              </c:strCache>
            </c:strRef>
          </c:cat>
          <c:val>
            <c:numRef>
              <c:f>MICS06!$R$18:$U$18</c:f>
              <c:numCache>
                <c:formatCode>###0.0</c:formatCode>
                <c:ptCount val="4"/>
                <c:pt idx="0">
                  <c:v>96.101622335810859</c:v>
                </c:pt>
                <c:pt idx="1">
                  <c:v>98.283582255080233</c:v>
                </c:pt>
                <c:pt idx="2">
                  <c:v>97.447449388000351</c:v>
                </c:pt>
                <c:pt idx="3">
                  <c:v>98.619842769121007</c:v>
                </c:pt>
              </c:numCache>
            </c:numRef>
          </c:val>
          <c:extLst>
            <c:ext xmlns:c16="http://schemas.microsoft.com/office/drawing/2014/chart" uri="{C3380CC4-5D6E-409C-BE32-E72D297353CC}">
              <c16:uniqueId val="{00000000-A501-4CC1-8DC0-3244CF77707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c:v>
                </c:pt>
                <c:pt idx="1">
                  <c:v>North</c:v>
                </c:pt>
                <c:pt idx="2">
                  <c:v>South</c:v>
                </c:pt>
                <c:pt idx="3">
                  <c:v>Tirana</c:v>
                </c:pt>
              </c:strCache>
            </c:strRef>
          </c:cat>
          <c:val>
            <c:numRef>
              <c:f>MICS06!$R$19:$U$19</c:f>
              <c:numCache>
                <c:formatCode>###0.0</c:formatCode>
                <c:ptCount val="4"/>
                <c:pt idx="0">
                  <c:v>2.6511269106266311</c:v>
                </c:pt>
                <c:pt idx="1">
                  <c:v>0</c:v>
                </c:pt>
                <c:pt idx="2">
                  <c:v>2.3752739637383531</c:v>
                </c:pt>
                <c:pt idx="3">
                  <c:v>0.8954746982020102</c:v>
                </c:pt>
              </c:numCache>
            </c:numRef>
          </c:val>
          <c:extLst>
            <c:ext xmlns:c16="http://schemas.microsoft.com/office/drawing/2014/chart" uri="{C3380CC4-5D6E-409C-BE32-E72D297353CC}">
              <c16:uniqueId val="{00000001-A501-4CC1-8DC0-3244CF77707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c:v>
                </c:pt>
                <c:pt idx="1">
                  <c:v>North</c:v>
                </c:pt>
                <c:pt idx="2">
                  <c:v>South</c:v>
                </c:pt>
                <c:pt idx="3">
                  <c:v>Tirana</c:v>
                </c:pt>
              </c:strCache>
            </c:strRef>
          </c:cat>
          <c:val>
            <c:numRef>
              <c:f>MICS06!$R$20:$U$20</c:f>
              <c:numCache>
                <c:formatCode>###0.0</c:formatCode>
                <c:ptCount val="4"/>
                <c:pt idx="0">
                  <c:v>1.2472507535624924</c:v>
                </c:pt>
                <c:pt idx="1">
                  <c:v>1.7164177449197719</c:v>
                </c:pt>
                <c:pt idx="2">
                  <c:v>0.17727664826124684</c:v>
                </c:pt>
                <c:pt idx="3">
                  <c:v>0.48468253267697642</c:v>
                </c:pt>
              </c:numCache>
            </c:numRef>
          </c:val>
          <c:extLst>
            <c:ext xmlns:c16="http://schemas.microsoft.com/office/drawing/2014/chart" uri="{C3380CC4-5D6E-409C-BE32-E72D297353CC}">
              <c16:uniqueId val="{00000002-A501-4CC1-8DC0-3244CF77707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c:v>
                </c:pt>
                <c:pt idx="1">
                  <c:v>North</c:v>
                </c:pt>
                <c:pt idx="2">
                  <c:v>South</c:v>
                </c:pt>
                <c:pt idx="3">
                  <c:v>Tirana</c:v>
                </c:pt>
              </c:strCache>
            </c:strRef>
          </c:cat>
          <c:val>
            <c:numRef>
              <c:f>MICS06!$R$21:$U$21</c:f>
              <c:numCache>
                <c:formatCode>###0.0</c:formatCode>
                <c:ptCount val="4"/>
                <c:pt idx="0">
                  <c:v>0</c:v>
                </c:pt>
                <c:pt idx="1">
                  <c:v>0</c:v>
                </c:pt>
                <c:pt idx="2">
                  <c:v>0</c:v>
                </c:pt>
                <c:pt idx="3">
                  <c:v>0</c:v>
                </c:pt>
              </c:numCache>
            </c:numRef>
          </c:val>
          <c:extLst>
            <c:ext xmlns:c16="http://schemas.microsoft.com/office/drawing/2014/chart" uri="{C3380CC4-5D6E-409C-BE32-E72D297353CC}">
              <c16:uniqueId val="{00000003-A501-4CC1-8DC0-3244CF777070}"/>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96.266267547810898</c:v>
                </c:pt>
                <c:pt idx="1">
                  <c:v>96.840223919341128</c:v>
                </c:pt>
                <c:pt idx="2">
                  <c:v>97.84889222344917</c:v>
                </c:pt>
                <c:pt idx="3">
                  <c:v>97.679984372444068</c:v>
                </c:pt>
                <c:pt idx="4">
                  <c:v>99.209760577713425</c:v>
                </c:pt>
              </c:numCache>
            </c:numRef>
          </c:val>
          <c:extLst>
            <c:ext xmlns:c16="http://schemas.microsoft.com/office/drawing/2014/chart" uri="{C3380CC4-5D6E-409C-BE32-E72D297353CC}">
              <c16:uniqueId val="{00000000-D98E-4191-85AB-CF81FFE4C428}"/>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1.2081519617630745</c:v>
                </c:pt>
                <c:pt idx="1">
                  <c:v>2.130565279431984</c:v>
                </c:pt>
                <c:pt idx="2">
                  <c:v>1.1198532925783666</c:v>
                </c:pt>
                <c:pt idx="3">
                  <c:v>2.2022147792450366</c:v>
                </c:pt>
                <c:pt idx="4">
                  <c:v>0.79023942228660504</c:v>
                </c:pt>
              </c:numCache>
            </c:numRef>
          </c:val>
          <c:extLst>
            <c:ext xmlns:c16="http://schemas.microsoft.com/office/drawing/2014/chart" uri="{C3380CC4-5D6E-409C-BE32-E72D297353CC}">
              <c16:uniqueId val="{00000001-D98E-4191-85AB-CF81FFE4C428}"/>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2.5255804904259915</c:v>
                </c:pt>
                <c:pt idx="1">
                  <c:v>1.0292108012268326</c:v>
                </c:pt>
                <c:pt idx="2">
                  <c:v>1.0312544839724762</c:v>
                </c:pt>
                <c:pt idx="3">
                  <c:v>0.1178008483109808</c:v>
                </c:pt>
                <c:pt idx="4">
                  <c:v>0</c:v>
                </c:pt>
              </c:numCache>
            </c:numRef>
          </c:val>
          <c:extLst>
            <c:ext xmlns:c16="http://schemas.microsoft.com/office/drawing/2014/chart" uri="{C3380CC4-5D6E-409C-BE32-E72D297353CC}">
              <c16:uniqueId val="{00000002-D98E-4191-85AB-CF81FFE4C428}"/>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98E-4191-85AB-CF81FFE4C428}"/>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c:v>
                </c:pt>
                <c:pt idx="1">
                  <c:v>North</c:v>
                </c:pt>
                <c:pt idx="2">
                  <c:v>South</c:v>
                </c:pt>
                <c:pt idx="3">
                  <c:v>Tirana</c:v>
                </c:pt>
              </c:strCache>
            </c:strRef>
          </c:cat>
          <c:val>
            <c:numRef>
              <c:f>MICS06!$R$124:$U$124</c:f>
              <c:numCache>
                <c:formatCode>###0.0</c:formatCode>
                <c:ptCount val="4"/>
                <c:pt idx="0">
                  <c:v>98.381063512547911</c:v>
                </c:pt>
                <c:pt idx="1">
                  <c:v>97.217975880401482</c:v>
                </c:pt>
                <c:pt idx="2">
                  <c:v>96.934027651762264</c:v>
                </c:pt>
                <c:pt idx="3">
                  <c:v>98.330319064471794</c:v>
                </c:pt>
              </c:numCache>
            </c:numRef>
          </c:val>
          <c:extLst>
            <c:ext xmlns:c16="http://schemas.microsoft.com/office/drawing/2014/chart" uri="{C3380CC4-5D6E-409C-BE32-E72D297353CC}">
              <c16:uniqueId val="{00000000-9518-40D0-B2C5-8FFFD10AF26C}"/>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c:v>
                </c:pt>
                <c:pt idx="1">
                  <c:v>North</c:v>
                </c:pt>
                <c:pt idx="2">
                  <c:v>South</c:v>
                </c:pt>
                <c:pt idx="3">
                  <c:v>Tirana</c:v>
                </c:pt>
              </c:strCache>
            </c:strRef>
          </c:cat>
          <c:val>
            <c:numRef>
              <c:f>MICS06!$R$125:$U$125</c:f>
              <c:numCache>
                <c:formatCode>###0.0</c:formatCode>
                <c:ptCount val="4"/>
                <c:pt idx="0">
                  <c:v>1.1495572864457637</c:v>
                </c:pt>
                <c:pt idx="1">
                  <c:v>0.74440796263111209</c:v>
                </c:pt>
                <c:pt idx="2">
                  <c:v>1.9028722342649695</c:v>
                </c:pt>
                <c:pt idx="3">
                  <c:v>1.2440108434362147</c:v>
                </c:pt>
              </c:numCache>
            </c:numRef>
          </c:val>
          <c:extLst>
            <c:ext xmlns:c16="http://schemas.microsoft.com/office/drawing/2014/chart" uri="{C3380CC4-5D6E-409C-BE32-E72D297353CC}">
              <c16:uniqueId val="{00000001-9518-40D0-B2C5-8FFFD10AF26C}"/>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c:v>
                </c:pt>
                <c:pt idx="1">
                  <c:v>North</c:v>
                </c:pt>
                <c:pt idx="2">
                  <c:v>South</c:v>
                </c:pt>
                <c:pt idx="3">
                  <c:v>Tirana</c:v>
                </c:pt>
              </c:strCache>
            </c:strRef>
          </c:cat>
          <c:val>
            <c:numRef>
              <c:f>MICS06!$R$126:$U$126</c:f>
              <c:numCache>
                <c:formatCode>###0.0</c:formatCode>
                <c:ptCount val="4"/>
                <c:pt idx="0">
                  <c:v>0.46937920100633024</c:v>
                </c:pt>
                <c:pt idx="1">
                  <c:v>2.0376161569674451</c:v>
                </c:pt>
                <c:pt idx="2">
                  <c:v>1.1631001139727415</c:v>
                </c:pt>
                <c:pt idx="3">
                  <c:v>0.42567009209199702</c:v>
                </c:pt>
              </c:numCache>
            </c:numRef>
          </c:val>
          <c:extLst>
            <c:ext xmlns:c16="http://schemas.microsoft.com/office/drawing/2014/chart" uri="{C3380CC4-5D6E-409C-BE32-E72D297353CC}">
              <c16:uniqueId val="{00000002-9518-40D0-B2C5-8FFFD10AF26C}"/>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c:v>
                </c:pt>
                <c:pt idx="1">
                  <c:v>North</c:v>
                </c:pt>
                <c:pt idx="2">
                  <c:v>South</c:v>
                </c:pt>
                <c:pt idx="3">
                  <c:v>Tirana</c:v>
                </c:pt>
              </c:strCache>
            </c:strRef>
          </c:cat>
          <c:val>
            <c:numRef>
              <c:f>MICS06!$R$127:$U$127</c:f>
              <c:numCache>
                <c:formatCode>###0.0</c:formatCode>
                <c:ptCount val="4"/>
                <c:pt idx="0">
                  <c:v>0</c:v>
                </c:pt>
                <c:pt idx="1">
                  <c:v>0</c:v>
                </c:pt>
                <c:pt idx="2">
                  <c:v>0</c:v>
                </c:pt>
                <c:pt idx="3">
                  <c:v>0</c:v>
                </c:pt>
              </c:numCache>
            </c:numRef>
          </c:val>
          <c:extLst>
            <c:ext xmlns:c16="http://schemas.microsoft.com/office/drawing/2014/chart" uri="{C3380CC4-5D6E-409C-BE32-E72D297353CC}">
              <c16:uniqueId val="{00000003-9518-40D0-B2C5-8FFFD10AF26C}"/>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69D-40A0-A557-B3D6AE49882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69D-40A0-A557-B3D6AE49882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69D-40A0-A557-B3D6AE49882E}"/>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MICS06!$R$221:$U$221</c:f>
              <c:strCache>
                <c:ptCount val="4"/>
                <c:pt idx="0">
                  <c:v>Central</c:v>
                </c:pt>
                <c:pt idx="1">
                  <c:v>North</c:v>
                </c:pt>
                <c:pt idx="2">
                  <c:v>South</c:v>
                </c:pt>
                <c:pt idx="3">
                  <c:v>Tirana</c:v>
                </c:pt>
              </c:strCache>
            </c:strRef>
          </c:cat>
          <c:val>
            <c:numRef>
              <c:f>MICS06!$R$222:$U$222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0B4A-4B37-B3C6-CD4D48EF8510}"/>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MICS06!$R$221:$U$221</c:f>
              <c:strCache>
                <c:ptCount val="4"/>
                <c:pt idx="0">
                  <c:v>Central</c:v>
                </c:pt>
                <c:pt idx="1">
                  <c:v>North</c:v>
                </c:pt>
                <c:pt idx="2">
                  <c:v>South</c:v>
                </c:pt>
                <c:pt idx="3">
                  <c:v>Tirana</c:v>
                </c:pt>
              </c:strCache>
            </c:strRef>
          </c:cat>
          <c:val>
            <c:numRef>
              <c:f>MICS06!$R$223:$U$223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0B4A-4B37-B3C6-CD4D48EF8510}"/>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MICS06!$R$221:$U$221</c:f>
              <c:strCache>
                <c:ptCount val="4"/>
                <c:pt idx="0">
                  <c:v>Central</c:v>
                </c:pt>
                <c:pt idx="1">
                  <c:v>North</c:v>
                </c:pt>
                <c:pt idx="2">
                  <c:v>South</c:v>
                </c:pt>
                <c:pt idx="3">
                  <c:v>Tirana</c:v>
                </c:pt>
              </c:strCache>
            </c:strRef>
          </c:cat>
          <c:val>
            <c:numRef>
              <c:f>MICS06!$R$224:$U$224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0B4A-4B37-B3C6-CD4D48EF8510}"/>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E0B-4F38-B49C-C551B2889A66}"/>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E0B-4F38-B49C-C551B2889A66}"/>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E0B-4F38-B49C-C551B2889A66}"/>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98.998304320025994</c:v>
                </c:pt>
                <c:pt idx="1">
                  <c:v>97.88731725166852</c:v>
                </c:pt>
                <c:pt idx="2">
                  <c:v>98.675843358966205</c:v>
                </c:pt>
                <c:pt idx="3">
                  <c:v>99.18387450848698</c:v>
                </c:pt>
                <c:pt idx="4">
                  <c:v>99.575591791242672</c:v>
                </c:pt>
              </c:numCache>
            </c:numRef>
          </c:val>
          <c:extLst>
            <c:ext xmlns:c16="http://schemas.microsoft.com/office/drawing/2014/chart" uri="{C3380CC4-5D6E-409C-BE32-E72D297353CC}">
              <c16:uniqueId val="{00000000-B99C-4C32-99DC-78A9EB72568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0.80799828325632905</c:v>
                </c:pt>
                <c:pt idx="1">
                  <c:v>1.8383021982915864</c:v>
                </c:pt>
                <c:pt idx="2">
                  <c:v>1.3241566410338055</c:v>
                </c:pt>
                <c:pt idx="3">
                  <c:v>0.81612549151303115</c:v>
                </c:pt>
                <c:pt idx="4">
                  <c:v>0.42440820875732121</c:v>
                </c:pt>
              </c:numCache>
            </c:numRef>
          </c:val>
          <c:extLst>
            <c:ext xmlns:c16="http://schemas.microsoft.com/office/drawing/2014/chart" uri="{C3380CC4-5D6E-409C-BE32-E72D297353CC}">
              <c16:uniqueId val="{00000001-B99C-4C32-99DC-78A9EB72568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0.19369739671769129</c:v>
                </c:pt>
                <c:pt idx="1">
                  <c:v>0.27438055003992229</c:v>
                </c:pt>
                <c:pt idx="2">
                  <c:v>0</c:v>
                </c:pt>
                <c:pt idx="3">
                  <c:v>0</c:v>
                </c:pt>
                <c:pt idx="4">
                  <c:v>0</c:v>
                </c:pt>
              </c:numCache>
            </c:numRef>
          </c:val>
          <c:extLst>
            <c:ext xmlns:c16="http://schemas.microsoft.com/office/drawing/2014/chart" uri="{C3380CC4-5D6E-409C-BE32-E72D297353CC}">
              <c16:uniqueId val="{00000002-B99C-4C32-99DC-78A9EB72568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99C-4C32-99DC-78A9EB72568E}"/>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94.280252992927274</c:v>
                </c:pt>
                <c:pt idx="1">
                  <c:v>97.841785808232217</c:v>
                </c:pt>
                <c:pt idx="2">
                  <c:v>99.064417707280811</c:v>
                </c:pt>
                <c:pt idx="3">
                  <c:v>97.945449147351965</c:v>
                </c:pt>
                <c:pt idx="4">
                  <c:v>99.252457530425119</c:v>
                </c:pt>
              </c:numCache>
            </c:numRef>
          </c:val>
          <c:extLst>
            <c:ext xmlns:c16="http://schemas.microsoft.com/office/drawing/2014/chart" uri="{C3380CC4-5D6E-409C-BE32-E72D297353CC}">
              <c16:uniqueId val="{00000000-3B0C-40A2-B8D8-D905F0471FE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3.6438666673366233</c:v>
                </c:pt>
                <c:pt idx="1">
                  <c:v>1.6792989032376267</c:v>
                </c:pt>
                <c:pt idx="2">
                  <c:v>0.93558229271918469</c:v>
                </c:pt>
                <c:pt idx="3">
                  <c:v>1.6671204126029113</c:v>
                </c:pt>
                <c:pt idx="4">
                  <c:v>0.74754246957488546</c:v>
                </c:pt>
              </c:numCache>
            </c:numRef>
          </c:val>
          <c:extLst>
            <c:ext xmlns:c16="http://schemas.microsoft.com/office/drawing/2014/chart" uri="{C3380CC4-5D6E-409C-BE32-E72D297353CC}">
              <c16:uniqueId val="{00000001-3B0C-40A2-B8D8-D905F0471FE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2.0758803397361212</c:v>
                </c:pt>
                <c:pt idx="1">
                  <c:v>0.47891528853015364</c:v>
                </c:pt>
                <c:pt idx="2">
                  <c:v>0</c:v>
                </c:pt>
                <c:pt idx="3">
                  <c:v>0.38743044004517546</c:v>
                </c:pt>
                <c:pt idx="4">
                  <c:v>0</c:v>
                </c:pt>
              </c:numCache>
            </c:numRef>
          </c:val>
          <c:extLst>
            <c:ext xmlns:c16="http://schemas.microsoft.com/office/drawing/2014/chart" uri="{C3380CC4-5D6E-409C-BE32-E72D297353CC}">
              <c16:uniqueId val="{00000002-3B0C-40A2-B8D8-D905F0471FE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B0C-40A2-B8D8-D905F0471FE0}"/>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D7B-480D-82E0-3D7E011AA4FC}"/>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D7B-480D-82E0-3D7E011AA4FC}"/>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D7B-480D-82E0-3D7E011AA4FC}"/>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94.414303873748821</c:v>
                </c:pt>
                <c:pt idx="1">
                  <c:v>97.028242520398678</c:v>
                </c:pt>
                <c:pt idx="2">
                  <c:v>98.607945638074241</c:v>
                </c:pt>
                <c:pt idx="3">
                  <c:v>99.131328090752717</c:v>
                </c:pt>
                <c:pt idx="4">
                  <c:v>98.81140412695477</c:v>
                </c:pt>
              </c:numCache>
            </c:numRef>
          </c:val>
          <c:extLst>
            <c:ext xmlns:c16="http://schemas.microsoft.com/office/drawing/2014/chart" uri="{C3380CC4-5D6E-409C-BE32-E72D297353CC}">
              <c16:uniqueId val="{00000000-AAA7-49F0-A3F2-57EE04E848C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2.2859761003061125</c:v>
                </c:pt>
                <c:pt idx="1">
                  <c:v>1.2098081222014521</c:v>
                </c:pt>
                <c:pt idx="2">
                  <c:v>0.94664508984310691</c:v>
                </c:pt>
                <c:pt idx="3">
                  <c:v>0.86867190924735749</c:v>
                </c:pt>
                <c:pt idx="4">
                  <c:v>1.0339306461273785</c:v>
                </c:pt>
              </c:numCache>
            </c:numRef>
          </c:val>
          <c:extLst>
            <c:ext xmlns:c16="http://schemas.microsoft.com/office/drawing/2014/chart" uri="{C3380CC4-5D6E-409C-BE32-E72D297353CC}">
              <c16:uniqueId val="{00000001-AAA7-49F0-A3F2-57EE04E848C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3.2997200259450485</c:v>
                </c:pt>
                <c:pt idx="1">
                  <c:v>1.7619493573998328</c:v>
                </c:pt>
                <c:pt idx="2">
                  <c:v>0.44540927208266023</c:v>
                </c:pt>
                <c:pt idx="3">
                  <c:v>0</c:v>
                </c:pt>
                <c:pt idx="4">
                  <c:v>0.15466522691787579</c:v>
                </c:pt>
              </c:numCache>
            </c:numRef>
          </c:val>
          <c:extLst>
            <c:ext xmlns:c16="http://schemas.microsoft.com/office/drawing/2014/chart" uri="{C3380CC4-5D6E-409C-BE32-E72D297353CC}">
              <c16:uniqueId val="{00000002-AAA7-49F0-A3F2-57EE04E848C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AA7-49F0-A3F2-57EE04E848CF}"/>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94.922762087716421</c:v>
                </c:pt>
                <c:pt idx="1">
                  <c:v>96.414393246399115</c:v>
                </c:pt>
                <c:pt idx="2">
                  <c:v>97.489610087224449</c:v>
                </c:pt>
                <c:pt idx="3">
                  <c:v>99.302079139069079</c:v>
                </c:pt>
                <c:pt idx="4">
                  <c:v>99.590583447063707</c:v>
                </c:pt>
              </c:numCache>
            </c:numRef>
          </c:val>
          <c:extLst>
            <c:ext xmlns:c16="http://schemas.microsoft.com/office/drawing/2014/chart" uri="{C3380CC4-5D6E-409C-BE32-E72D297353CC}">
              <c16:uniqueId val="{00000000-3096-4B8B-A209-22443678620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1.2478992806167311</c:v>
                </c:pt>
                <c:pt idx="1">
                  <c:v>1.9627257697252174</c:v>
                </c:pt>
                <c:pt idx="2">
                  <c:v>0.67821581601766778</c:v>
                </c:pt>
                <c:pt idx="3">
                  <c:v>0.49098202091599052</c:v>
                </c:pt>
                <c:pt idx="4">
                  <c:v>0.40941655293631563</c:v>
                </c:pt>
              </c:numCache>
            </c:numRef>
          </c:val>
          <c:extLst>
            <c:ext xmlns:c16="http://schemas.microsoft.com/office/drawing/2014/chart" uri="{C3380CC4-5D6E-409C-BE32-E72D297353CC}">
              <c16:uniqueId val="{00000001-3096-4B8B-A209-22443678620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3.829338631666849</c:v>
                </c:pt>
                <c:pt idx="1">
                  <c:v>1.6228809838756832</c:v>
                </c:pt>
                <c:pt idx="2">
                  <c:v>1.8321740967578337</c:v>
                </c:pt>
                <c:pt idx="3">
                  <c:v>0.20693884001495916</c:v>
                </c:pt>
                <c:pt idx="4">
                  <c:v>0</c:v>
                </c:pt>
              </c:numCache>
            </c:numRef>
          </c:val>
          <c:extLst>
            <c:ext xmlns:c16="http://schemas.microsoft.com/office/drawing/2014/chart" uri="{C3380CC4-5D6E-409C-BE32-E72D297353CC}">
              <c16:uniqueId val="{00000002-3096-4B8B-A209-22443678620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096-4B8B-A209-224436786200}"/>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83.526987867661191</c:v>
                </c:pt>
                <c:pt idx="1">
                  <c:v>91.805649634771385</c:v>
                </c:pt>
                <c:pt idx="2">
                  <c:v>93.618080551231614</c:v>
                </c:pt>
                <c:pt idx="3">
                  <c:v>95.741145659699754</c:v>
                </c:pt>
                <c:pt idx="4">
                  <c:v>93.602577556725194</c:v>
                </c:pt>
              </c:numCache>
            </c:numRef>
          </c:val>
          <c:extLst>
            <c:ext xmlns:c16="http://schemas.microsoft.com/office/drawing/2014/chart" uri="{C3380CC4-5D6E-409C-BE32-E72D297353CC}">
              <c16:uniqueId val="{00000000-BF41-4CE6-9FE0-3271FDFE5999}"/>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2.2044662543935618</c:v>
                </c:pt>
                <c:pt idx="1">
                  <c:v>4.2347089006273135</c:v>
                </c:pt>
                <c:pt idx="2">
                  <c:v>2.5237522095508442</c:v>
                </c:pt>
                <c:pt idx="3">
                  <c:v>2.040322164646756</c:v>
                </c:pt>
                <c:pt idx="4">
                  <c:v>3.507780811209023</c:v>
                </c:pt>
              </c:numCache>
            </c:numRef>
          </c:val>
          <c:extLst>
            <c:ext xmlns:c16="http://schemas.microsoft.com/office/drawing/2014/chart" uri="{C3380CC4-5D6E-409C-BE32-E72D297353CC}">
              <c16:uniqueId val="{00000001-BF41-4CE6-9FE0-3271FDFE5999}"/>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14.175663004312987</c:v>
                </c:pt>
                <c:pt idx="1">
                  <c:v>3.9596414646012845</c:v>
                </c:pt>
                <c:pt idx="2">
                  <c:v>3.858167239217547</c:v>
                </c:pt>
                <c:pt idx="3">
                  <c:v>2.2185321756534209</c:v>
                </c:pt>
                <c:pt idx="4">
                  <c:v>2.7908113463130593</c:v>
                </c:pt>
              </c:numCache>
            </c:numRef>
          </c:val>
          <c:extLst>
            <c:ext xmlns:c16="http://schemas.microsoft.com/office/drawing/2014/chart" uri="{C3380CC4-5D6E-409C-BE32-E72D297353CC}">
              <c16:uniqueId val="{00000002-BF41-4CE6-9FE0-3271FDFE5999}"/>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9.2882873632164048E-2</c:v>
                </c:pt>
                <c:pt idx="1">
                  <c:v>0</c:v>
                </c:pt>
                <c:pt idx="2">
                  <c:v>0</c:v>
                </c:pt>
                <c:pt idx="3">
                  <c:v>0</c:v>
                </c:pt>
                <c:pt idx="4">
                  <c:v>9.8830285752676009E-2</c:v>
                </c:pt>
              </c:numCache>
            </c:numRef>
          </c:val>
          <c:extLst>
            <c:ext xmlns:c16="http://schemas.microsoft.com/office/drawing/2014/chart" uri="{C3380CC4-5D6E-409C-BE32-E72D297353CC}">
              <c16:uniqueId val="{00000003-BF41-4CE6-9FE0-3271FDFE599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Central</c:v>
                </c:pt>
                <c:pt idx="1">
                  <c:v>Coastal</c:v>
                </c:pt>
                <c:pt idx="2">
                  <c:v>Mountain</c:v>
                </c:pt>
                <c:pt idx="3">
                  <c:v>Urban Tirana</c:v>
                </c:pt>
              </c:strCache>
            </c:strRef>
          </c:cat>
          <c:val>
            <c:numRef>
              <c:f>'DHS09'!$R$18:$U$18</c:f>
              <c:numCache>
                <c:formatCode>###0.0</c:formatCode>
                <c:ptCount val="4"/>
                <c:pt idx="0">
                  <c:v>94.92969036471986</c:v>
                </c:pt>
                <c:pt idx="1">
                  <c:v>93.331807790681978</c:v>
                </c:pt>
                <c:pt idx="2">
                  <c:v>90.922403876818734</c:v>
                </c:pt>
                <c:pt idx="3">
                  <c:v>97.692688020041956</c:v>
                </c:pt>
              </c:numCache>
            </c:numRef>
          </c:val>
          <c:extLst>
            <c:ext xmlns:c16="http://schemas.microsoft.com/office/drawing/2014/chart" uri="{C3380CC4-5D6E-409C-BE32-E72D297353CC}">
              <c16:uniqueId val="{00000000-5432-4F50-8E29-DA1D11EC37B5}"/>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Central</c:v>
                </c:pt>
                <c:pt idx="1">
                  <c:v>Coastal</c:v>
                </c:pt>
                <c:pt idx="2">
                  <c:v>Mountain</c:v>
                </c:pt>
                <c:pt idx="3">
                  <c:v>Urban Tirana</c:v>
                </c:pt>
              </c:strCache>
            </c:strRef>
          </c:cat>
          <c:val>
            <c:numRef>
              <c:f>'DHS09'!$R$19:$U$19</c:f>
              <c:numCache>
                <c:formatCode>###0.0</c:formatCode>
                <c:ptCount val="4"/>
                <c:pt idx="0">
                  <c:v>1.4783897999249722</c:v>
                </c:pt>
                <c:pt idx="1">
                  <c:v>3.6481154469241308</c:v>
                </c:pt>
                <c:pt idx="2">
                  <c:v>1.2610687828349227</c:v>
                </c:pt>
                <c:pt idx="3">
                  <c:v>1.353992256658652</c:v>
                </c:pt>
              </c:numCache>
            </c:numRef>
          </c:val>
          <c:extLst>
            <c:ext xmlns:c16="http://schemas.microsoft.com/office/drawing/2014/chart" uri="{C3380CC4-5D6E-409C-BE32-E72D297353CC}">
              <c16:uniqueId val="{00000001-5432-4F50-8E29-DA1D11EC37B5}"/>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Central</c:v>
                </c:pt>
                <c:pt idx="1">
                  <c:v>Coastal</c:v>
                </c:pt>
                <c:pt idx="2">
                  <c:v>Mountain</c:v>
                </c:pt>
                <c:pt idx="3">
                  <c:v>Urban Tirana</c:v>
                </c:pt>
              </c:strCache>
            </c:strRef>
          </c:cat>
          <c:val>
            <c:numRef>
              <c:f>'DHS09'!$R$20:$U$20</c:f>
              <c:numCache>
                <c:formatCode>###0.0</c:formatCode>
                <c:ptCount val="4"/>
                <c:pt idx="0">
                  <c:v>3.5919198353552049</c:v>
                </c:pt>
                <c:pt idx="1">
                  <c:v>2.9458155144920437</c:v>
                </c:pt>
                <c:pt idx="2">
                  <c:v>7.8165273403465001</c:v>
                </c:pt>
                <c:pt idx="3">
                  <c:v>0.95331972329935832</c:v>
                </c:pt>
              </c:numCache>
            </c:numRef>
          </c:val>
          <c:extLst>
            <c:ext xmlns:c16="http://schemas.microsoft.com/office/drawing/2014/chart" uri="{C3380CC4-5D6E-409C-BE32-E72D297353CC}">
              <c16:uniqueId val="{00000002-5432-4F50-8E29-DA1D11EC37B5}"/>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Central</c:v>
                </c:pt>
                <c:pt idx="1">
                  <c:v>Coastal</c:v>
                </c:pt>
                <c:pt idx="2">
                  <c:v>Mountain</c:v>
                </c:pt>
                <c:pt idx="3">
                  <c:v>Urban Tirana</c:v>
                </c:pt>
              </c:strCache>
            </c:strRef>
          </c:cat>
          <c:val>
            <c:numRef>
              <c:f>'DHS09'!$R$21:$U$21</c:f>
              <c:numCache>
                <c:formatCode>###0.0</c:formatCode>
                <c:ptCount val="4"/>
                <c:pt idx="0">
                  <c:v>0</c:v>
                </c:pt>
                <c:pt idx="1">
                  <c:v>7.4261247901653574E-2</c:v>
                </c:pt>
                <c:pt idx="2">
                  <c:v>0</c:v>
                </c:pt>
                <c:pt idx="3">
                  <c:v>0</c:v>
                </c:pt>
              </c:numCache>
            </c:numRef>
          </c:val>
          <c:extLst>
            <c:ext xmlns:c16="http://schemas.microsoft.com/office/drawing/2014/chart" uri="{C3380CC4-5D6E-409C-BE32-E72D297353CC}">
              <c16:uniqueId val="{00000003-5432-4F50-8E29-DA1D11EC37B5}"/>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87.53224109033124</c:v>
                </c:pt>
                <c:pt idx="1">
                  <c:v>94.046446449352231</c:v>
                </c:pt>
                <c:pt idx="2">
                  <c:v>96.888611517728307</c:v>
                </c:pt>
                <c:pt idx="3">
                  <c:v>96.72141039538856</c:v>
                </c:pt>
                <c:pt idx="4">
                  <c:v>97.336634651319187</c:v>
                </c:pt>
              </c:numCache>
            </c:numRef>
          </c:val>
          <c:extLst>
            <c:ext xmlns:c16="http://schemas.microsoft.com/office/drawing/2014/chart" uri="{C3380CC4-5D6E-409C-BE32-E72D297353CC}">
              <c16:uniqueId val="{00000000-3E41-4FCA-B064-3F315EB6AE87}"/>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2.9410803451603047</c:v>
                </c:pt>
                <c:pt idx="1">
                  <c:v>2.8759205403447003</c:v>
                </c:pt>
                <c:pt idx="2">
                  <c:v>1.2451132919663921</c:v>
                </c:pt>
                <c:pt idx="3">
                  <c:v>1.8833574303228375</c:v>
                </c:pt>
                <c:pt idx="4">
                  <c:v>1.3218951057068407</c:v>
                </c:pt>
              </c:numCache>
            </c:numRef>
          </c:val>
          <c:extLst>
            <c:ext xmlns:c16="http://schemas.microsoft.com/office/drawing/2014/chart" uri="{C3380CC4-5D6E-409C-BE32-E72D297353CC}">
              <c16:uniqueId val="{00000001-3E41-4FCA-B064-3F315EB6AE87}"/>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9.4755763633442367</c:v>
                </c:pt>
                <c:pt idx="1">
                  <c:v>3.0776330103030687</c:v>
                </c:pt>
                <c:pt idx="2">
                  <c:v>1.8662751903053276</c:v>
                </c:pt>
                <c:pt idx="3">
                  <c:v>1.3952321742885845</c:v>
                </c:pt>
                <c:pt idx="4">
                  <c:v>1.2871260146339245</c:v>
                </c:pt>
              </c:numCache>
            </c:numRef>
          </c:val>
          <c:extLst>
            <c:ext xmlns:c16="http://schemas.microsoft.com/office/drawing/2014/chart" uri="{C3380CC4-5D6E-409C-BE32-E72D297353CC}">
              <c16:uniqueId val="{00000002-3E41-4FCA-B064-3F315EB6AE87}"/>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5.1102201164284468E-2</c:v>
                </c:pt>
                <c:pt idx="1">
                  <c:v>0</c:v>
                </c:pt>
                <c:pt idx="2">
                  <c:v>0</c:v>
                </c:pt>
                <c:pt idx="3">
                  <c:v>0</c:v>
                </c:pt>
                <c:pt idx="4">
                  <c:v>5.4344228340005074E-2</c:v>
                </c:pt>
              </c:numCache>
            </c:numRef>
          </c:val>
          <c:extLst>
            <c:ext xmlns:c16="http://schemas.microsoft.com/office/drawing/2014/chart" uri="{C3380CC4-5D6E-409C-BE32-E72D297353CC}">
              <c16:uniqueId val="{00000003-3E41-4FCA-B064-3F315EB6AE87}"/>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Central</c:v>
                </c:pt>
                <c:pt idx="1">
                  <c:v>Coastal</c:v>
                </c:pt>
                <c:pt idx="2">
                  <c:v>Mountain</c:v>
                </c:pt>
                <c:pt idx="3">
                  <c:v>Urban Tirana</c:v>
                </c:pt>
              </c:strCache>
            </c:strRef>
          </c:cat>
          <c:val>
            <c:numRef>
              <c:f>'DHS09'!$R$124:$U$124</c:f>
              <c:numCache>
                <c:formatCode>###0.0</c:formatCode>
                <c:ptCount val="4"/>
                <c:pt idx="0">
                  <c:v>93.109019312743285</c:v>
                </c:pt>
                <c:pt idx="1">
                  <c:v>90.668059700812634</c:v>
                </c:pt>
                <c:pt idx="2">
                  <c:v>82.016308758480619</c:v>
                </c:pt>
                <c:pt idx="3">
                  <c:v>98.997685305691235</c:v>
                </c:pt>
              </c:numCache>
            </c:numRef>
          </c:val>
          <c:extLst>
            <c:ext xmlns:c16="http://schemas.microsoft.com/office/drawing/2014/chart" uri="{C3380CC4-5D6E-409C-BE32-E72D297353CC}">
              <c16:uniqueId val="{00000000-9DE2-4BE1-9C88-B114E14ABC23}"/>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Central</c:v>
                </c:pt>
                <c:pt idx="1">
                  <c:v>Coastal</c:v>
                </c:pt>
                <c:pt idx="2">
                  <c:v>Mountain</c:v>
                </c:pt>
                <c:pt idx="3">
                  <c:v>Urban Tirana</c:v>
                </c:pt>
              </c:strCache>
            </c:strRef>
          </c:cat>
          <c:val>
            <c:numRef>
              <c:f>'DHS09'!$R$125:$U$125</c:f>
              <c:numCache>
                <c:formatCode>###0.0</c:formatCode>
                <c:ptCount val="4"/>
                <c:pt idx="0">
                  <c:v>2.283897042149774</c:v>
                </c:pt>
                <c:pt idx="1">
                  <c:v>2.1009906187611889</c:v>
                </c:pt>
                <c:pt idx="2">
                  <c:v>1.5798019862466088</c:v>
                </c:pt>
                <c:pt idx="3">
                  <c:v>1.0023146943087231</c:v>
                </c:pt>
              </c:numCache>
            </c:numRef>
          </c:val>
          <c:extLst>
            <c:ext xmlns:c16="http://schemas.microsoft.com/office/drawing/2014/chart" uri="{C3380CC4-5D6E-409C-BE32-E72D297353CC}">
              <c16:uniqueId val="{00000001-9DE2-4BE1-9C88-B114E14ABC23}"/>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Central</c:v>
                </c:pt>
                <c:pt idx="1">
                  <c:v>Coastal</c:v>
                </c:pt>
                <c:pt idx="2">
                  <c:v>Mountain</c:v>
                </c:pt>
                <c:pt idx="3">
                  <c:v>Urban Tirana</c:v>
                </c:pt>
              </c:strCache>
            </c:strRef>
          </c:cat>
          <c:val>
            <c:numRef>
              <c:f>'DHS09'!$R$126:$U$126</c:f>
              <c:numCache>
                <c:formatCode>###0.0</c:formatCode>
                <c:ptCount val="4"/>
                <c:pt idx="0">
                  <c:v>4.6070836451069335</c:v>
                </c:pt>
                <c:pt idx="1">
                  <c:v>7.230949680425919</c:v>
                </c:pt>
                <c:pt idx="2">
                  <c:v>16.27150390484093</c:v>
                </c:pt>
                <c:pt idx="3">
                  <c:v>0</c:v>
                </c:pt>
              </c:numCache>
            </c:numRef>
          </c:val>
          <c:extLst>
            <c:ext xmlns:c16="http://schemas.microsoft.com/office/drawing/2014/chart" uri="{C3380CC4-5D6E-409C-BE32-E72D297353CC}">
              <c16:uniqueId val="{00000002-9DE2-4BE1-9C88-B114E14ABC23}"/>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Central</c:v>
                </c:pt>
                <c:pt idx="1">
                  <c:v>Coastal</c:v>
                </c:pt>
                <c:pt idx="2">
                  <c:v>Mountain</c:v>
                </c:pt>
                <c:pt idx="3">
                  <c:v>Urban Tirana</c:v>
                </c:pt>
              </c:strCache>
            </c:strRef>
          </c:cat>
          <c:val>
            <c:numRef>
              <c:f>'DHS09'!$R$127:$U$127</c:f>
              <c:numCache>
                <c:formatCode>###0.0</c:formatCode>
                <c:ptCount val="4"/>
                <c:pt idx="0">
                  <c:v>0</c:v>
                </c:pt>
                <c:pt idx="1">
                  <c:v>0</c:v>
                </c:pt>
                <c:pt idx="2">
                  <c:v>0.13238535043215202</c:v>
                </c:pt>
                <c:pt idx="3">
                  <c:v>0</c:v>
                </c:pt>
              </c:numCache>
            </c:numRef>
          </c:val>
          <c:extLst>
            <c:ext xmlns:c16="http://schemas.microsoft.com/office/drawing/2014/chart" uri="{C3380CC4-5D6E-409C-BE32-E72D297353CC}">
              <c16:uniqueId val="{00000003-9DE2-4BE1-9C88-B114E14ABC23}"/>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BA4-41CF-85C4-D5B4871C6B68}"/>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BA4-41CF-85C4-D5B4871C6B68}"/>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BA4-41CF-85C4-D5B4871C6B68}"/>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'DHS09'!$R$221:$U$221</c:f>
              <c:strCache>
                <c:ptCount val="4"/>
                <c:pt idx="0">
                  <c:v>Central</c:v>
                </c:pt>
                <c:pt idx="1">
                  <c:v>Coastal</c:v>
                </c:pt>
                <c:pt idx="2">
                  <c:v>Mountain</c:v>
                </c:pt>
                <c:pt idx="3">
                  <c:v>Urban Tirana</c:v>
                </c:pt>
              </c:strCache>
            </c:strRef>
          </c:cat>
          <c:val>
            <c:numRef>
              <c:f>'DHS09'!$R$222:$U$222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3EF4-4421-8DD6-0FB02B6E1C29}"/>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'DHS09'!$R$221:$U$221</c:f>
              <c:strCache>
                <c:ptCount val="4"/>
                <c:pt idx="0">
                  <c:v>Central</c:v>
                </c:pt>
                <c:pt idx="1">
                  <c:v>Coastal</c:v>
                </c:pt>
                <c:pt idx="2">
                  <c:v>Mountain</c:v>
                </c:pt>
                <c:pt idx="3">
                  <c:v>Urban Tirana</c:v>
                </c:pt>
              </c:strCache>
            </c:strRef>
          </c:cat>
          <c:val>
            <c:numRef>
              <c:f>'DHS09'!$R$223:$U$223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3EF4-4421-8DD6-0FB02B6E1C29}"/>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'DHS09'!$R$221:$U$221</c:f>
              <c:strCache>
                <c:ptCount val="4"/>
                <c:pt idx="0">
                  <c:v>Central</c:v>
                </c:pt>
                <c:pt idx="1">
                  <c:v>Coastal</c:v>
                </c:pt>
                <c:pt idx="2">
                  <c:v>Mountain</c:v>
                </c:pt>
                <c:pt idx="3">
                  <c:v>Urban Tirana</c:v>
                </c:pt>
              </c:strCache>
            </c:strRef>
          </c:cat>
          <c:val>
            <c:numRef>
              <c:f>'DHS09'!$R$224:$U$224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3EF4-4421-8DD6-0FB02B6E1C29}"/>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D1B-4D40-905D-E8446438ED59}"/>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D1B-4D40-905D-E8446438ED59}"/>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D1B-4D40-905D-E8446438ED59}"/>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97.09548561055783</c:v>
                </c:pt>
                <c:pt idx="1">
                  <c:v>98.761354337082949</c:v>
                </c:pt>
                <c:pt idx="2">
                  <c:v>98.182328442430105</c:v>
                </c:pt>
                <c:pt idx="3">
                  <c:v>97.125224726379372</c:v>
                </c:pt>
                <c:pt idx="4">
                  <c:v>98.801494460942436</c:v>
                </c:pt>
              </c:numCache>
            </c:numRef>
          </c:val>
          <c:extLst>
            <c:ext xmlns:c16="http://schemas.microsoft.com/office/drawing/2014/chart" uri="{C3380CC4-5D6E-409C-BE32-E72D297353CC}">
              <c16:uniqueId val="{00000000-6A7E-4F32-B2EF-28A41E92CC2E}"/>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1.6799563107602489</c:v>
                </c:pt>
                <c:pt idx="1">
                  <c:v>0.53913525431597575</c:v>
                </c:pt>
                <c:pt idx="2">
                  <c:v>0.9621115076530018</c:v>
                </c:pt>
                <c:pt idx="3">
                  <c:v>1.2347561707190635</c:v>
                </c:pt>
                <c:pt idx="4">
                  <c:v>0.64552303486791995</c:v>
                </c:pt>
              </c:numCache>
            </c:numRef>
          </c:val>
          <c:extLst>
            <c:ext xmlns:c16="http://schemas.microsoft.com/office/drawing/2014/chart" uri="{C3380CC4-5D6E-409C-BE32-E72D297353CC}">
              <c16:uniqueId val="{00000001-6A7E-4F32-B2EF-28A41E92CC2E}"/>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1.2245580786819179</c:v>
                </c:pt>
                <c:pt idx="1">
                  <c:v>0.69951040860108293</c:v>
                </c:pt>
                <c:pt idx="2">
                  <c:v>0.85556004991688417</c:v>
                </c:pt>
                <c:pt idx="3">
                  <c:v>1.6400191029014739</c:v>
                </c:pt>
                <c:pt idx="4">
                  <c:v>0.55298250418966644</c:v>
                </c:pt>
              </c:numCache>
            </c:numRef>
          </c:val>
          <c:extLst>
            <c:ext xmlns:c16="http://schemas.microsoft.com/office/drawing/2014/chart" uri="{C3380CC4-5D6E-409C-BE32-E72D297353CC}">
              <c16:uniqueId val="{00000002-6A7E-4F32-B2EF-28A41E92CC2E}"/>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A7E-4F32-B2EF-28A41E92CC2E}"/>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94.711274260849009</c:v>
                </c:pt>
                <c:pt idx="1">
                  <c:v>97.272927858242241</c:v>
                </c:pt>
                <c:pt idx="2">
                  <c:v>97.287731104171684</c:v>
                </c:pt>
                <c:pt idx="3">
                  <c:v>98.72681329705496</c:v>
                </c:pt>
                <c:pt idx="4">
                  <c:v>99.463376848806078</c:v>
                </c:pt>
              </c:numCache>
            </c:numRef>
          </c:val>
          <c:extLst>
            <c:ext xmlns:c16="http://schemas.microsoft.com/office/drawing/2014/chart" uri="{C3380CC4-5D6E-409C-BE32-E72D297353CC}">
              <c16:uniqueId val="{00000000-72DF-4A93-8094-4974DB6D0517}"/>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3.8614007356165589</c:v>
                </c:pt>
                <c:pt idx="1">
                  <c:v>2.1673242097065426</c:v>
                </c:pt>
                <c:pt idx="2">
                  <c:v>1.5110830854509993</c:v>
                </c:pt>
                <c:pt idx="3">
                  <c:v>0.61704509942896113</c:v>
                </c:pt>
                <c:pt idx="4">
                  <c:v>0.22626895821485968</c:v>
                </c:pt>
              </c:numCache>
            </c:numRef>
          </c:val>
          <c:extLst>
            <c:ext xmlns:c16="http://schemas.microsoft.com/office/drawing/2014/chart" uri="{C3380CC4-5D6E-409C-BE32-E72D297353CC}">
              <c16:uniqueId val="{00000001-72DF-4A93-8094-4974DB6D0517}"/>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1.420444908504594</c:v>
                </c:pt>
                <c:pt idx="1">
                  <c:v>0.55974793205123297</c:v>
                </c:pt>
                <c:pt idx="2">
                  <c:v>1.2011858103773156</c:v>
                </c:pt>
                <c:pt idx="3">
                  <c:v>0.65614160351603434</c:v>
                </c:pt>
                <c:pt idx="4">
                  <c:v>0.31035419297907263</c:v>
                </c:pt>
              </c:numCache>
            </c:numRef>
          </c:val>
          <c:extLst>
            <c:ext xmlns:c16="http://schemas.microsoft.com/office/drawing/2014/chart" uri="{C3380CC4-5D6E-409C-BE32-E72D297353CC}">
              <c16:uniqueId val="{00000002-72DF-4A93-8094-4974DB6D0517}"/>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6.8800950298120098E-3</c:v>
                </c:pt>
                <c:pt idx="1">
                  <c:v>0</c:v>
                </c:pt>
                <c:pt idx="2">
                  <c:v>0</c:v>
                </c:pt>
                <c:pt idx="3">
                  <c:v>0</c:v>
                </c:pt>
                <c:pt idx="4">
                  <c:v>0</c:v>
                </c:pt>
              </c:numCache>
            </c:numRef>
          </c:val>
          <c:extLst>
            <c:ext xmlns:c16="http://schemas.microsoft.com/office/drawing/2014/chart" uri="{C3380CC4-5D6E-409C-BE32-E72D297353CC}">
              <c16:uniqueId val="{00000003-72DF-4A93-8094-4974DB6D0517}"/>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2A2-4F7D-B117-E912EC4642CE}"/>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2A2-4F7D-B117-E912EC4642CE}"/>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2A2-4F7D-B117-E912EC4642CE}"/>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81.080803180568793</c:v>
                </c:pt>
                <c:pt idx="1">
                  <c:v>89.611361800378205</c:v>
                </c:pt>
                <c:pt idx="2">
                  <c:v>95.430610581776293</c:v>
                </c:pt>
                <c:pt idx="3">
                  <c:v>96.626308628670671</c:v>
                </c:pt>
                <c:pt idx="4">
                  <c:v>98.365392027664768</c:v>
                </c:pt>
              </c:numCache>
            </c:numRef>
          </c:val>
          <c:extLst>
            <c:ext xmlns:c16="http://schemas.microsoft.com/office/drawing/2014/chart" uri="{C3380CC4-5D6E-409C-BE32-E72D297353CC}">
              <c16:uniqueId val="{00000000-F70D-4D88-B230-136CFC989F2B}"/>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3.9562953451374985</c:v>
                </c:pt>
                <c:pt idx="1">
                  <c:v>2.4880498707591734</c:v>
                </c:pt>
                <c:pt idx="2">
                  <c:v>1.1076261067827819</c:v>
                </c:pt>
                <c:pt idx="3">
                  <c:v>1.8863981759793504</c:v>
                </c:pt>
                <c:pt idx="4">
                  <c:v>0.3729434752820095</c:v>
                </c:pt>
              </c:numCache>
            </c:numRef>
          </c:val>
          <c:extLst>
            <c:ext xmlns:c16="http://schemas.microsoft.com/office/drawing/2014/chart" uri="{C3380CC4-5D6E-409C-BE32-E72D297353CC}">
              <c16:uniqueId val="{00000001-F70D-4D88-B230-136CFC989F2B}"/>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14.896731958411493</c:v>
                </c:pt>
                <c:pt idx="1">
                  <c:v>7.9005883288625682</c:v>
                </c:pt>
                <c:pt idx="2">
                  <c:v>3.4617633114409165</c:v>
                </c:pt>
                <c:pt idx="3">
                  <c:v>1.4872931953500033</c:v>
                </c:pt>
                <c:pt idx="4">
                  <c:v>1.2616644970531783</c:v>
                </c:pt>
              </c:numCache>
            </c:numRef>
          </c:val>
          <c:extLst>
            <c:ext xmlns:c16="http://schemas.microsoft.com/office/drawing/2014/chart" uri="{C3380CC4-5D6E-409C-BE32-E72D297353CC}">
              <c16:uniqueId val="{00000002-F70D-4D88-B230-136CFC989F2B}"/>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6.6169515882094646E-2</c:v>
                </c:pt>
                <c:pt idx="1">
                  <c:v>0</c:v>
                </c:pt>
                <c:pt idx="2">
                  <c:v>0</c:v>
                </c:pt>
                <c:pt idx="3">
                  <c:v>0</c:v>
                </c:pt>
                <c:pt idx="4">
                  <c:v>0</c:v>
                </c:pt>
              </c:numCache>
            </c:numRef>
          </c:val>
          <c:extLst>
            <c:ext xmlns:c16="http://schemas.microsoft.com/office/drawing/2014/chart" uri="{C3380CC4-5D6E-409C-BE32-E72D297353CC}">
              <c16:uniqueId val="{00000003-F70D-4D88-B230-136CFC989F2B}"/>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76.109870361152289</c:v>
                </c:pt>
                <c:pt idx="1">
                  <c:v>86.066725412225011</c:v>
                </c:pt>
                <c:pt idx="2">
                  <c:v>88.493445972422407</c:v>
                </c:pt>
                <c:pt idx="3">
                  <c:v>94.650086116998736</c:v>
                </c:pt>
                <c:pt idx="4">
                  <c:v>94.304062279042768</c:v>
                </c:pt>
              </c:numCache>
            </c:numRef>
          </c:val>
          <c:extLst>
            <c:ext xmlns:c16="http://schemas.microsoft.com/office/drawing/2014/chart" uri="{C3380CC4-5D6E-409C-BE32-E72D297353CC}">
              <c16:uniqueId val="{00000000-FD3C-4886-A43F-1BD7F67431D7}"/>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4.1177005267928903</c:v>
                </c:pt>
                <c:pt idx="1">
                  <c:v>2.9977537678058117</c:v>
                </c:pt>
                <c:pt idx="2">
                  <c:v>2.3988242422947135</c:v>
                </c:pt>
                <c:pt idx="3">
                  <c:v>0.59888684026366279</c:v>
                </c:pt>
                <c:pt idx="4">
                  <c:v>0.86604414495554793</c:v>
                </c:pt>
              </c:numCache>
            </c:numRef>
          </c:val>
          <c:extLst>
            <c:ext xmlns:c16="http://schemas.microsoft.com/office/drawing/2014/chart" uri="{C3380CC4-5D6E-409C-BE32-E72D297353CC}">
              <c16:uniqueId val="{00000001-FD3C-4886-A43F-1BD7F67431D7}"/>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19.712918694546449</c:v>
                </c:pt>
                <c:pt idx="1">
                  <c:v>10.880535929723115</c:v>
                </c:pt>
                <c:pt idx="2">
                  <c:v>9.1077297852829471</c:v>
                </c:pt>
                <c:pt idx="3">
                  <c:v>4.7510270427375296</c:v>
                </c:pt>
                <c:pt idx="4">
                  <c:v>4.8298935760016439</c:v>
                </c:pt>
              </c:numCache>
            </c:numRef>
          </c:val>
          <c:extLst>
            <c:ext xmlns:c16="http://schemas.microsoft.com/office/drawing/2014/chart" uri="{C3380CC4-5D6E-409C-BE32-E72D297353CC}">
              <c16:uniqueId val="{00000002-FD3C-4886-A43F-1BD7F67431D7}"/>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5.9510417508348928E-2</c:v>
                </c:pt>
                <c:pt idx="1">
                  <c:v>5.4984890246009777E-2</c:v>
                </c:pt>
                <c:pt idx="2">
                  <c:v>0</c:v>
                </c:pt>
                <c:pt idx="3">
                  <c:v>0</c:v>
                </c:pt>
                <c:pt idx="4">
                  <c:v>0</c:v>
                </c:pt>
              </c:numCache>
            </c:numRef>
          </c:val>
          <c:extLst>
            <c:ext xmlns:c16="http://schemas.microsoft.com/office/drawing/2014/chart" uri="{C3380CC4-5D6E-409C-BE32-E72D297353CC}">
              <c16:uniqueId val="{00000003-FD3C-4886-A43F-1BD7F67431D7}"/>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92.743271582222647</c:v>
                </c:pt>
                <c:pt idx="1">
                  <c:v>94.801730396629509</c:v>
                </c:pt>
                <c:pt idx="2">
                  <c:v>95.736129597407171</c:v>
                </c:pt>
                <c:pt idx="3">
                  <c:v>95.874783547377504</c:v>
                </c:pt>
                <c:pt idx="4">
                  <c:v>98.080579279999498</c:v>
                </c:pt>
              </c:numCache>
            </c:numRef>
          </c:val>
          <c:extLst>
            <c:ext xmlns:c16="http://schemas.microsoft.com/office/drawing/2014/chart" uri="{C3380CC4-5D6E-409C-BE32-E72D297353CC}">
              <c16:uniqueId val="{00000000-FF54-4451-808E-11B664280E85}"/>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1.7299773337942481</c:v>
                </c:pt>
                <c:pt idx="1">
                  <c:v>2.1066850127158943</c:v>
                </c:pt>
                <c:pt idx="2">
                  <c:v>1.0580597166381851</c:v>
                </c:pt>
                <c:pt idx="3">
                  <c:v>1.5189694692972708</c:v>
                </c:pt>
                <c:pt idx="4">
                  <c:v>0.74935682349566968</c:v>
                </c:pt>
              </c:numCache>
            </c:numRef>
          </c:val>
          <c:extLst>
            <c:ext xmlns:c16="http://schemas.microsoft.com/office/drawing/2014/chart" uri="{C3380CC4-5D6E-409C-BE32-E72D297353CC}">
              <c16:uniqueId val="{00000001-FF54-4451-808E-11B664280E85}"/>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5.5267510839831049</c:v>
                </c:pt>
                <c:pt idx="1">
                  <c:v>3.0915845906546147</c:v>
                </c:pt>
                <c:pt idx="2">
                  <c:v>3.2058106859547677</c:v>
                </c:pt>
                <c:pt idx="3">
                  <c:v>2.6062469833252608</c:v>
                </c:pt>
                <c:pt idx="4">
                  <c:v>1.1700638965048562</c:v>
                </c:pt>
              </c:numCache>
            </c:numRef>
          </c:val>
          <c:extLst>
            <c:ext xmlns:c16="http://schemas.microsoft.com/office/drawing/2014/chart" uri="{C3380CC4-5D6E-409C-BE32-E72D297353CC}">
              <c16:uniqueId val="{00000002-FF54-4451-808E-11B664280E85}"/>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F54-4451-808E-11B664280E85}"/>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'DHS18'!$R$18:$AC$18</c:f>
              <c:numCache>
                <c:formatCode>###0.0</c:formatCode>
                <c:ptCount val="12"/>
                <c:pt idx="0">
                  <c:v>96.347925295681577</c:v>
                </c:pt>
                <c:pt idx="1">
                  <c:v>98.214815229798475</c:v>
                </c:pt>
                <c:pt idx="2">
                  <c:v>99.434400562814417</c:v>
                </c:pt>
                <c:pt idx="3">
                  <c:v>98.931046688411229</c:v>
                </c:pt>
                <c:pt idx="4">
                  <c:v>96.880879529941993</c:v>
                </c:pt>
                <c:pt idx="5">
                  <c:v>98.804019219088744</c:v>
                </c:pt>
                <c:pt idx="6">
                  <c:v>96.528912629813661</c:v>
                </c:pt>
                <c:pt idx="7">
                  <c:v>99.67136522264218</c:v>
                </c:pt>
                <c:pt idx="8">
                  <c:v>86.720408724643789</c:v>
                </c:pt>
                <c:pt idx="9">
                  <c:v>95.709803247270941</c:v>
                </c:pt>
                <c:pt idx="10">
                  <c:v>98.149976807195443</c:v>
                </c:pt>
                <c:pt idx="11">
                  <c:v>94.058164775963803</c:v>
                </c:pt>
              </c:numCache>
            </c:numRef>
          </c:val>
          <c:extLst>
            <c:ext xmlns:c16="http://schemas.microsoft.com/office/drawing/2014/chart" uri="{C3380CC4-5D6E-409C-BE32-E72D297353CC}">
              <c16:uniqueId val="{00000000-7022-47DA-A6FE-79DBC184DE4C}"/>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'DHS18'!$R$19:$AC$19</c:f>
              <c:numCache>
                <c:formatCode>###0.0</c:formatCode>
                <c:ptCount val="12"/>
                <c:pt idx="0">
                  <c:v>1.3065803321435849</c:v>
                </c:pt>
                <c:pt idx="1">
                  <c:v>0.68459803120831275</c:v>
                </c:pt>
                <c:pt idx="2">
                  <c:v>8.0891844732922574E-2</c:v>
                </c:pt>
                <c:pt idx="3">
                  <c:v>0.23456454956259132</c:v>
                </c:pt>
                <c:pt idx="4">
                  <c:v>2.6952705757407602</c:v>
                </c:pt>
                <c:pt idx="5">
                  <c:v>0</c:v>
                </c:pt>
                <c:pt idx="6">
                  <c:v>0.30664924642805935</c:v>
                </c:pt>
                <c:pt idx="7">
                  <c:v>0</c:v>
                </c:pt>
                <c:pt idx="8">
                  <c:v>4.7194656879088974</c:v>
                </c:pt>
                <c:pt idx="9">
                  <c:v>0.40306734780578679</c:v>
                </c:pt>
                <c:pt idx="10">
                  <c:v>1.0719174528325139</c:v>
                </c:pt>
                <c:pt idx="11">
                  <c:v>1.7585937086029728</c:v>
                </c:pt>
              </c:numCache>
            </c:numRef>
          </c:val>
          <c:extLst>
            <c:ext xmlns:c16="http://schemas.microsoft.com/office/drawing/2014/chart" uri="{C3380CC4-5D6E-409C-BE32-E72D297353CC}">
              <c16:uniqueId val="{00000001-7022-47DA-A6FE-79DBC184DE4C}"/>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'DHS18'!$R$20:$AC$20</c:f>
              <c:numCache>
                <c:formatCode>###0.0</c:formatCode>
                <c:ptCount val="12"/>
                <c:pt idx="0">
                  <c:v>2.3454943721747856</c:v>
                </c:pt>
                <c:pt idx="1">
                  <c:v>1.1005867389932216</c:v>
                </c:pt>
                <c:pt idx="2">
                  <c:v>0.48470759245261252</c:v>
                </c:pt>
                <c:pt idx="3">
                  <c:v>0.83438876202614509</c:v>
                </c:pt>
                <c:pt idx="4">
                  <c:v>0.42384989431724096</c:v>
                </c:pt>
                <c:pt idx="5">
                  <c:v>1.1959807809112779</c:v>
                </c:pt>
                <c:pt idx="6">
                  <c:v>3.1644381237584023</c:v>
                </c:pt>
                <c:pt idx="7">
                  <c:v>0.32863477735780688</c:v>
                </c:pt>
                <c:pt idx="8">
                  <c:v>8.5601255874474003</c:v>
                </c:pt>
                <c:pt idx="9">
                  <c:v>3.8871294049232521</c:v>
                </c:pt>
                <c:pt idx="10">
                  <c:v>0.77810573997201826</c:v>
                </c:pt>
                <c:pt idx="11">
                  <c:v>4.1832415154331413</c:v>
                </c:pt>
              </c:numCache>
            </c:numRef>
          </c:val>
          <c:extLst>
            <c:ext xmlns:c16="http://schemas.microsoft.com/office/drawing/2014/chart" uri="{C3380CC4-5D6E-409C-BE32-E72D297353CC}">
              <c16:uniqueId val="{00000002-7022-47DA-A6FE-79DBC184DE4C}"/>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'DHS18'!$R$21:$AC$21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7022-47DA-A6FE-79DBC184DE4C}"/>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93.060537786256063</c:v>
                </c:pt>
                <c:pt idx="1">
                  <c:v>96.996853058250892</c:v>
                </c:pt>
                <c:pt idx="2">
                  <c:v>98.501362845381166</c:v>
                </c:pt>
                <c:pt idx="3">
                  <c:v>98.734824018665208</c:v>
                </c:pt>
                <c:pt idx="4">
                  <c:v>98.439513298516928</c:v>
                </c:pt>
              </c:numCache>
            </c:numRef>
          </c:val>
          <c:extLst>
            <c:ext xmlns:c16="http://schemas.microsoft.com/office/drawing/2014/chart" uri="{C3380CC4-5D6E-409C-BE32-E72D297353CC}">
              <c16:uniqueId val="{00000000-074B-47EE-9C37-F715C4C92DE3}"/>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2.4437462210425953</c:v>
                </c:pt>
                <c:pt idx="1">
                  <c:v>0.75704640768241283</c:v>
                </c:pt>
                <c:pt idx="2">
                  <c:v>0.98594076868168001</c:v>
                </c:pt>
                <c:pt idx="3">
                  <c:v>0.49719840681578958</c:v>
                </c:pt>
                <c:pt idx="4">
                  <c:v>0.75902268110845894</c:v>
                </c:pt>
              </c:numCache>
            </c:numRef>
          </c:val>
          <c:extLst>
            <c:ext xmlns:c16="http://schemas.microsoft.com/office/drawing/2014/chart" uri="{C3380CC4-5D6E-409C-BE32-E72D297353CC}">
              <c16:uniqueId val="{00000001-074B-47EE-9C37-F715C4C92DE3}"/>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4.4957159927014834</c:v>
                </c:pt>
                <c:pt idx="1">
                  <c:v>2.2461005340667284</c:v>
                </c:pt>
                <c:pt idx="2">
                  <c:v>0.51269638593715883</c:v>
                </c:pt>
                <c:pt idx="3">
                  <c:v>0.76797757451901916</c:v>
                </c:pt>
                <c:pt idx="4">
                  <c:v>0.80146402037458275</c:v>
                </c:pt>
              </c:numCache>
            </c:numRef>
          </c:val>
          <c:extLst>
            <c:ext xmlns:c16="http://schemas.microsoft.com/office/drawing/2014/chart" uri="{C3380CC4-5D6E-409C-BE32-E72D297353CC}">
              <c16:uniqueId val="{00000002-074B-47EE-9C37-F715C4C92DE3}"/>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74B-47EE-9C37-F715C4C92DE3}"/>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'DHS18'!$R$124:$AC$124</c:f>
              <c:numCache>
                <c:formatCode>###0.0</c:formatCode>
                <c:ptCount val="12"/>
                <c:pt idx="0">
                  <c:v>98.777821225801347</c:v>
                </c:pt>
                <c:pt idx="1">
                  <c:v>97.669330561616334</c:v>
                </c:pt>
                <c:pt idx="2">
                  <c:v>97.884256392826842</c:v>
                </c:pt>
                <c:pt idx="3">
                  <c:v>95.896778767564513</c:v>
                </c:pt>
                <c:pt idx="4">
                  <c:v>92.739916268687423</c:v>
                </c:pt>
                <c:pt idx="5">
                  <c:v>98.576449802324262</c:v>
                </c:pt>
                <c:pt idx="6">
                  <c:v>98.379118866062427</c:v>
                </c:pt>
                <c:pt idx="7">
                  <c:v>97.136507993997085</c:v>
                </c:pt>
                <c:pt idx="8">
                  <c:v>96.058972570528439</c:v>
                </c:pt>
                <c:pt idx="9">
                  <c:v>99.204566759607161</c:v>
                </c:pt>
                <c:pt idx="10">
                  <c:v>96.357546990266755</c:v>
                </c:pt>
                <c:pt idx="11">
                  <c:v>99.583951434117367</c:v>
                </c:pt>
              </c:numCache>
            </c:numRef>
          </c:val>
          <c:extLst>
            <c:ext xmlns:c16="http://schemas.microsoft.com/office/drawing/2014/chart" uri="{C3380CC4-5D6E-409C-BE32-E72D297353CC}">
              <c16:uniqueId val="{00000000-71A2-484A-A9D4-D8D15A6543E1}"/>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'DHS18'!$R$125:$AC$125</c:f>
              <c:numCache>
                <c:formatCode>###0.0</c:formatCode>
                <c:ptCount val="12"/>
                <c:pt idx="0">
                  <c:v>0.23642807859907039</c:v>
                </c:pt>
                <c:pt idx="1">
                  <c:v>0.50020505190580056</c:v>
                </c:pt>
                <c:pt idx="2">
                  <c:v>0.23207134403196047</c:v>
                </c:pt>
                <c:pt idx="3">
                  <c:v>1.3452984148897955</c:v>
                </c:pt>
                <c:pt idx="4">
                  <c:v>0.19903007963597663</c:v>
                </c:pt>
                <c:pt idx="5">
                  <c:v>0.33828430314635061</c:v>
                </c:pt>
                <c:pt idx="6">
                  <c:v>0.37800671168230066</c:v>
                </c:pt>
                <c:pt idx="7">
                  <c:v>9.3843519824315366E-2</c:v>
                </c:pt>
                <c:pt idx="8">
                  <c:v>1.1617010888559514</c:v>
                </c:pt>
                <c:pt idx="9">
                  <c:v>0.2217998936561264</c:v>
                </c:pt>
                <c:pt idx="10">
                  <c:v>0.94970503445812848</c:v>
                </c:pt>
                <c:pt idx="11">
                  <c:v>0</c:v>
                </c:pt>
              </c:numCache>
            </c:numRef>
          </c:val>
          <c:extLst>
            <c:ext xmlns:c16="http://schemas.microsoft.com/office/drawing/2014/chart" uri="{C3380CC4-5D6E-409C-BE32-E72D297353CC}">
              <c16:uniqueId val="{00000001-71A2-484A-A9D4-D8D15A6543E1}"/>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'DHS18'!$R$126:$AC$126</c:f>
              <c:numCache>
                <c:formatCode>###0.0</c:formatCode>
                <c:ptCount val="12"/>
                <c:pt idx="0">
                  <c:v>0.98575069559961903</c:v>
                </c:pt>
                <c:pt idx="1">
                  <c:v>1.8304643864777981</c:v>
                </c:pt>
                <c:pt idx="2">
                  <c:v>1.8836722631411964</c:v>
                </c:pt>
                <c:pt idx="3">
                  <c:v>2.7579228175456447</c:v>
                </c:pt>
                <c:pt idx="4">
                  <c:v>7.0610536516765787</c:v>
                </c:pt>
                <c:pt idx="5">
                  <c:v>1.085265894529438</c:v>
                </c:pt>
                <c:pt idx="6">
                  <c:v>1.2428744222553272</c:v>
                </c:pt>
                <c:pt idx="7">
                  <c:v>2.7696484861785615</c:v>
                </c:pt>
                <c:pt idx="8">
                  <c:v>2.7000363216087582</c:v>
                </c:pt>
                <c:pt idx="9">
                  <c:v>0.57363334673672262</c:v>
                </c:pt>
                <c:pt idx="10">
                  <c:v>2.6927479752751009</c:v>
                </c:pt>
                <c:pt idx="11">
                  <c:v>0.23230801321436506</c:v>
                </c:pt>
              </c:numCache>
            </c:numRef>
          </c:val>
          <c:extLst>
            <c:ext xmlns:c16="http://schemas.microsoft.com/office/drawing/2014/chart" uri="{C3380CC4-5D6E-409C-BE32-E72D297353CC}">
              <c16:uniqueId val="{00000002-71A2-484A-A9D4-D8D15A6543E1}"/>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'DHS18'!$R$127:$AC$127</c:f>
              <c:numCache>
                <c:formatCode>###0.0</c:formatCode>
                <c:ptCount val="12"/>
                <c:pt idx="0">
                  <c:v>0</c:v>
                </c:pt>
                <c:pt idx="1">
                  <c:v>0</c:v>
                </c:pt>
                <c:pt idx="2">
                  <c:v>0</c:v>
                </c:pt>
                <c:pt idx="3">
                  <c:v>0</c:v>
                </c:pt>
                <c:pt idx="4">
                  <c:v>0</c:v>
                </c:pt>
                <c:pt idx="5">
                  <c:v>0</c:v>
                </c:pt>
                <c:pt idx="6">
                  <c:v>0</c:v>
                </c:pt>
                <c:pt idx="7">
                  <c:v>0</c:v>
                </c:pt>
                <c:pt idx="8">
                  <c:v>7.9290019006939147E-2</c:v>
                </c:pt>
                <c:pt idx="9">
                  <c:v>0</c:v>
                </c:pt>
                <c:pt idx="10">
                  <c:v>0</c:v>
                </c:pt>
                <c:pt idx="11">
                  <c:v>0.18374055266826328</c:v>
                </c:pt>
              </c:numCache>
            </c:numRef>
          </c:val>
          <c:extLst>
            <c:ext xmlns:c16="http://schemas.microsoft.com/office/drawing/2014/chart" uri="{C3380CC4-5D6E-409C-BE32-E72D297353CC}">
              <c16:uniqueId val="{00000003-71A2-484A-A9D4-D8D15A6543E1}"/>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831-45EF-8381-05EFAEDEFD1A}"/>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831-45EF-8381-05EFAEDEFD1A}"/>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831-45EF-8381-05EFAEDEFD1A}"/>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D9C-41AC-BD2D-B615F9FD934F}"/>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D9C-41AC-BD2D-B615F9FD934F}"/>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Berat</c:v>
                </c:pt>
                <c:pt idx="1">
                  <c:v>Diber</c:v>
                </c:pt>
                <c:pt idx="2">
                  <c:v>Durres</c:v>
                </c:pt>
                <c:pt idx="3">
                  <c:v>Elbasan</c:v>
                </c:pt>
                <c:pt idx="4">
                  <c:v>Fier</c:v>
                </c:pt>
                <c:pt idx="5">
                  <c:v>Gjirokaster</c:v>
                </c:pt>
                <c:pt idx="6">
                  <c:v>Korce</c:v>
                </c:pt>
                <c:pt idx="7">
                  <c:v>Kukes</c:v>
                </c:pt>
                <c:pt idx="8">
                  <c:v>Lezhe</c:v>
                </c:pt>
                <c:pt idx="9">
                  <c:v>Shkoder</c:v>
                </c:pt>
                <c:pt idx="10">
                  <c:v>Tirane</c:v>
                </c:pt>
                <c:pt idx="11">
                  <c:v>Vlore</c:v>
                </c:pt>
              </c:strCache>
            </c:strRef>
          </c:cat>
          <c:val>
            <c:numRef>
              <c:f>'DHS18'!$R$224:$AC$224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D9C-41AC-BD2D-B615F9FD934F}"/>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A47-4F1C-9AD9-F219B571595B}"/>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A47-4F1C-9AD9-F219B571595B}"/>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A47-4F1C-9AD9-F219B571595B}"/>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96.541903986357241</c:v>
                </c:pt>
                <c:pt idx="1">
                  <c:v>98.671450890741568</c:v>
                </c:pt>
                <c:pt idx="2">
                  <c:v>99.120580065407097</c:v>
                </c:pt>
                <c:pt idx="3">
                  <c:v>98.607200534760793</c:v>
                </c:pt>
                <c:pt idx="4">
                  <c:v>98.569921617492682</c:v>
                </c:pt>
              </c:numCache>
            </c:numRef>
          </c:val>
          <c:extLst>
            <c:ext xmlns:c16="http://schemas.microsoft.com/office/drawing/2014/chart" uri="{C3380CC4-5D6E-409C-BE32-E72D297353CC}">
              <c16:uniqueId val="{00000000-8460-411D-B1C5-7D4FD23C3BF4}"/>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1.5919191055421749</c:v>
                </c:pt>
                <c:pt idx="1">
                  <c:v>1.066132398998519</c:v>
                </c:pt>
                <c:pt idx="2">
                  <c:v>0.32433197952087911</c:v>
                </c:pt>
                <c:pt idx="3">
                  <c:v>0.5822169756079647</c:v>
                </c:pt>
                <c:pt idx="4">
                  <c:v>0.70884622682513854</c:v>
                </c:pt>
              </c:numCache>
            </c:numRef>
          </c:val>
          <c:extLst>
            <c:ext xmlns:c16="http://schemas.microsoft.com/office/drawing/2014/chart" uri="{C3380CC4-5D6E-409C-BE32-E72D297353CC}">
              <c16:uniqueId val="{00000001-8460-411D-B1C5-7D4FD23C3BF4}"/>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1.8661769081005954</c:v>
                </c:pt>
                <c:pt idx="1">
                  <c:v>0.26241671025993468</c:v>
                </c:pt>
                <c:pt idx="2">
                  <c:v>0.55508795507201947</c:v>
                </c:pt>
                <c:pt idx="3">
                  <c:v>0.81058248963127</c:v>
                </c:pt>
                <c:pt idx="4">
                  <c:v>0.72123215568217458</c:v>
                </c:pt>
              </c:numCache>
            </c:numRef>
          </c:val>
          <c:extLst>
            <c:ext xmlns:c16="http://schemas.microsoft.com/office/drawing/2014/chart" uri="{C3380CC4-5D6E-409C-BE32-E72D297353CC}">
              <c16:uniqueId val="{00000002-8460-411D-B1C5-7D4FD23C3BF4}"/>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460-411D-B1C5-7D4FD23C3BF4}"/>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96.350809378519855</c:v>
                </c:pt>
                <c:pt idx="1">
                  <c:v>98.467352153421032</c:v>
                </c:pt>
                <c:pt idx="2">
                  <c:v>98.045456820837842</c:v>
                </c:pt>
                <c:pt idx="3">
                  <c:v>99.035047989925005</c:v>
                </c:pt>
                <c:pt idx="4">
                  <c:v>99.852072704785272</c:v>
                </c:pt>
              </c:numCache>
            </c:numRef>
          </c:val>
          <c:extLst>
            <c:ext xmlns:c16="http://schemas.microsoft.com/office/drawing/2014/chart" uri="{C3380CC4-5D6E-409C-BE32-E72D297353CC}">
              <c16:uniqueId val="{00000000-D624-4AF5-BF7E-E36B25652885}"/>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1.3343420142101614</c:v>
                </c:pt>
                <c:pt idx="1">
                  <c:v>0.80600930214967925</c:v>
                </c:pt>
                <c:pt idx="2">
                  <c:v>0.32430091124926719</c:v>
                </c:pt>
                <c:pt idx="3">
                  <c:v>0.65266623264014056</c:v>
                </c:pt>
                <c:pt idx="4">
                  <c:v>0</c:v>
                </c:pt>
              </c:numCache>
            </c:numRef>
          </c:val>
          <c:extLst>
            <c:ext xmlns:c16="http://schemas.microsoft.com/office/drawing/2014/chart" uri="{C3380CC4-5D6E-409C-BE32-E72D297353CC}">
              <c16:uniqueId val="{00000001-D624-4AF5-BF7E-E36B25652885}"/>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2.2196606630743467</c:v>
                </c:pt>
                <c:pt idx="1">
                  <c:v>0.72663854442932496</c:v>
                </c:pt>
                <c:pt idx="2">
                  <c:v>1.6302422679128701</c:v>
                </c:pt>
                <c:pt idx="3">
                  <c:v>0.31228577743489438</c:v>
                </c:pt>
                <c:pt idx="4">
                  <c:v>0.14792729521474499</c:v>
                </c:pt>
              </c:numCache>
            </c:numRef>
          </c:val>
          <c:extLst>
            <c:ext xmlns:c16="http://schemas.microsoft.com/office/drawing/2014/chart" uri="{C3380CC4-5D6E-409C-BE32-E72D297353CC}">
              <c16:uniqueId val="{00000002-D624-4AF5-BF7E-E36B25652885}"/>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9.5187944195633117E-2</c:v>
                </c:pt>
                <c:pt idx="1">
                  <c:v>0</c:v>
                </c:pt>
                <c:pt idx="2">
                  <c:v>0</c:v>
                </c:pt>
                <c:pt idx="3">
                  <c:v>0</c:v>
                </c:pt>
                <c:pt idx="4">
                  <c:v>0</c:v>
                </c:pt>
              </c:numCache>
            </c:numRef>
          </c:val>
          <c:extLst>
            <c:ext xmlns:c16="http://schemas.microsoft.com/office/drawing/2014/chart" uri="{C3380CC4-5D6E-409C-BE32-E72D297353CC}">
              <c16:uniqueId val="{00000003-D624-4AF5-BF7E-E36B25652885}"/>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C51-4637-9BDA-BA013E08B19B}"/>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C51-4637-9BDA-BA013E08B19B}"/>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C51-4637-9BDA-BA013E08B19B}"/>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94.070542264860407</c:v>
                </c:pt>
                <c:pt idx="1">
                  <c:v>95.164639568778199</c:v>
                </c:pt>
                <c:pt idx="2">
                  <c:v>97.742361006023344</c:v>
                </c:pt>
                <c:pt idx="3">
                  <c:v>98.603800804568792</c:v>
                </c:pt>
                <c:pt idx="4">
                  <c:v>98.841853539909224</c:v>
                </c:pt>
              </c:numCache>
            </c:numRef>
          </c:val>
          <c:extLst>
            <c:ext xmlns:c16="http://schemas.microsoft.com/office/drawing/2014/chart" uri="{C3380CC4-5D6E-409C-BE32-E72D297353CC}">
              <c16:uniqueId val="{00000000-6824-4DE0-AEB6-6C3013E5FF90}"/>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0.71906264147793086</c:v>
                </c:pt>
                <c:pt idx="1">
                  <c:v>1.0880752430491274</c:v>
                </c:pt>
                <c:pt idx="2">
                  <c:v>0.62971324949624452</c:v>
                </c:pt>
                <c:pt idx="3">
                  <c:v>0.53307339258693121</c:v>
                </c:pt>
                <c:pt idx="4">
                  <c:v>5.1804626937113456E-2</c:v>
                </c:pt>
              </c:numCache>
            </c:numRef>
          </c:val>
          <c:extLst>
            <c:ext xmlns:c16="http://schemas.microsoft.com/office/drawing/2014/chart" uri="{C3380CC4-5D6E-409C-BE32-E72D297353CC}">
              <c16:uniqueId val="{00000001-6824-4DE0-AEB6-6C3013E5FF90}"/>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5.1930794819318118</c:v>
                </c:pt>
                <c:pt idx="1">
                  <c:v>3.6906232965104735</c:v>
                </c:pt>
                <c:pt idx="2">
                  <c:v>1.6279257444803674</c:v>
                </c:pt>
                <c:pt idx="3">
                  <c:v>0.86312580284430351</c:v>
                </c:pt>
                <c:pt idx="4">
                  <c:v>1.1063418331536519</c:v>
                </c:pt>
              </c:numCache>
            </c:numRef>
          </c:val>
          <c:extLst>
            <c:ext xmlns:c16="http://schemas.microsoft.com/office/drawing/2014/chart" uri="{C3380CC4-5D6E-409C-BE32-E72D297353CC}">
              <c16:uniqueId val="{00000002-6824-4DE0-AEB6-6C3013E5FF90}"/>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1.7315611729840589E-2</c:v>
                </c:pt>
                <c:pt idx="1">
                  <c:v>5.6661891662204256E-2</c:v>
                </c:pt>
                <c:pt idx="2">
                  <c:v>0</c:v>
                </c:pt>
                <c:pt idx="3">
                  <c:v>0</c:v>
                </c:pt>
                <c:pt idx="4">
                  <c:v>0</c:v>
                </c:pt>
              </c:numCache>
            </c:numRef>
          </c:val>
          <c:extLst>
            <c:ext xmlns:c16="http://schemas.microsoft.com/office/drawing/2014/chart" uri="{C3380CC4-5D6E-409C-BE32-E72D297353CC}">
              <c16:uniqueId val="{00000003-6824-4DE0-AEB6-6C3013E5FF90}"/>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93.800701683539188</c:v>
                </c:pt>
                <c:pt idx="1">
                  <c:v>95.235112916173534</c:v>
                </c:pt>
                <c:pt idx="2">
                  <c:v>92.751687483817179</c:v>
                </c:pt>
                <c:pt idx="3">
                  <c:v>94.981136498298895</c:v>
                </c:pt>
                <c:pt idx="4">
                  <c:v>96.878247011282099</c:v>
                </c:pt>
              </c:numCache>
            </c:numRef>
          </c:val>
          <c:extLst>
            <c:ext xmlns:c16="http://schemas.microsoft.com/office/drawing/2014/chart" uri="{C3380CC4-5D6E-409C-BE32-E72D297353CC}">
              <c16:uniqueId val="{00000000-97B9-4DC5-8557-6ECBF29D2A31}"/>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1.0417799068665858</c:v>
                </c:pt>
                <c:pt idx="1">
                  <c:v>0.515855992962445</c:v>
                </c:pt>
                <c:pt idx="2">
                  <c:v>0.887137935633173</c:v>
                </c:pt>
                <c:pt idx="3">
                  <c:v>0.30776108730126139</c:v>
                </c:pt>
                <c:pt idx="4">
                  <c:v>0.12803870507777995</c:v>
                </c:pt>
              </c:numCache>
            </c:numRef>
          </c:val>
          <c:extLst>
            <c:ext xmlns:c16="http://schemas.microsoft.com/office/drawing/2014/chart" uri="{C3380CC4-5D6E-409C-BE32-E72D297353CC}">
              <c16:uniqueId val="{00000001-97B9-4DC5-8557-6ECBF29D2A31}"/>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5.1147434822988656</c:v>
                </c:pt>
                <c:pt idx="1">
                  <c:v>4.2490310908640474</c:v>
                </c:pt>
                <c:pt idx="2">
                  <c:v>6.3611745805498039</c:v>
                </c:pt>
                <c:pt idx="3">
                  <c:v>4.7111024143998907</c:v>
                </c:pt>
                <c:pt idx="4">
                  <c:v>2.9937142836401298</c:v>
                </c:pt>
              </c:numCache>
            </c:numRef>
          </c:val>
          <c:extLst>
            <c:ext xmlns:c16="http://schemas.microsoft.com/office/drawing/2014/chart" uri="{C3380CC4-5D6E-409C-BE32-E72D297353CC}">
              <c16:uniqueId val="{00000002-97B9-4DC5-8557-6ECBF29D2A31}"/>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4.2774927295373744E-2</c:v>
                </c:pt>
                <c:pt idx="1">
                  <c:v>0</c:v>
                </c:pt>
                <c:pt idx="2">
                  <c:v>0</c:v>
                </c:pt>
                <c:pt idx="3">
                  <c:v>0</c:v>
                </c:pt>
                <c:pt idx="4">
                  <c:v>0</c:v>
                </c:pt>
              </c:numCache>
            </c:numRef>
          </c:val>
          <c:extLst>
            <c:ext xmlns:c16="http://schemas.microsoft.com/office/drawing/2014/chart" uri="{C3380CC4-5D6E-409C-BE32-E72D297353CC}">
              <c16:uniqueId val="{00000003-97B9-4DC5-8557-6ECBF29D2A31}"/>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3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3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3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3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400</xdr:row>
          <xdr:rowOff>104775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798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798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798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003"/>
      <c r="B2" s="2004"/>
    </row>
    <row r="3" s="111" customFormat="true" ht="22.5" customHeight="true" x14ac:dyDescent="0.35">
      <c r="A3" s="124"/>
      <c r="B3" s="125"/>
    </row>
    <row r="4" s="111" customFormat="true" ht="22.5" customHeight="true" x14ac:dyDescent="0.35">
      <c r="A4" s="120"/>
      <c r="B4" s="121"/>
      <c r="C4" s="378" t="s">
        <v>27</v>
      </c>
    </row>
    <row r="5" s="111" customFormat="true" ht="22.5" customHeight="true" x14ac:dyDescent="0.35">
      <c r="A5" s="2003"/>
      <c r="B5" s="2004"/>
      <c r="C5" s="378"/>
    </row>
    <row r="6" s="111" customFormat="true" ht="29.25" customHeight="true" x14ac:dyDescent="0.2">
      <c r="A6" s="2005"/>
      <c r="B6" s="2007"/>
      <c r="C6" s="378" t="s">
        <v>28</v>
      </c>
    </row>
    <row r="7" s="111" customFormat="true" ht="25.9" customHeight="true" x14ac:dyDescent="0.4">
      <c r="A7" s="1999"/>
      <c r="B7" s="2000"/>
      <c r="C7" s="380" t="str">
        <f ca="true">+Water!B5</f>
        <v>Albania</v>
      </c>
    </row>
    <row r="8" s="111" customFormat="true" ht="15" customHeight="true" x14ac:dyDescent="0.2">
      <c r="A8" s="2001"/>
      <c r="B8" s="2002"/>
      <c r="C8" s="378"/>
    </row>
    <row r="9" s="111" customFormat="true" ht="15" customHeight="true" x14ac:dyDescent="0.2">
      <c r="A9" s="125"/>
      <c r="B9" s="128"/>
      <c r="C9" s="379"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DHS09</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DHS18</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003"/>
      <c r="B108" s="2004"/>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99"/>
      <c r="B113" s="2000"/>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001"/>
      <c r="B114" s="2002"/>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003"/>
      <c r="B208" s="2004"/>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99"/>
      <c r="B213" s="2000"/>
    </row>
    <row r="214" s="123" customFormat="true" ht="15" customHeight="true" x14ac:dyDescent="0.2">
      <c r="A214" s="2005"/>
      <c r="B214" s="2006"/>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2044" t="s">
        <v>124</v>
      </c>
      <c r="C4" s="2044"/>
      <c r="D4" s="2044"/>
      <c r="E4" s="2044"/>
      <c r="F4" s="2044"/>
      <c r="G4" s="2044"/>
      <c r="H4" s="2044"/>
      <c r="I4" s="2044"/>
      <c r="J4" s="2044"/>
      <c r="K4" s="2044"/>
      <c r="L4" s="2044"/>
      <c r="M4" s="2044"/>
      <c r="N4" s="2044"/>
      <c r="O4" s="2044"/>
      <c r="P4" s="2044"/>
      <c r="Q4" s="2044"/>
      <c r="R4" s="2044"/>
      <c r="S4" s="2044"/>
      <c r="T4" s="2044"/>
      <c r="U4" s="2044"/>
      <c r="V4" s="2044"/>
      <c r="W4" s="2044"/>
      <c r="X4" s="2044"/>
      <c r="Y4" s="2044"/>
    </row>
    <row r="5" ht="29.1" customHeight="true" x14ac:dyDescent="0.4">
      <c r="A5" s="35"/>
      <c r="B5" s="2011" t="str">
        <f ca="true">IF(ISERROR(INDIRECT(CONCATENATE($B105,"!A2"))),"",INDIRECT(CONCATENATE($B105,"!A2")))</f>
        <v>Albania</v>
      </c>
      <c r="C5" s="2011"/>
      <c r="D5" s="2011"/>
      <c r="E5" s="2011"/>
      <c r="F5" s="2011"/>
      <c r="G5" s="2011"/>
      <c r="H5" s="2011"/>
      <c r="I5" s="2011"/>
      <c r="J5" s="2011"/>
      <c r="K5" s="2011"/>
      <c r="L5" s="2011"/>
      <c r="M5" s="2011"/>
      <c r="N5" s="2011"/>
      <c r="O5" s="2011"/>
      <c r="P5" s="2011"/>
      <c r="Q5" s="2011"/>
      <c r="R5" s="2011"/>
      <c r="S5" s="2011"/>
      <c r="T5" s="2011"/>
      <c r="U5" s="2011"/>
      <c r="V5" s="2011"/>
      <c r="W5" s="2011"/>
      <c r="X5" s="2011"/>
      <c r="Y5" s="2011"/>
    </row>
    <row r="6" x14ac:dyDescent="0.2">
      <c r="F6" s="36"/>
      <c r="G6" s="36"/>
      <c r="J6" s="37"/>
      <c r="K6" s="37"/>
      <c r="L6" s="37"/>
      <c r="M6" s="37"/>
      <c r="N6" s="37"/>
      <c r="O6" s="37"/>
      <c r="P6" s="37"/>
    </row>
    <row r="7" s="38" customFormat="true" ht="18" x14ac:dyDescent="0.25">
      <c r="B7" s="2008" t="str">
        <f>B118</f>
        <v>National use of drinking water sources, 2000–2020</v>
      </c>
      <c r="C7" s="2008"/>
      <c r="D7" s="2008"/>
      <c r="E7" s="2008"/>
      <c r="F7" s="2008"/>
      <c r="G7" s="2008"/>
      <c r="H7" s="2008"/>
      <c r="I7" s="2008"/>
      <c r="J7" s="2008" t="str">
        <f>B218</f>
        <v>Urban use of drinking water sources,  2000–2020</v>
      </c>
      <c r="K7" s="2008"/>
      <c r="L7" s="2008"/>
      <c r="M7" s="2008"/>
      <c r="N7" s="2008"/>
      <c r="O7" s="2008"/>
      <c r="P7" s="2008"/>
      <c r="Q7" s="2008"/>
      <c r="R7" s="2008" t="str">
        <f>B318</f>
        <v>Rural use of drinking water sources, 2000–2020</v>
      </c>
      <c r="S7" s="2008"/>
      <c r="T7" s="2008"/>
      <c r="U7" s="2008"/>
      <c r="V7" s="2008"/>
      <c r="W7" s="2008"/>
      <c r="X7" s="2008"/>
      <c r="Y7" s="200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21" t="str">
        <f ca="true">IF(ISERROR(INDIRECT(CONCATENATE($B105,"!A2"))),"",INDIRECT(CONCATENATE($B105,"!A2")))</f>
        <v>Albania</v>
      </c>
      <c r="C31" s="2022"/>
      <c r="D31" s="2022"/>
      <c r="E31" s="2023"/>
      <c r="F31" s="2013" t="s">
        <v>0</v>
      </c>
      <c r="G31" s="2013"/>
      <c r="H31" s="2013"/>
      <c r="I31" s="2014"/>
      <c r="J31" s="2012" t="s">
        <v>1</v>
      </c>
      <c r="K31" s="2013"/>
      <c r="L31" s="2013"/>
      <c r="M31" s="2014"/>
      <c r="N31" s="2012" t="s">
        <v>2</v>
      </c>
      <c r="O31" s="2013"/>
      <c r="P31" s="2013"/>
      <c r="Q31" s="2014"/>
      <c r="R31" s="2012" t="s">
        <v>3</v>
      </c>
      <c r="S31" s="2013"/>
      <c r="T31" s="2013"/>
      <c r="U31" s="2014"/>
      <c r="V31" s="2012" t="s">
        <v>4</v>
      </c>
      <c r="W31" s="2013"/>
      <c r="X31" s="2013"/>
      <c r="Y31" s="2014"/>
    </row>
    <row r="32" s="44" customFormat="true" ht="22.5" customHeight="true" x14ac:dyDescent="0.2">
      <c r="B32" s="2024"/>
      <c r="C32" s="2025"/>
      <c r="D32" s="2025"/>
      <c r="E32" s="2026"/>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015" t="s">
        <v>5</v>
      </c>
      <c r="C33" s="2016"/>
      <c r="D33" s="2019" t="s">
        <v>25</v>
      </c>
      <c r="E33" s="33">
        <f>C99</f>
        <v>2000</v>
      </c>
      <c r="F33" s="45">
        <f ca="true">E99</f>
        <v>92.245433874538946</v>
      </c>
      <c r="G33" s="46">
        <f t="shared" ref="G33:I34" ca="true" si="0">F99</f>
        <v>2.2196163220740037</v>
      </c>
      <c r="H33" s="47">
        <f t="shared" ca="true" si="0"/>
        <v>5.5087435463797192</v>
      </c>
      <c r="I33" s="48">
        <f t="shared" ca="true" si="0"/>
        <v>2.6206257007325373E-2</v>
      </c>
      <c r="J33" s="45">
        <f ca="true">J99</f>
        <v>96.34815289170858</v>
      </c>
      <c r="K33" s="46">
        <f t="shared" ref="K33:M34" ca="true" si="1">K99</f>
        <v>1.9309898390167073</v>
      </c>
      <c r="L33" s="47">
        <f t="shared" ca="true" si="1"/>
        <v>1.7208572692747168</v>
      </c>
      <c r="M33" s="48">
        <f t="shared" ca="true" si="1"/>
        <v>0</v>
      </c>
      <c r="N33" s="45">
        <f ca="true">O99</f>
        <v>97.27540323087004</v>
      </c>
      <c r="O33" s="46">
        <f t="shared" ref="O33:Q34" ca="true" si="2">P99</f>
        <v>1.1122183812071378</v>
      </c>
      <c r="P33" s="47">
        <f t="shared" ca="true" si="2"/>
        <v>1.6123783879228171</v>
      </c>
      <c r="Q33" s="48">
        <f t="shared" ca="true" si="2"/>
        <v>0</v>
      </c>
      <c r="R33" s="45">
        <f ca="true">T99</f>
        <v>97.889145410072985</v>
      </c>
      <c r="S33" s="46">
        <f t="shared" ref="S33:U34" ca="true" si="3">U99</f>
        <v>1.5296795321760519</v>
      </c>
      <c r="T33" s="47">
        <f t="shared" ca="true" si="3"/>
        <v>0.58117505775096845</v>
      </c>
      <c r="U33" s="48">
        <f t="shared" ca="true" si="3"/>
        <v>0</v>
      </c>
      <c r="V33" s="45">
        <f ca="true">Y99</f>
        <v>98.587666189230774</v>
      </c>
      <c r="W33" s="46">
        <f t="shared" ref="W33:Y34" ca="true" si="4">Z99</f>
        <v>0.96072948704686734</v>
      </c>
      <c r="X33" s="47">
        <f t="shared" ca="true" si="4"/>
        <v>0.4237354886762148</v>
      </c>
      <c r="Y33" s="48">
        <f t="shared" ca="true" si="4"/>
        <v>2.7868835046156448E-2</v>
      </c>
    </row>
    <row r="34" x14ac:dyDescent="0.2">
      <c r="B34" s="2017"/>
      <c r="C34" s="2018"/>
      <c r="D34" s="2020"/>
      <c r="E34" s="34">
        <f>C100</f>
        <v>2020</v>
      </c>
      <c r="F34" s="50">
        <f ca="true">E100</f>
        <v>92.287748543541852</v>
      </c>
      <c r="G34" s="51">
        <f t="shared" ca="true" si="0"/>
        <v>2.2206345007093797</v>
      </c>
      <c r="H34" s="52">
        <f t="shared" ca="true" si="0"/>
        <v>5.4863757043472958</v>
      </c>
      <c r="I34" s="53">
        <f t="shared" ca="true" si="0"/>
        <v>5.2412514014648082E-3</v>
      </c>
      <c r="J34" s="50">
        <f ca="true">J100</f>
        <v>95.459022161728214</v>
      </c>
      <c r="K34" s="51">
        <f t="shared" ca="true" si="1"/>
        <v>1.9131700640275664</v>
      </c>
      <c r="L34" s="52">
        <f t="shared" ca="true" si="1"/>
        <v>2.6278077742442179</v>
      </c>
      <c r="M34" s="53">
        <f t="shared" ca="true" si="1"/>
        <v>0</v>
      </c>
      <c r="N34" s="50">
        <f ca="true">O100</f>
        <v>98.350282221095895</v>
      </c>
      <c r="O34" s="51">
        <f t="shared" ca="true" si="2"/>
        <v>1.124508231783909</v>
      </c>
      <c r="P34" s="52">
        <f t="shared" ca="true" si="2"/>
        <v>0.52520954712019829</v>
      </c>
      <c r="Q34" s="53">
        <f t="shared" ca="true" si="2"/>
        <v>0</v>
      </c>
      <c r="R34" s="50">
        <f ca="true">T100</f>
        <v>97.485933557162923</v>
      </c>
      <c r="S34" s="51">
        <f t="shared" ca="true" si="3"/>
        <v>1.5233786811885037</v>
      </c>
      <c r="T34" s="52">
        <f t="shared" ca="true" si="3"/>
        <v>0.99068776164857297</v>
      </c>
      <c r="U34" s="53">
        <f t="shared" ca="true" si="3"/>
        <v>0</v>
      </c>
      <c r="V34" s="50">
        <f ca="true">Y100</f>
        <v>97.99298791934531</v>
      </c>
      <c r="W34" s="51">
        <f t="shared" ca="true" si="4"/>
        <v>0.9549343914606877</v>
      </c>
      <c r="X34" s="52">
        <f t="shared" ca="true" si="4"/>
        <v>1.046503922184769</v>
      </c>
      <c r="Y34" s="53">
        <f t="shared" ca="true" si="4"/>
        <v>5.5737670092312896E-3</v>
      </c>
    </row>
    <row r="35" x14ac:dyDescent="0.2">
      <c r="F35" s="36"/>
      <c r="H35" s="39"/>
    </row>
    <row r="36" x14ac:dyDescent="0.2">
      <c r="B36" s="2015" t="s">
        <v>6</v>
      </c>
      <c r="C36" s="2016"/>
      <c r="D36" s="2019" t="s">
        <v>25</v>
      </c>
      <c r="E36" s="33">
        <f>C199</f>
        <v>2000</v>
      </c>
      <c r="F36" s="45">
        <f ca="true">E199</f>
        <v>98.396466124080447</v>
      </c>
      <c r="G36" s="46">
        <f t="shared" ref="G36:I37" ca="true" si="5">F199</f>
        <v>1.3743570110382324</v>
      </c>
      <c r="H36" s="47">
        <f t="shared" ca="true" si="5"/>
        <v>0.2291768648813246</v>
      </c>
      <c r="I36" s="48">
        <f t="shared" ca="true" si="5"/>
        <v>0</v>
      </c>
      <c r="J36" s="45">
        <f ca="true">J199</f>
        <v>98.358044568608662</v>
      </c>
      <c r="K36" s="46">
        <f t="shared" ref="K36:M37" ca="true" si="6">K199</f>
        <v>1.1460317703592837</v>
      </c>
      <c r="L36" s="47">
        <f t="shared" ca="true" si="6"/>
        <v>0.49592366103205165</v>
      </c>
      <c r="M36" s="48">
        <f t="shared" ca="true" si="6"/>
        <v>0</v>
      </c>
      <c r="N36" s="45">
        <f ca="true">O199</f>
        <v>98.853762967574696</v>
      </c>
      <c r="O36" s="46">
        <f t="shared" ref="O36:Q37" ca="true" si="7">P199</f>
        <v>0.87116807050197365</v>
      </c>
      <c r="P36" s="47">
        <f t="shared" ca="true" si="7"/>
        <v>0.2750689619233242</v>
      </c>
      <c r="Q36" s="48">
        <f t="shared" ca="true" si="7"/>
        <v>0</v>
      </c>
      <c r="R36" s="45">
        <f ca="true">T199</f>
        <v>98.517169098077034</v>
      </c>
      <c r="S36" s="46">
        <f t="shared" ref="S36:U37" ca="true" si="8">U199</f>
        <v>0.88081337814677962</v>
      </c>
      <c r="T36" s="47">
        <f t="shared" ca="true" si="8"/>
        <v>0.60201752377618334</v>
      </c>
      <c r="U36" s="48">
        <f t="shared" ca="true" si="8"/>
        <v>0</v>
      </c>
      <c r="V36" s="45">
        <f ca="true">Y199</f>
        <v>99.333673917943671</v>
      </c>
      <c r="W36" s="46">
        <f t="shared" ref="W36:Y37" ca="true" si="9">Z199</f>
        <v>0.59541633094227786</v>
      </c>
      <c r="X36" s="47">
        <f t="shared" ca="true" si="9"/>
        <v>7.0909751114058395E-2</v>
      </c>
      <c r="Y36" s="48">
        <f t="shared" ca="true" si="9"/>
        <v>0</v>
      </c>
    </row>
    <row r="37" x14ac:dyDescent="0.2">
      <c r="B37" s="2017"/>
      <c r="C37" s="2018"/>
      <c r="D37" s="2020"/>
      <c r="E37" s="34">
        <f>C200</f>
        <v>2020</v>
      </c>
      <c r="F37" s="50">
        <f ca="true">E200</f>
        <v>96.445129663635157</v>
      </c>
      <c r="G37" s="51">
        <f t="shared" ca="true" si="5"/>
        <v>1.3471016323549607</v>
      </c>
      <c r="H37" s="52">
        <f t="shared" ca="true" si="5"/>
        <v>2.2077687040098795</v>
      </c>
      <c r="I37" s="53">
        <f t="shared" ca="true" si="5"/>
        <v>0</v>
      </c>
      <c r="J37" s="50">
        <f ca="true">J200</f>
        <v>98.547429027062662</v>
      </c>
      <c r="K37" s="51">
        <f t="shared" ca="true" si="6"/>
        <v>1.148238408435025</v>
      </c>
      <c r="L37" s="52">
        <f t="shared" ca="true" si="6"/>
        <v>0.30433256450231738</v>
      </c>
      <c r="M37" s="53">
        <f t="shared" ca="true" si="6"/>
        <v>0</v>
      </c>
      <c r="N37" s="50">
        <f ca="true">O200</f>
        <v>98.411609157731348</v>
      </c>
      <c r="O37" s="51">
        <f t="shared" ca="true" si="7"/>
        <v>0.86727150379755102</v>
      </c>
      <c r="P37" s="52">
        <f t="shared" ca="true" si="7"/>
        <v>0.7211193384710981</v>
      </c>
      <c r="Q37" s="53">
        <f t="shared" ca="true" si="7"/>
        <v>0</v>
      </c>
      <c r="R37" s="50">
        <f ca="true">T200</f>
        <v>98.030435869880861</v>
      </c>
      <c r="S37" s="51">
        <f t="shared" ca="true" si="8"/>
        <v>0.87646163780640352</v>
      </c>
      <c r="T37" s="52">
        <f t="shared" ca="true" si="8"/>
        <v>1.0931024923127381</v>
      </c>
      <c r="U37" s="53">
        <f t="shared" ca="true" si="8"/>
        <v>0</v>
      </c>
      <c r="V37" s="50">
        <f ca="true">Y200</f>
        <v>98.529741983307773</v>
      </c>
      <c r="W37" s="51">
        <f t="shared" ca="true" si="9"/>
        <v>0.59059747965078491</v>
      </c>
      <c r="X37" s="52">
        <f t="shared" ca="true" si="9"/>
        <v>0.87966053704144542</v>
      </c>
      <c r="Y37" s="53">
        <f t="shared" ca="true" si="9"/>
        <v>0</v>
      </c>
    </row>
    <row r="38" x14ac:dyDescent="0.2">
      <c r="F38" s="36"/>
      <c r="G38" s="36"/>
      <c r="H38" s="39"/>
      <c r="I38" s="39"/>
    </row>
    <row r="39" x14ac:dyDescent="0.2">
      <c r="B39" s="2015" t="s">
        <v>7</v>
      </c>
      <c r="C39" s="2016"/>
      <c r="D39" s="2019" t="s">
        <v>25</v>
      </c>
      <c r="E39" s="33">
        <f>C299</f>
        <v>2000</v>
      </c>
      <c r="F39" s="45">
        <f ca="true">E299</f>
        <v>90.17613129896344</v>
      </c>
      <c r="G39" s="46">
        <f t="shared" ref="G39:I40" ca="true" si="10">F299</f>
        <v>1.6581799301586748</v>
      </c>
      <c r="H39" s="47">
        <f t="shared" ca="true" si="10"/>
        <v>8.1180565279895944</v>
      </c>
      <c r="I39" s="48">
        <f t="shared" ca="true" si="10"/>
        <v>4.7632242888289156E-2</v>
      </c>
      <c r="J39" s="45">
        <f ca="true">J299</f>
        <v>94.545966154405065</v>
      </c>
      <c r="K39" s="46">
        <f t="shared" ref="K39:M40" ca="true" si="11">K299</f>
        <v>2.7189427510565758</v>
      </c>
      <c r="L39" s="47">
        <f t="shared" ca="true" si="11"/>
        <v>2.7350910945383617</v>
      </c>
      <c r="M39" s="48">
        <f t="shared" ca="true" si="11"/>
        <v>0</v>
      </c>
      <c r="N39" s="45">
        <f ca="true">O299</f>
        <v>96.37714880969088</v>
      </c>
      <c r="O39" s="46">
        <f t="shared" ref="O39:Q40" ca="true" si="12">P299</f>
        <v>2.0380990289827392</v>
      </c>
      <c r="P39" s="47">
        <f t="shared" ca="true" si="12"/>
        <v>1.584752161326378</v>
      </c>
      <c r="Q39" s="48">
        <f t="shared" ca="true" si="12"/>
        <v>0</v>
      </c>
      <c r="R39" s="45">
        <f ca="true">T299</f>
        <v>97.187039328598274</v>
      </c>
      <c r="S39" s="46">
        <f t="shared" ref="S39:U40" ca="true" si="13">U299</f>
        <v>1.5842237148171474</v>
      </c>
      <c r="T39" s="47">
        <f t="shared" ca="true" si="13"/>
        <v>1.2287369565845836</v>
      </c>
      <c r="U39" s="48">
        <f t="shared" ca="true" si="13"/>
        <v>0</v>
      </c>
      <c r="V39" s="45">
        <f ca="true">Y299</f>
        <v>96.184687182593933</v>
      </c>
      <c r="W39" s="46">
        <f t="shared" ref="W39:Y40" ca="true" si="14">Z299</f>
        <v>2.2844795708176719</v>
      </c>
      <c r="X39" s="47">
        <f t="shared" ca="true" si="14"/>
        <v>1.4801510487665155</v>
      </c>
      <c r="Y39" s="48">
        <f t="shared" ca="true" si="14"/>
        <v>5.0682197821885211E-2</v>
      </c>
    </row>
    <row r="40" x14ac:dyDescent="0.2">
      <c r="B40" s="2017"/>
      <c r="C40" s="2018"/>
      <c r="D40" s="2020"/>
      <c r="E40" s="34">
        <f>C300</f>
        <v>2020</v>
      </c>
      <c r="F40" s="50">
        <f ca="true">E300</f>
        <v>91.323014247749526</v>
      </c>
      <c r="G40" s="51">
        <f t="shared" ca="true" si="10"/>
        <v>1.6792690838019309</v>
      </c>
      <c r="H40" s="52">
        <f t="shared" ca="true" si="10"/>
        <v>6.9881902198708872</v>
      </c>
      <c r="I40" s="53">
        <f t="shared" ca="true" si="10"/>
        <v>9.5264485776578312E-3</v>
      </c>
      <c r="J40" s="50">
        <f ca="true">J300</f>
        <v>93.870180813897008</v>
      </c>
      <c r="K40" s="51">
        <f t="shared" ca="true" si="11"/>
        <v>2.6995085887376469</v>
      </c>
      <c r="L40" s="52">
        <f t="shared" ca="true" si="11"/>
        <v>3.4303105973653487</v>
      </c>
      <c r="M40" s="53">
        <f t="shared" ca="true" si="11"/>
        <v>0</v>
      </c>
      <c r="N40" s="50">
        <f ca="true">O300</f>
        <v>94.127631315140846</v>
      </c>
      <c r="O40" s="51">
        <f t="shared" ca="true" si="12"/>
        <v>1.9905282149677359</v>
      </c>
      <c r="P40" s="52">
        <f t="shared" ca="true" si="12"/>
        <v>3.8818404698914151</v>
      </c>
      <c r="Q40" s="53">
        <f t="shared" ca="true" si="12"/>
        <v>0</v>
      </c>
      <c r="R40" s="50">
        <f ca="true">T300</f>
        <v>95.509509518990072</v>
      </c>
      <c r="S40" s="51">
        <f t="shared" ca="true" si="13"/>
        <v>1.5568786848105385</v>
      </c>
      <c r="T40" s="52">
        <f t="shared" ca="true" si="13"/>
        <v>2.9336117961993864</v>
      </c>
      <c r="U40" s="53">
        <f t="shared" ca="true" si="13"/>
        <v>0</v>
      </c>
      <c r="V40" s="50">
        <f ca="true">Y300</f>
        <v>96.206277734220109</v>
      </c>
      <c r="W40" s="51">
        <f t="shared" ca="true" si="14"/>
        <v>2.2849923673506489</v>
      </c>
      <c r="X40" s="52">
        <f t="shared" ca="true" si="14"/>
        <v>1.4985934588648604</v>
      </c>
      <c r="Y40" s="53">
        <f t="shared" ca="true" si="14"/>
        <v>1.0136439564377042E-2</v>
      </c>
    </row>
    <row r="97" s="40" customFormat="true" ht="16.5" customHeight="true" x14ac:dyDescent="0.2">
      <c r="A97" s="2030" t="s">
        <v>5</v>
      </c>
      <c r="B97" s="2030"/>
      <c r="C97" s="2030"/>
      <c r="D97" s="2027" t="s">
        <v>0</v>
      </c>
      <c r="E97" s="2028"/>
      <c r="F97" s="2028"/>
      <c r="G97" s="2028"/>
      <c r="H97" s="2029"/>
      <c r="I97" s="2027" t="s">
        <v>1</v>
      </c>
      <c r="J97" s="2028"/>
      <c r="K97" s="2028"/>
      <c r="L97" s="2028"/>
      <c r="M97" s="2029"/>
      <c r="N97" s="2027" t="s">
        <v>2</v>
      </c>
      <c r="O97" s="2028"/>
      <c r="P97" s="2028"/>
      <c r="Q97" s="2028"/>
      <c r="R97" s="2029"/>
      <c r="S97" s="2027" t="s">
        <v>3</v>
      </c>
      <c r="T97" s="2028"/>
      <c r="U97" s="2028"/>
      <c r="V97" s="2028"/>
      <c r="W97" s="2029"/>
      <c r="X97" s="2027" t="s">
        <v>4</v>
      </c>
      <c r="Y97" s="2028"/>
      <c r="Z97" s="2028"/>
      <c r="AA97" s="2028"/>
      <c r="AB97" s="2029"/>
    </row>
    <row r="98" s="44" customFormat="true" ht="22.5" customHeight="true" x14ac:dyDescent="0.2">
      <c r="A98" s="2031"/>
      <c r="B98" s="2031"/>
      <c r="C98" s="2031"/>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35" t="s">
        <v>10</v>
      </c>
      <c r="B99" s="2036"/>
      <c r="C99" s="209">
        <v>2000</v>
      </c>
      <c r="D99" s="56">
        <f ca="true">IF((D101+H101)&gt;100,D101*100/(D101+H101),D101)</f>
        <v>94.465050196612935</v>
      </c>
      <c r="E99" s="57">
        <f ca="true">D99*AVERAGEIF(E105:E116,"&gt;0")/100</f>
        <v>92.245433874538946</v>
      </c>
      <c r="F99" s="58">
        <f ca="true">D99*(100-AVERAGEIF(E105:E116,"&gt;0"))/100</f>
        <v>2.2196163220740037</v>
      </c>
      <c r="G99" s="59">
        <f ca="true">100-(E99+F99+H99)</f>
        <v>5.5087435463797192</v>
      </c>
      <c r="H99" s="60">
        <f ca="true">IF((D101+H101)&gt;100,H101*100/(D101+H101),H101)</f>
        <v>2.6206257007325373E-2</v>
      </c>
      <c r="I99" s="56">
        <f ca="true">IF((I101+M101)&gt;100,I101*100/(I101+M101),I101)</f>
        <v>98.279142730725283</v>
      </c>
      <c r="J99" s="57">
        <f ca="true">I99*AVERAGEIF(J105:J116,"&gt;0")/100</f>
        <v>96.34815289170858</v>
      </c>
      <c r="K99" s="61">
        <f ca="true">I99*(100-AVERAGEIF(J105:J116,"&gt;0"))/100</f>
        <v>1.9309898390167073</v>
      </c>
      <c r="L99" s="62">
        <f ca="true">100-(J99+K99+M99)</f>
        <v>1.7208572692747168</v>
      </c>
      <c r="M99" s="63">
        <f ca="true">IF((I101+M101)&gt;100,M101*100/(I101+M101),M101)</f>
        <v>0</v>
      </c>
      <c r="N99" s="56">
        <f ca="true">IF((N101+R101)&gt;100,N101*100/(N101+R101),N101)</f>
        <v>98.387621612077169</v>
      </c>
      <c r="O99" s="57">
        <f ca="true">N99*AVERAGEIF(O105:O116,"&gt;0")/100</f>
        <v>97.27540323087004</v>
      </c>
      <c r="P99" s="61">
        <f ca="true">N99*(100-AVERAGEIF(O105:O116,"&gt;0"))/100</f>
        <v>1.1122183812071378</v>
      </c>
      <c r="Q99" s="62">
        <f ca="true">100-(O99+P99+R99)</f>
        <v>1.6123783879228171</v>
      </c>
      <c r="R99" s="63">
        <f ca="true">IF((N101+R101)&gt;100,R101*100/(N101+R101),R101)</f>
        <v>0</v>
      </c>
      <c r="S99" s="56">
        <f ca="true">IF((S101+W101)&gt;100,S101*100/(S101+W101),S101)</f>
        <v>99.418824942249032</v>
      </c>
      <c r="T99" s="57">
        <f ca="true">S99*AVERAGEIF(T105:T116,"&gt;0")/100</f>
        <v>97.889145410072985</v>
      </c>
      <c r="U99" s="61">
        <f ca="true">S99*(100-AVERAGEIF(T105:T116,"&gt;0"))/100</f>
        <v>1.5296795321760519</v>
      </c>
      <c r="V99" s="62">
        <f ca="true">100-(T99+U99+W99)</f>
        <v>0.58117505775096845</v>
      </c>
      <c r="W99" s="63">
        <f ca="true">IF((S101+W101)&gt;100,W101*100/(S101+W101),W101)</f>
        <v>0</v>
      </c>
      <c r="X99" s="56">
        <f ca="true">IF((X101+AB101)&gt;100,X101*100/(X101+AB101),X101)</f>
        <v>99.548395676277636</v>
      </c>
      <c r="Y99" s="57">
        <f ca="true">X99*AVERAGEIF(Y105:Y116,"&gt;0")/100</f>
        <v>98.587666189230774</v>
      </c>
      <c r="Z99" s="61">
        <f ca="true">X99*(100-AVERAGEIF(Y105:Y116,"&gt;0"))/100</f>
        <v>0.96072948704686734</v>
      </c>
      <c r="AA99" s="62">
        <f ca="true">100-(Y99+Z99+AB99)</f>
        <v>0.4237354886762148</v>
      </c>
      <c r="AB99" s="63">
        <f ca="true">IF((X101+AB101)&gt;100,AB101*100/(X101+AB101),AB101)</f>
        <v>2.7868835046156448E-2</v>
      </c>
    </row>
    <row r="100" s="64" customFormat="true" ht="15" customHeight="true" x14ac:dyDescent="0.2">
      <c r="A100" s="2037"/>
      <c r="B100" s="2038"/>
      <c r="C100" s="210">
        <v>2020</v>
      </c>
      <c r="D100" s="65">
        <f ca="true">IF((D102+H102)&gt;100,D102*100/(D102+H102),D102)</f>
        <v>94.508383044251232</v>
      </c>
      <c r="E100" s="66">
        <f ca="true">D100*AVERAGEIF(E105:E116,"&gt;0")/100</f>
        <v>92.287748543541852</v>
      </c>
      <c r="F100" s="67">
        <f ca="true">D100*(100-AVERAGEIF(E105:E116,"&gt;0"))/100</f>
        <v>2.2206345007093797</v>
      </c>
      <c r="G100" s="68">
        <f ca="true">100-(E100+F100+H100)</f>
        <v>5.4863757043472958</v>
      </c>
      <c r="H100" s="69">
        <f ca="true">IF((D102+H102)&gt;100,H102*100/(D102+H102),H102)</f>
        <v>5.2412514014648082E-3</v>
      </c>
      <c r="I100" s="65">
        <f ca="true">IF((I102+M102)&gt;100,I102*100/(I102+M102),I102)</f>
        <v>97.372192225755782</v>
      </c>
      <c r="J100" s="66">
        <f ca="true">I100*AVERAGEIF(J105:J116,"&gt;0")/100</f>
        <v>95.459022161728214</v>
      </c>
      <c r="K100" s="67">
        <f ca="true">I100*(100-AVERAGEIF(J105:J116,"&gt;0"))/100</f>
        <v>1.9131700640275664</v>
      </c>
      <c r="L100" s="68">
        <f ca="true">100-(J100+K100+M100)</f>
        <v>2.6278077742442179</v>
      </c>
      <c r="M100" s="69">
        <f ca="true">IF((I102+M102)&gt;100,M102*100/(I102+M102),M102)</f>
        <v>0</v>
      </c>
      <c r="N100" s="65">
        <f ca="true">IF((N102+R102)&gt;100,N102*100/(N102+R102),N102)</f>
        <v>99.474790452879802</v>
      </c>
      <c r="O100" s="66">
        <f ca="true">N100*AVERAGEIF(O105:O116,"&gt;0")/100</f>
        <v>98.350282221095895</v>
      </c>
      <c r="P100" s="67">
        <f ca="true">N100*(100-AVERAGEIF(O105:O116,"&gt;0"))/100</f>
        <v>1.124508231783909</v>
      </c>
      <c r="Q100" s="68">
        <f ca="true">100-(O100+P100+R100)</f>
        <v>0.52520954712019829</v>
      </c>
      <c r="R100" s="69">
        <f ca="true">IF((N102+R102)&gt;100,R102*100/(N102+R102),R102)</f>
        <v>0</v>
      </c>
      <c r="S100" s="65">
        <f ca="true">IF((S102+W102)&gt;100,S102*100/(S102+W102),S102)</f>
        <v>99.009312238351427</v>
      </c>
      <c r="T100" s="66">
        <f ca="true">S100*AVERAGEIF(T105:T116,"&gt;0")/100</f>
        <v>97.485933557162923</v>
      </c>
      <c r="U100" s="67">
        <f ca="true">S100*(100-AVERAGEIF(T105:T116,"&gt;0"))/100</f>
        <v>1.5233786811885037</v>
      </c>
      <c r="V100" s="68">
        <f ca="true">100-(T100+U100+W100)</f>
        <v>0.99068776164857297</v>
      </c>
      <c r="W100" s="69">
        <f ca="true">IF((S102+W102)&gt;100,W102*100/(S102+W102),W102)</f>
        <v>0</v>
      </c>
      <c r="X100" s="65">
        <f ca="true">IF((X102+AB102)&gt;100,X102*100/(X102+AB102),X102)</f>
        <v>98.947922310805993</v>
      </c>
      <c r="Y100" s="66">
        <f ca="true">X100*AVERAGEIF(Y105:Y116,"&gt;0")/100</f>
        <v>97.99298791934531</v>
      </c>
      <c r="Z100" s="67">
        <f ca="true">X100*(100-AVERAGEIF(Y105:Y116,"&gt;0"))/100</f>
        <v>0.9549343914606877</v>
      </c>
      <c r="AA100" s="68">
        <f ca="true">100-(Y100+Z100+AB100)</f>
        <v>1.046503922184769</v>
      </c>
      <c r="AB100" s="69">
        <f ca="true">IF((X102+AB102)&gt;100,AB102*100/(X102+AB102),AB102)</f>
        <v>5.5737670092312896E-3</v>
      </c>
    </row>
    <row r="101" hidden="true" x14ac:dyDescent="0.2">
      <c r="A101" s="2039" t="s">
        <v>12</v>
      </c>
      <c r="B101" s="2040"/>
      <c r="C101" s="70">
        <f>MinRegYear(C99,C105:C116)</f>
        <v>2004</v>
      </c>
      <c r="D101" s="71">
        <f ca="true">IF(MAX(C105:C116)-MIN(C105:C116)&lt;5,AVERAGEIF(C105:C116,"&gt;0",D105:D116),
IF(FORECAST($C101,D$105:D$116,$C$105:$C$116)&lt;0,0,
IF(FORECAST($C101,D$105:D$116,$C$105:$C$116)&gt;100,100,
FORECAST($C101,D$105:D$116,$C$105:$C$116))))</f>
        <v>94.465050196612935</v>
      </c>
      <c r="E101" s="72"/>
      <c r="F101" s="73"/>
      <c r="G101" s="73"/>
      <c r="H101" s="74">
        <f ca="true">IF(MAX(C105:C116)-MIN(C105:C116)&lt;5,AVERAGEIF(C105:C116,"&gt;0",H105:H116),
IF(FORECAST($C101,H$105:H$116,$C$105:$C$116)&lt;0,0,
IF(FORECAST($C101,H$105:H$116,$C$105:$C$116)&gt;100,100,
FORECAST($C101,H$105:H$116,$C$105:$C$116))))</f>
        <v>2.6206257007325373E-2</v>
      </c>
      <c r="I101" s="71">
        <f ca="true">IF(MAX(C105:C116)-MIN(C105:C116)&lt;5,AVERAGEIF(C105:C116,"&gt;0",I105:I116),
IF(FORECAST($C101,I$105:I$116,$C$105:$C$116)&lt;0,0,
IF(FORECAST($C101,I$105:I$116,$C$105:$C$116)&gt;100,100,
FORECAST($C101,I$105:I$116,$C$105:$C$116))))</f>
        <v>98.279142730725283</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98.387621612077169</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99.418824942249032</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99.548395676277636</v>
      </c>
      <c r="Y101" s="72"/>
      <c r="Z101" s="73"/>
      <c r="AA101" s="73"/>
      <c r="AB101" s="74">
        <f ca="true">IF(MAX(C105:C116)-MIN(C105:C116)&lt;5,AVERAGEIF(C105:C116,"&gt;0",AB105:AB116),
IF(FORECAST($C101,AB$105:AB$116,$C$105:$C$116)&lt;0,0,
IF(FORECAST($C101,AB$105:AB$116,$C$105:$C$116)&gt;100,100,
FORECAST($C101,AB$105:AB$116,$C$105:$C$116))))</f>
        <v>2.7868835046156448E-2</v>
      </c>
    </row>
    <row r="102" hidden="true" x14ac:dyDescent="0.2">
      <c r="A102" s="2041"/>
      <c r="B102" s="2042"/>
      <c r="C102" s="49">
        <f>MaxRegYear(C100,C105:C116)</f>
        <v>2020</v>
      </c>
      <c r="D102" s="75">
        <f ca="true">IF(MAX(C105:C116)-MIN(C105:C116)&lt;5,AVERAGEIF(C105:C116,"&gt;0",D105:D116),
IF(FORECAST($C102,D$105:D$116,$C$105:$C$116)&lt;0,0,
IF(FORECAST($C102,D$105:D$116,$C$105:$C$116)&gt;100,100,
FORECAST($C102,D$105:D$116,$C$105:$C$116))))</f>
        <v>94.508383044251232</v>
      </c>
      <c r="E102" s="76"/>
      <c r="F102" s="77"/>
      <c r="G102" s="77"/>
      <c r="H102" s="78">
        <f ca="true">IF(MAX(C105:C116)-MIN(C105:C116)&lt;5,AVERAGEIF(C105:C116,"&gt;0",H105:H116),
IF(FORECAST($C102,H$105:H$116,$C$105:$C$116)&lt;0,0,
IF(FORECAST($C102,H$105:H$116,$C$105:$C$116)&gt;100,100,
FORECAST($C102,H$105:H$116,$C$105:$C$116))))</f>
        <v>5.2412514014648082E-3</v>
      </c>
      <c r="I102" s="75">
        <f ca="true">IF(MAX(C105:C116)-MIN(C105:C116)&lt;5,AVERAGEIF(C105:C116,"&gt;0",I105:I116),
IF(FORECAST($C102,I$105:I$116,$C$105:$C$116)&lt;0,0,
IF(FORECAST($C102,I$105:I$116,$C$105:$C$116)&gt;100,100,
FORECAST($C102,I$105:I$116,$C$105:$C$116))))</f>
        <v>97.372192225755782</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99.474790452879802</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99.009312238351427</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98.947922310805993</v>
      </c>
      <c r="Y102" s="76"/>
      <c r="Z102" s="77"/>
      <c r="AA102" s="77"/>
      <c r="AB102" s="78">
        <f ca="true">IF(MAX(C105:C116)-MIN(C105:C116)&lt;5,AVERAGEIF(C105:C116,"&gt;0",AB105:AB116),
IF(FORECAST($C102,AB$105:AB$116,$C$105:$C$116)&lt;0,0,
IF(FORECAST($C102,AB$105:AB$116,$C$105:$C$116)&gt;100,100,
FORECAST($C102,AB$105:AB$116,$C$105:$C$116))))</f>
        <v>5.5737670092312896E-3</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998" t="s">
        <v>395</v>
      </c>
      <c r="F104" s="219"/>
      <c r="G104" s="219"/>
      <c r="H104" s="85" t="s">
        <v>17</v>
      </c>
      <c r="I104" s="82" t="s">
        <v>14</v>
      </c>
      <c r="J104" s="1998" t="s">
        <v>395</v>
      </c>
      <c r="K104" s="219"/>
      <c r="L104" s="219"/>
      <c r="M104" s="85" t="s">
        <v>17</v>
      </c>
      <c r="N104" s="83" t="s">
        <v>14</v>
      </c>
      <c r="O104" s="1998" t="s">
        <v>395</v>
      </c>
      <c r="P104" s="219"/>
      <c r="Q104" s="219"/>
      <c r="R104" s="85" t="s">
        <v>17</v>
      </c>
      <c r="S104" s="83" t="s">
        <v>14</v>
      </c>
      <c r="T104" s="1998" t="s">
        <v>395</v>
      </c>
      <c r="U104" s="219"/>
      <c r="V104" s="219"/>
      <c r="W104" s="85" t="s">
        <v>17</v>
      </c>
      <c r="X104" s="83" t="s">
        <v>14</v>
      </c>
      <c r="Y104" s="1998" t="s">
        <v>395</v>
      </c>
      <c r="Z104" s="219"/>
      <c r="AA104" s="219"/>
      <c r="AB104" s="85" t="s">
        <v>17</v>
      </c>
      <c r="AD104" s="220"/>
    </row>
    <row r="105" x14ac:dyDescent="0.2">
      <c r="A105" s="87"/>
      <c r="B105" s="443" t="s">
        <v>35</v>
      </c>
      <c r="C105" s="444">
        <v>2006</v>
      </c>
      <c r="D105" s="1">
        <f t="shared" ref="D105:D116" ca="true" si="15">IF(ISERROR(INDIRECT(CONCATENATE($B105,"!C16"))),"",INDIRECT(CONCATENATE($B105,"!C16")))</f>
        <v>97.474419509573977</v>
      </c>
      <c r="E105" s="88">
        <f t="shared" ref="E105:E116" ca="true" si="16">IF(ISERROR(INDIRECT(CONCATENATE($B105,"!C23"))),"",INDIRECT(CONCATENATE($B105,"!C23")))</f>
        <v>98.760544594323648</v>
      </c>
      <c r="F105" s="89"/>
      <c r="G105" s="89"/>
      <c r="H105" s="90">
        <f t="shared" ref="H105:H116" ca="true" si="17">IF(ISERROR(INDIRECT(CONCATENATE($B105,"!C21"))),"",INDIRECT(CONCATENATE($B105,"!C21")))</f>
        <v>0</v>
      </c>
      <c r="I105" s="1">
        <f t="shared" ref="I105:I116" ca="true" si="18">IF(ISERROR(INDIRECT(CONCATENATE($B105,"!D16"))),"",INDIRECT(CONCATENATE($B105,"!D16")))</f>
        <v>98.970789198773119</v>
      </c>
      <c r="J105" s="88">
        <f t="shared" ref="J105:J116" ca="true" si="19">IF(ISERROR(INDIRECT(CONCATENATE($B105,"!D23"))),"",INDIRECT(CONCATENATE($B105,"!D23")))</f>
        <v>97.847278680224562</v>
      </c>
      <c r="K105" s="89"/>
      <c r="L105" s="89"/>
      <c r="M105" s="90">
        <f t="shared" ref="M105:M116" ca="true" si="20">IF(ISERROR(INDIRECT(CONCATENATE($B105,"!D21"))),"",INDIRECT(CONCATENATE($B105,"!D21")))</f>
        <v>0</v>
      </c>
      <c r="N105" s="1">
        <f t="shared" ref="N105:N116" ca="true" si="21">IF(ISERROR(INDIRECT(CONCATENATE($B105,"!E16"))),"",INDIRECT(CONCATENATE($B105,"!E16")))</f>
        <v>98.968745516027511</v>
      </c>
      <c r="O105" s="88">
        <f t="shared" ref="O105:O116" ca="true" si="22">IF(ISERROR(INDIRECT(CONCATENATE($B105,"!E23"))),"",INDIRECT(CONCATENATE($B105,"!E23")))</f>
        <v>98.868477834351268</v>
      </c>
      <c r="P105" s="89"/>
      <c r="Q105" s="89"/>
      <c r="R105" s="90">
        <f t="shared" ref="R105:R116" ca="true" si="23">IF(ISERROR(INDIRECT(CONCATENATE($B105,"!E21"))),"",INDIRECT(CONCATENATE($B105,"!E21")))</f>
        <v>0</v>
      </c>
      <c r="S105" s="1">
        <f t="shared" ref="S105:S116" ca="true" si="24">IF(ISERROR(INDIRECT(CONCATENATE($B105,"!F16"))),"",INDIRECT(CONCATENATE($B105,"!F16")))</f>
        <v>99.882199151689008</v>
      </c>
      <c r="T105" s="88">
        <f t="shared" ref="T105:T116" ca="true" si="25">IF(ISERROR(INDIRECT(CONCATENATE($B105,"!F23"))),"",INDIRECT(CONCATENATE($B105,"!F23")))</f>
        <v>97.795187933436978</v>
      </c>
      <c r="U105" s="89"/>
      <c r="V105" s="89"/>
      <c r="W105" s="90">
        <f t="shared" ref="W105:W116" ca="true" si="26">IF(ISERROR(INDIRECT(CONCATENATE($B105,"!F21"))),"",INDIRECT(CONCATENATE($B105,"!F21")))</f>
        <v>0</v>
      </c>
      <c r="X105" s="1">
        <f t="shared" ref="X105:X116" ca="true" si="27">IF(ISERROR(INDIRECT(CONCATENATE($B105,"!G16"))),"",INDIRECT(CONCATENATE($B105,"!G16")))</f>
        <v>100</v>
      </c>
      <c r="Y105" s="88">
        <f t="shared" ref="Y105:Y116" ca="true" si="28">IF(ISERROR(INDIRECT(CONCATENATE($B105,"!G23"))),"",INDIRECT(CONCATENATE($B105,"!G23")))</f>
        <v>99.209760577713425</v>
      </c>
      <c r="Z105" s="89"/>
      <c r="AA105" s="89"/>
      <c r="AB105" s="90">
        <f t="shared" ref="AB105:AB116" ca="true" si="29">IF(ISERROR(INDIRECT(CONCATENATE($B105,"!G221"))),"",INDIRECT(CONCATENATE($B105,"!G21")))</f>
        <v>0</v>
      </c>
    </row>
    <row r="106" x14ac:dyDescent="0.2">
      <c r="A106" s="87"/>
      <c r="B106" s="445" t="s">
        <v>258</v>
      </c>
      <c r="C106" s="446">
        <v>2009</v>
      </c>
      <c r="D106" s="2">
        <f t="shared" ca="true" si="15"/>
        <v>90.473321435491556</v>
      </c>
      <c r="E106" s="91">
        <f t="shared" ca="true" si="16"/>
        <v>96.74922916668055</v>
      </c>
      <c r="F106" s="89"/>
      <c r="G106" s="89"/>
      <c r="H106" s="92">
        <f t="shared" ca="true" si="17"/>
        <v>5.1102201164284468E-2</v>
      </c>
      <c r="I106" s="2">
        <f t="shared" ca="true" si="18"/>
        <v>96.92236698969694</v>
      </c>
      <c r="J106" s="91">
        <f t="shared" ca="true" si="19"/>
        <v>97.032758660701688</v>
      </c>
      <c r="K106" s="89"/>
      <c r="L106" s="89"/>
      <c r="M106" s="92">
        <f t="shared" ca="true" si="20"/>
        <v>0</v>
      </c>
      <c r="N106" s="2">
        <f t="shared" ca="true" si="21"/>
        <v>98.133724809694698</v>
      </c>
      <c r="O106" s="91">
        <f t="shared" ca="true" si="22"/>
        <v>98.731207549309914</v>
      </c>
      <c r="P106" s="89"/>
      <c r="Q106" s="89"/>
      <c r="R106" s="92">
        <f t="shared" ca="true" si="23"/>
        <v>0</v>
      </c>
      <c r="S106" s="2">
        <f t="shared" ca="true" si="24"/>
        <v>98.60476782571142</v>
      </c>
      <c r="T106" s="91">
        <f t="shared" ca="true" si="25"/>
        <v>98.089993545087211</v>
      </c>
      <c r="U106" s="89"/>
      <c r="V106" s="89"/>
      <c r="W106" s="92">
        <f t="shared" ca="true" si="26"/>
        <v>0</v>
      </c>
      <c r="X106" s="2">
        <f t="shared" ca="true" si="27"/>
        <v>98.658529757026031</v>
      </c>
      <c r="Y106" s="91">
        <f t="shared" ca="true" si="28"/>
        <v>98.660130949688408</v>
      </c>
      <c r="Z106" s="89"/>
      <c r="AA106" s="89"/>
      <c r="AB106" s="92">
        <f t="shared" ca="true" si="29"/>
        <v>5.4344228340005074E-2</v>
      </c>
    </row>
    <row r="107" x14ac:dyDescent="0.2">
      <c r="A107" s="87"/>
      <c r="B107" s="445" t="s">
        <v>369</v>
      </c>
      <c r="C107" s="446">
        <v>2018</v>
      </c>
      <c r="D107" s="2">
        <f t="shared" ca="true" si="15"/>
        <v>95.504284007298523</v>
      </c>
      <c r="E107" s="91">
        <f t="shared" ca="true" si="16"/>
        <v>97.441218217126561</v>
      </c>
      <c r="F107" s="89"/>
      <c r="G107" s="89"/>
      <c r="H107" s="92">
        <f t="shared" ca="true" si="17"/>
        <v>0</v>
      </c>
      <c r="I107" s="2">
        <f t="shared" ca="true" si="18"/>
        <v>97.753899465933301</v>
      </c>
      <c r="J107" s="91">
        <f t="shared" ca="true" si="19"/>
        <v>99.225558865867796</v>
      </c>
      <c r="K107" s="89"/>
      <c r="L107" s="89"/>
      <c r="M107" s="92">
        <f t="shared" ca="true" si="20"/>
        <v>0</v>
      </c>
      <c r="N107" s="2">
        <f t="shared" ca="true" si="21"/>
        <v>99.487303614062824</v>
      </c>
      <c r="O107" s="91">
        <f t="shared" ca="true" si="22"/>
        <v>99.008978298872805</v>
      </c>
      <c r="P107" s="89"/>
      <c r="Q107" s="89"/>
      <c r="R107" s="92">
        <f t="shared" ca="true" si="23"/>
        <v>0</v>
      </c>
      <c r="S107" s="2">
        <f t="shared" ca="true" si="24"/>
        <v>99.232022425481006</v>
      </c>
      <c r="T107" s="91">
        <f t="shared" ca="true" si="25"/>
        <v>99.498953669729786</v>
      </c>
      <c r="U107" s="89"/>
      <c r="V107" s="89"/>
      <c r="W107" s="92">
        <f t="shared" ca="true" si="26"/>
        <v>0</v>
      </c>
      <c r="X107" s="2">
        <f t="shared" ca="true" si="27"/>
        <v>99.198535979625404</v>
      </c>
      <c r="Y107" s="91">
        <f t="shared" ca="true" si="28"/>
        <v>99.234844875871602</v>
      </c>
      <c r="Z107" s="89"/>
      <c r="AA107" s="89"/>
      <c r="AB107" s="92">
        <f t="shared" ca="true" si="29"/>
        <v>0</v>
      </c>
      <c r="AD107" s="93"/>
    </row>
    <row r="108" x14ac:dyDescent="0.2">
      <c r="A108" s="87"/>
      <c r="B108" s="445"/>
      <c r="C108" s="44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5"/>
      <c r="C109" s="44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5"/>
      <c r="C110" s="44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5"/>
      <c r="C111" s="446"/>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5"/>
      <c r="C112" s="446"/>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5"/>
      <c r="C113" s="44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5"/>
      <c r="C114" s="44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5"/>
      <c r="C115" s="44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7"/>
      <c r="C116" s="44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08" t="str">
        <f>CONCATENATE("National use of drinking water sources, ",C99,"–",C100)</f>
        <v>National use of drinking water sources, 2000–2020</v>
      </c>
      <c r="C118" s="2009"/>
      <c r="D118" s="2009"/>
      <c r="E118" s="2009"/>
      <c r="F118" s="2009"/>
      <c r="G118" s="2009"/>
      <c r="H118" s="2009"/>
      <c r="I118" s="2009"/>
      <c r="J118" s="2009"/>
      <c r="K118" s="2009"/>
      <c r="L118" s="2009"/>
      <c r="N118" s="98"/>
      <c r="O118" s="98"/>
      <c r="P118" s="98"/>
      <c r="Q118" s="98"/>
      <c r="R118" s="98"/>
      <c r="S118" s="2032" t="s">
        <v>11</v>
      </c>
      <c r="T118" s="2033"/>
      <c r="U118" s="2033"/>
      <c r="V118" s="2033"/>
      <c r="W118" s="203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030" t="s">
        <v>6</v>
      </c>
      <c r="B197" s="2030"/>
      <c r="C197" s="2030"/>
      <c r="D197" s="2027" t="s">
        <v>0</v>
      </c>
      <c r="E197" s="2028"/>
      <c r="F197" s="2028"/>
      <c r="G197" s="2028"/>
      <c r="H197" s="2029"/>
      <c r="I197" s="2027" t="s">
        <v>1</v>
      </c>
      <c r="J197" s="2028"/>
      <c r="K197" s="2028"/>
      <c r="L197" s="2028"/>
      <c r="M197" s="2029"/>
      <c r="N197" s="2027" t="s">
        <v>2</v>
      </c>
      <c r="O197" s="2028"/>
      <c r="P197" s="2028"/>
      <c r="Q197" s="2028"/>
      <c r="R197" s="2029"/>
      <c r="S197" s="2027" t="s">
        <v>3</v>
      </c>
      <c r="T197" s="2028"/>
      <c r="U197" s="2028"/>
      <c r="V197" s="2028"/>
      <c r="W197" s="2029"/>
      <c r="X197" s="2027" t="s">
        <v>4</v>
      </c>
      <c r="Y197" s="2028"/>
      <c r="Z197" s="2028"/>
      <c r="AA197" s="2028"/>
      <c r="AB197" s="2029"/>
    </row>
    <row r="198" s="44" customFormat="true" ht="22.5" customHeight="true" x14ac:dyDescent="0.2">
      <c r="A198" s="2043"/>
      <c r="B198" s="2043"/>
      <c r="C198" s="2043"/>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35" t="s">
        <v>10</v>
      </c>
      <c r="B199" s="2036"/>
      <c r="C199" s="209">
        <v>2000</v>
      </c>
      <c r="D199" s="56">
        <f ca="true">IF((D201+H201)&gt;100,D201*100/(D201+H201),D201)</f>
        <v>99.77082313511869</v>
      </c>
      <c r="E199" s="57">
        <f ca="true">D199*AVERAGEIF(E205:E216,"&gt;0")/100</f>
        <v>98.396466124080447</v>
      </c>
      <c r="F199" s="58">
        <f ca="true">D199*(100-AVERAGEIF(E205:E216,"&gt;0"))/100</f>
        <v>1.3743570110382324</v>
      </c>
      <c r="G199" s="59">
        <f ca="true">100-(E199+F199+H199)</f>
        <v>0.2291768648813246</v>
      </c>
      <c r="H199" s="60">
        <f ca="true">IF((D201+H201)&gt;100,H201*100/(D201+H201),H201)</f>
        <v>0</v>
      </c>
      <c r="I199" s="56">
        <f ca="true">IF((I201+M201)&gt;100,I201*100/(I201+M201),I201)</f>
        <v>99.504076338967948</v>
      </c>
      <c r="J199" s="57">
        <f ca="true">I199*AVERAGEIF(J205:J216,"&gt;0")/100</f>
        <v>98.358044568608662</v>
      </c>
      <c r="K199" s="61">
        <f ca="true">I199*(100-AVERAGEIF(J205:J216,"&gt;0"))/100</f>
        <v>1.1460317703592837</v>
      </c>
      <c r="L199" s="62">
        <f ca="true">100-(J199+K199+M199)</f>
        <v>0.49592366103205165</v>
      </c>
      <c r="M199" s="63">
        <f ca="true">IF((I201+M201)&gt;100,M201*100/(I201+M201),M201)</f>
        <v>0</v>
      </c>
      <c r="N199" s="56">
        <f ca="true">IF((N201+R201)&gt;100,N201*100/(N201+R201),N201)</f>
        <v>99.724931038076676</v>
      </c>
      <c r="O199" s="57">
        <f ca="true">N199*AVERAGEIF(O205:O216,"&gt;0")/100</f>
        <v>98.853762967574696</v>
      </c>
      <c r="P199" s="61">
        <f ca="true">N199*(100-AVERAGEIF(O205:O216,"&gt;0"))/100</f>
        <v>0.87116807050197365</v>
      </c>
      <c r="Q199" s="62">
        <f ca="true">100-(O199+P199+R199)</f>
        <v>0.2750689619233242</v>
      </c>
      <c r="R199" s="63">
        <f ca="true">IF((N201+R201)&gt;100,R201*100/(N201+R201),R201)</f>
        <v>0</v>
      </c>
      <c r="S199" s="56">
        <f ca="true">IF((S201+W201)&gt;100,S201*100/(S201+W201),S201)</f>
        <v>99.397982476223817</v>
      </c>
      <c r="T199" s="57">
        <f ca="true">S199*AVERAGEIF(T205:T216,"&gt;0")/100</f>
        <v>98.517169098077034</v>
      </c>
      <c r="U199" s="61">
        <f ca="true">S199*(100-AVERAGEIF(T205:T216,"&gt;0"))/100</f>
        <v>0.88081337814677962</v>
      </c>
      <c r="V199" s="62">
        <f ca="true">100-(T199+U199+W199)</f>
        <v>0.60201752377618334</v>
      </c>
      <c r="W199" s="63">
        <f ca="true">IF((S201+W201)&gt;100,W201*100/(S201+W201),W201)</f>
        <v>0</v>
      </c>
      <c r="X199" s="56">
        <f ca="true">IF((X201+AB201)&gt;100,X201*100/(X201+AB201),X201)</f>
        <v>99.929090248885942</v>
      </c>
      <c r="Y199" s="57">
        <f ca="true">X199*AVERAGEIF(Y205:Y216,"&gt;0")/100</f>
        <v>99.333673917943671</v>
      </c>
      <c r="Z199" s="61">
        <f ca="true">X199*(100-AVERAGEIF(Y205:Y216,"&gt;0"))/100</f>
        <v>0.59541633094227786</v>
      </c>
      <c r="AA199" s="62">
        <f ca="true">100-(Y199+Z199+AB199)</f>
        <v>7.0909751114058395E-2</v>
      </c>
      <c r="AB199" s="63">
        <f ca="true">IF((X201+AB201)&gt;100,AB201*100/(X201+AB201),AB201)</f>
        <v>0</v>
      </c>
    </row>
    <row r="200" s="64" customFormat="true" ht="15" customHeight="true" x14ac:dyDescent="0.2">
      <c r="A200" s="2037"/>
      <c r="B200" s="2038"/>
      <c r="C200" s="210">
        <v>2020</v>
      </c>
      <c r="D200" s="65">
        <f ca="true">IF((D202+H202)&gt;100,D202*100/(D202+H202),D202)</f>
        <v>97.792231295990121</v>
      </c>
      <c r="E200" s="66">
        <f ca="true">D200*AVERAGEIF(E205:E216,"&gt;0")/100</f>
        <v>96.445129663635157</v>
      </c>
      <c r="F200" s="67">
        <f ca="true">D200*(100-AVERAGEIF(E205:E216,"&gt;0"))/100</f>
        <v>1.3471016323549607</v>
      </c>
      <c r="G200" s="68">
        <f ca="true">100-(E200+F200+H200)</f>
        <v>2.2077687040098795</v>
      </c>
      <c r="H200" s="69">
        <f ca="true">IF((D202+H202)&gt;100,H202*100/(D202+H202),H202)</f>
        <v>0</v>
      </c>
      <c r="I200" s="65">
        <f ca="true">IF((I202+M202)&gt;100,I202*100/(I202+M202),I202)</f>
        <v>99.695667435497683</v>
      </c>
      <c r="J200" s="66">
        <f ca="true">I200*AVERAGEIF(J205:J216,"&gt;0")/100</f>
        <v>98.547429027062662</v>
      </c>
      <c r="K200" s="67">
        <f ca="true">I200*(100-AVERAGEIF(J205:J216,"&gt;0"))/100</f>
        <v>1.148238408435025</v>
      </c>
      <c r="L200" s="68">
        <f ca="true">100-(J200+K200+M200)</f>
        <v>0.30433256450231738</v>
      </c>
      <c r="M200" s="69">
        <f ca="true">IF((I202+M202)&gt;100,M202*100/(I202+M202),M202)</f>
        <v>0</v>
      </c>
      <c r="N200" s="65">
        <f ca="true">IF((N202+R202)&gt;100,N202*100/(N202+R202),N202)</f>
        <v>99.278880661528888</v>
      </c>
      <c r="O200" s="66">
        <f ca="true">N200*AVERAGEIF(O205:O216,"&gt;0")/100</f>
        <v>98.411609157731348</v>
      </c>
      <c r="P200" s="67">
        <f ca="true">N200*(100-AVERAGEIF(O205:O216,"&gt;0"))/100</f>
        <v>0.86727150379755102</v>
      </c>
      <c r="Q200" s="68">
        <f ca="true">100-(O200+P200+R200)</f>
        <v>0.7211193384710981</v>
      </c>
      <c r="R200" s="69">
        <f ca="true">IF((N202+R202)&gt;100,R202*100/(N202+R202),R202)</f>
        <v>0</v>
      </c>
      <c r="S200" s="65">
        <f ca="true">IF((S202+W202)&gt;100,S202*100/(S202+W202),S202)</f>
        <v>98.906897507687262</v>
      </c>
      <c r="T200" s="66">
        <f ca="true">S200*AVERAGEIF(T205:T216,"&gt;0")/100</f>
        <v>98.030435869880861</v>
      </c>
      <c r="U200" s="67">
        <f ca="true">S200*(100-AVERAGEIF(T205:T216,"&gt;0"))/100</f>
        <v>0.87646163780640352</v>
      </c>
      <c r="V200" s="68">
        <f ca="true">100-(T200+U200+W200)</f>
        <v>1.0931024923127381</v>
      </c>
      <c r="W200" s="69">
        <f ca="true">IF((S202+W202)&gt;100,W202*100/(S202+W202),W202)</f>
        <v>0</v>
      </c>
      <c r="X200" s="65">
        <f ca="true">IF((X202+AB202)&gt;100,X202*100/(X202+AB202),X202)</f>
        <v>99.120339462958555</v>
      </c>
      <c r="Y200" s="66">
        <f ca="true">X200*AVERAGEIF(Y205:Y216,"&gt;0")/100</f>
        <v>98.529741983307773</v>
      </c>
      <c r="Z200" s="67">
        <f ca="true">X200*(100-AVERAGEIF(Y205:Y216,"&gt;0"))/100</f>
        <v>0.59059747965078491</v>
      </c>
      <c r="AA200" s="68">
        <f ca="true">100-(Y200+Z200+AB200)</f>
        <v>0.87966053704144542</v>
      </c>
      <c r="AB200" s="69">
        <f ca="true">IF((X202+AB202)&gt;100,AB202*100/(X202+AB202),AB202)</f>
        <v>0</v>
      </c>
    </row>
    <row r="201" hidden="true" x14ac:dyDescent="0.2">
      <c r="A201" s="2039" t="s">
        <v>12</v>
      </c>
      <c r="B201" s="2040"/>
      <c r="C201" s="70">
        <f>MinRegYear(C199,C205:C216)</f>
        <v>2004</v>
      </c>
      <c r="D201" s="71">
        <f ca="true">IF(MAX(C205:C216)-MIN(C205:C216)&lt;5,AVERAGEIF(C205:C216,"&gt;0",D205:D216),
IF(FORECAST($C201,D$205:D$216,$C$205:$C$216)&lt;0,0,
IF(FORECAST($C201,D$205:D$216,$C$205:$C$216)&gt;100,100,
FORECAST($C201,D$205:D$216,$C$205:$C$216))))</f>
        <v>99.77082313511869</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99.504076338967948</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99.724931038076676</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99.397982476223817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99.929090248885942</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41"/>
      <c r="B202" s="2042"/>
      <c r="C202" s="49">
        <f>MaxRegYear(C200,C205:C216)</f>
        <v>2020</v>
      </c>
      <c r="D202" s="75">
        <f ca="true">IF(MAX(C205:C216)-MIN(C205:C216)&lt;5,AVERAGEIF(C205:C216,"&gt;0",D205:D216),
IF(FORECAST($C202,D$205:D$216,$C$205:$C$216)&lt;0,0,
IF(FORECAST($C202,D$205:D$216,$C$205:$C$216)&gt;100,100,
FORECAST($C202,D$205:D$216,$C$205:$C$216))))</f>
        <v>97.792231295990121</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99.695667435497683</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99.278880661528888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98.906897507687262</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99.120339462958555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998" t="s">
        <v>395</v>
      </c>
      <c r="F204" s="219"/>
      <c r="G204" s="219"/>
      <c r="H204" s="85" t="s">
        <v>17</v>
      </c>
      <c r="I204" s="83" t="s">
        <v>14</v>
      </c>
      <c r="J204" s="1998" t="s">
        <v>395</v>
      </c>
      <c r="K204" s="219"/>
      <c r="L204" s="219"/>
      <c r="M204" s="85" t="s">
        <v>17</v>
      </c>
      <c r="N204" s="83" t="s">
        <v>14</v>
      </c>
      <c r="O204" s="1998" t="s">
        <v>395</v>
      </c>
      <c r="P204" s="219"/>
      <c r="Q204" s="219"/>
      <c r="R204" s="85" t="s">
        <v>17</v>
      </c>
      <c r="S204" s="83" t="s">
        <v>14</v>
      </c>
      <c r="T204" s="1998" t="s">
        <v>395</v>
      </c>
      <c r="U204" s="219"/>
      <c r="V204" s="219"/>
      <c r="W204" s="85" t="s">
        <v>17</v>
      </c>
      <c r="X204" s="83" t="s">
        <v>14</v>
      </c>
      <c r="Y204" s="1998" t="s">
        <v>395</v>
      </c>
      <c r="Z204" s="219"/>
      <c r="AA204" s="219"/>
      <c r="AB204" s="85" t="s">
        <v>17</v>
      </c>
      <c r="AD204" s="220"/>
    </row>
    <row r="205" x14ac:dyDescent="0.2">
      <c r="A205" s="87"/>
      <c r="B205" s="443" t="s">
        <v>35</v>
      </c>
      <c r="C205" s="444">
        <v>2006</v>
      </c>
      <c r="D205" s="1">
        <f t="shared" ref="D205:D216" ca="true" si="50">IF(ISERROR(INDIRECT(CONCATENATE($B205,"!H16"))),"",INDIRECT(CONCATENATE($B205,"!H16")))</f>
        <v>99.806302603282319</v>
      </c>
      <c r="E205" s="91">
        <f t="shared" ref="E205:E216" ca="true" si="51">IF(ISERROR(INDIRECT(CONCATENATE($B205,"!H23"))),"",INDIRECT(CONCATENATE($B205,"!H23")))</f>
        <v>99.190433607717125</v>
      </c>
      <c r="F205" s="89"/>
      <c r="G205" s="89"/>
      <c r="H205" s="90">
        <f t="shared" ref="H205:H216" ca="true" si="52">IF(ISERROR(INDIRECT(CONCATENATE($B205,"!H21"))),"",INDIRECT(CONCATENATE($B205,"!H21")))</f>
        <v>0</v>
      </c>
      <c r="I205" s="1">
        <f t="shared" ref="I205:I216" ca="true" si="53">IF(ISERROR(INDIRECT(CONCATENATE($B205,"!I16"))),"",INDIRECT(CONCATENATE($B205,"!I16")))</f>
        <v>99.725619449960078</v>
      </c>
      <c r="J205" s="91">
        <f t="shared" ref="J205:J216" ca="true" si="54">IF(ISERROR(INDIRECT(CONCATENATE($B205,"!I23"))),"",INDIRECT(CONCATENATE($B205,"!I23")))</f>
        <v>98.156639980347293</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98.675843358966205</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99.18387450848698</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99.575591791242672</v>
      </c>
      <c r="Z205" s="89"/>
      <c r="AA205" s="89"/>
      <c r="AB205" s="90">
        <f t="shared" ref="AB205:AB216" ca="true" si="64">IF(ISERROR(INDIRECT(CONCATENATE($B205,"!L221"))),"",INDIRECT(CONCATENATE($B205,"!L21")))</f>
        <v>0</v>
      </c>
    </row>
    <row r="206" x14ac:dyDescent="0.2">
      <c r="A206" s="87"/>
      <c r="B206" s="445" t="s">
        <v>258</v>
      </c>
      <c r="C206" s="446">
        <v>2009</v>
      </c>
      <c r="D206" s="2">
        <f t="shared" ca="true" si="50"/>
        <v>98.775441921318105</v>
      </c>
      <c r="E206" s="91">
        <f t="shared" ca="true" si="51"/>
        <v>98.299216608822178</v>
      </c>
      <c r="F206" s="89"/>
      <c r="G206" s="89"/>
      <c r="H206" s="92">
        <f t="shared" ca="true" si="52"/>
        <v>0</v>
      </c>
      <c r="I206" s="2">
        <f t="shared" ca="true" si="53"/>
        <v>99.300489591398915</v>
      </c>
      <c r="J206" s="91">
        <f t="shared" ca="true" si="54"/>
        <v>99.457066871941507</v>
      </c>
      <c r="K206" s="89"/>
      <c r="L206" s="89"/>
      <c r="M206" s="92">
        <f t="shared" ca="true" si="55"/>
        <v>0</v>
      </c>
      <c r="N206" s="2">
        <f t="shared" ca="true" si="56"/>
        <v>99.144439950083111</v>
      </c>
      <c r="O206" s="91">
        <f t="shared" ca="true" si="57"/>
        <v>99.02958601799817</v>
      </c>
      <c r="P206" s="89"/>
      <c r="Q206" s="89"/>
      <c r="R206" s="92">
        <f t="shared" ca="true" si="58"/>
        <v>0</v>
      </c>
      <c r="S206" s="2">
        <f t="shared" ca="true" si="59"/>
        <v>98.359980897098481</v>
      </c>
      <c r="T206" s="91">
        <f t="shared" ca="true" si="60"/>
        <v>98.744655947004617</v>
      </c>
      <c r="U206" s="89"/>
      <c r="V206" s="89"/>
      <c r="W206" s="92">
        <f t="shared" ca="true" si="61"/>
        <v>0</v>
      </c>
      <c r="X206" s="2">
        <f t="shared" ca="true" si="62"/>
        <v>99.447017495810343</v>
      </c>
      <c r="Y206" s="91">
        <f t="shared" ca="true" si="63"/>
        <v>99.350887486499929</v>
      </c>
      <c r="Z206" s="89"/>
      <c r="AA206" s="89"/>
      <c r="AB206" s="92">
        <f t="shared" ca="true" si="64"/>
        <v>0</v>
      </c>
    </row>
    <row r="207" x14ac:dyDescent="0.2">
      <c r="A207" s="87"/>
      <c r="B207" s="445" t="s">
        <v>369</v>
      </c>
      <c r="C207" s="446">
        <v>2018</v>
      </c>
      <c r="D207" s="2">
        <f t="shared" ca="true" si="50"/>
        <v>98.13382309189943</v>
      </c>
      <c r="E207" s="91">
        <f t="shared" ca="true" si="51"/>
        <v>98.377807920464477</v>
      </c>
      <c r="F207" s="89"/>
      <c r="G207" s="89"/>
      <c r="H207" s="92">
        <f t="shared" ca="true" si="52"/>
        <v>0</v>
      </c>
      <c r="I207" s="2">
        <f t="shared" ca="true" si="53"/>
        <v>99.737583289740101</v>
      </c>
      <c r="J207" s="91">
        <f t="shared" ca="true" si="54"/>
        <v>98.931062530459172</v>
      </c>
      <c r="K207" s="89"/>
      <c r="L207" s="89"/>
      <c r="M207" s="92">
        <f t="shared" ca="true" si="55"/>
        <v>0</v>
      </c>
      <c r="N207" s="2">
        <f t="shared" ca="true" si="56"/>
        <v>99.444912044927975</v>
      </c>
      <c r="O207" s="91">
        <f t="shared" ca="true" si="57"/>
        <v>99.673857643542021</v>
      </c>
      <c r="P207" s="89"/>
      <c r="Q207" s="89"/>
      <c r="R207" s="92">
        <f t="shared" ca="true" si="58"/>
        <v>0</v>
      </c>
      <c r="S207" s="2">
        <f t="shared" ca="true" si="59"/>
        <v>99.189417510368756</v>
      </c>
      <c r="T207" s="91">
        <f t="shared" ca="true" si="60"/>
        <v>99.413025108704673</v>
      </c>
      <c r="U207" s="89"/>
      <c r="V207" s="89"/>
      <c r="W207" s="92">
        <f t="shared" ca="true" si="61"/>
        <v>0</v>
      </c>
      <c r="X207" s="2">
        <f t="shared" ca="true" si="62"/>
        <v>99.278767844317812</v>
      </c>
      <c r="Y207" s="91">
        <f t="shared" ca="true" si="63"/>
        <v>99.28600420591772</v>
      </c>
      <c r="Z207" s="89"/>
      <c r="AA207" s="89"/>
      <c r="AB207" s="92">
        <f t="shared" ca="true" si="64"/>
        <v>0</v>
      </c>
      <c r="AD207" s="93"/>
    </row>
    <row r="208" x14ac:dyDescent="0.2">
      <c r="A208" s="87"/>
      <c r="B208" s="445"/>
      <c r="C208" s="446"/>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5"/>
      <c r="C209" s="446"/>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5"/>
      <c r="C210" s="446"/>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5"/>
      <c r="C211" s="446"/>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5"/>
      <c r="C212" s="446"/>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5"/>
      <c r="C213" s="446"/>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5"/>
      <c r="C214" s="446"/>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5"/>
      <c r="C215" s="446"/>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47"/>
      <c r="C216" s="448"/>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008" t="str">
        <f>CONCATENATE("Urban use of drinking water sources,  ",C199,"–",C200)</f>
        <v>Urban use of drinking water sources,  2000–2020</v>
      </c>
      <c r="C218" s="2009"/>
      <c r="D218" s="2009"/>
      <c r="E218" s="2009"/>
      <c r="F218" s="2009"/>
      <c r="G218" s="2009"/>
      <c r="H218" s="2009"/>
      <c r="I218" s="2009"/>
      <c r="J218" s="2009"/>
      <c r="K218" s="2009"/>
      <c r="L218" s="2009"/>
      <c r="N218" s="98"/>
      <c r="O218" s="98"/>
      <c r="P218" s="98"/>
      <c r="Q218" s="98"/>
      <c r="R218" s="98"/>
      <c r="S218" s="2032" t="s">
        <v>11</v>
      </c>
      <c r="T218" s="2033"/>
      <c r="U218" s="2033"/>
      <c r="V218" s="2033"/>
      <c r="W218" s="203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030" t="s">
        <v>7</v>
      </c>
      <c r="B297" s="2030"/>
      <c r="C297" s="2030"/>
      <c r="D297" s="2027" t="s">
        <v>0</v>
      </c>
      <c r="E297" s="2028"/>
      <c r="F297" s="2028"/>
      <c r="G297" s="2028"/>
      <c r="H297" s="2029"/>
      <c r="I297" s="2027" t="s">
        <v>1</v>
      </c>
      <c r="J297" s="2028"/>
      <c r="K297" s="2028"/>
      <c r="L297" s="2028"/>
      <c r="M297" s="2029"/>
      <c r="N297" s="2027" t="s">
        <v>2</v>
      </c>
      <c r="O297" s="2028"/>
      <c r="P297" s="2028"/>
      <c r="Q297" s="2028"/>
      <c r="R297" s="2029"/>
      <c r="S297" s="2027" t="s">
        <v>3</v>
      </c>
      <c r="T297" s="2028"/>
      <c r="U297" s="2028"/>
      <c r="V297" s="2028"/>
      <c r="W297" s="2029"/>
      <c r="X297" s="2027" t="s">
        <v>4</v>
      </c>
      <c r="Y297" s="2028"/>
      <c r="Z297" s="2028"/>
      <c r="AA297" s="2028"/>
      <c r="AB297" s="2029"/>
    </row>
    <row r="298" s="44" customFormat="true" ht="22.5" customHeight="true" x14ac:dyDescent="0.2">
      <c r="A298" s="2031"/>
      <c r="B298" s="2031"/>
      <c r="C298" s="2031"/>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35" t="s">
        <v>10</v>
      </c>
      <c r="B299" s="2036"/>
      <c r="C299" s="209">
        <v>2000</v>
      </c>
      <c r="D299" s="56">
        <f ca="true">IF((D301+H301)&gt;100,D301*100/(D301+H301),D301)</f>
        <v>91.834311229122122</v>
      </c>
      <c r="E299" s="57">
        <f ca="true">D299*AVERAGEIF(E305:E316,"&gt;0")/100</f>
        <v>90.17613129896344</v>
      </c>
      <c r="F299" s="58">
        <f ca="true">D299*(100-AVERAGEIF(E305:E316,"&gt;0"))/100</f>
        <v>1.6581799301586748</v>
      </c>
      <c r="G299" s="59">
        <f ca="true">100-(E299+F299+H299)</f>
        <v>8.1180565279895944</v>
      </c>
      <c r="H299" s="60">
        <f ca="true">IF((D301+H301)&gt;100,H301*100/(D301+H301),H301)</f>
        <v>4.7632242888289156E-2</v>
      </c>
      <c r="I299" s="56">
        <f ca="true">IF((I301+M301)&gt;100,I301*100/(I301+M301),I301)</f>
        <v>97.264908905461652</v>
      </c>
      <c r="J299" s="57">
        <f ca="true">I299*AVERAGEIF(J305:J316,"&gt;0")/100</f>
        <v>94.545966154405065</v>
      </c>
      <c r="K299" s="61">
        <f ca="true">I299*(100-AVERAGEIF(J305:J316,"&gt;0"))/100</f>
        <v>2.7189427510565758</v>
      </c>
      <c r="L299" s="62">
        <f ca="true">100-(J299+K299+M299)</f>
        <v>2.7350910945383617</v>
      </c>
      <c r="M299" s="63">
        <f ca="true">IF((I301+M301)&gt;100,M301*100/(I301+M301),M301)</f>
        <v>0</v>
      </c>
      <c r="N299" s="56">
        <f ca="true">IF((N301+R301)&gt;100,N301*100/(N301+R301),N301)</f>
        <v>98.415247838673622</v>
      </c>
      <c r="O299" s="57">
        <f ca="true">N299*AVERAGEIF(O305:O316,"&gt;0")/100</f>
        <v>96.37714880969088</v>
      </c>
      <c r="P299" s="61">
        <f ca="true">N299*(100-AVERAGEIF(O305:O316,"&gt;0"))/100</f>
        <v>2.0380990289827392</v>
      </c>
      <c r="Q299" s="62">
        <f ca="true">100-(O299+P299+R299)</f>
        <v>1.584752161326378</v>
      </c>
      <c r="R299" s="63">
        <f ca="true">IF((N301+R301)&gt;100,R301*100/(N301+R301),R301)</f>
        <v>0</v>
      </c>
      <c r="S299" s="56">
        <f ca="true">IF((S301+W301)&gt;100,S301*100/(S301+W301),S301)</f>
        <v>98.771263043415416</v>
      </c>
      <c r="T299" s="57">
        <f ca="true">S299*AVERAGEIF(T305:T316,"&gt;0")/100</f>
        <v>97.187039328598274</v>
      </c>
      <c r="U299" s="61">
        <f ca="true">S299*(100-AVERAGEIF(T305:T316,"&gt;0"))/100</f>
        <v>1.5842237148171474</v>
      </c>
      <c r="V299" s="62">
        <f ca="true">100-(T299+U299+W299)</f>
        <v>1.2287369565845836</v>
      </c>
      <c r="W299" s="63">
        <f ca="true">IF((S301+W301)&gt;100,W301*100/(S301+W301),W301)</f>
        <v>0</v>
      </c>
      <c r="X299" s="56">
        <f ca="true">IF((X301+AB301)&gt;100,X301*100/(X301+AB301),X301)</f>
        <v>98.469166753411599</v>
      </c>
      <c r="Y299" s="57">
        <f ca="true">X299*AVERAGEIF(Y305:Y316,"&gt;0")/100</f>
        <v>96.184687182593933</v>
      </c>
      <c r="Z299" s="61">
        <f ca="true">X299*(100-AVERAGEIF(Y305:Y316,"&gt;0"))/100</f>
        <v>2.2844795708176719</v>
      </c>
      <c r="AA299" s="62">
        <f ca="true">100-(Y299+Z299+AB299)</f>
        <v>1.4801510487665155</v>
      </c>
      <c r="AB299" s="63">
        <f ca="true">IF((X301+AB301)&gt;100,AB301*100/(X301+AB301),AB301)</f>
        <v>5.0682197821885211E-2</v>
      </c>
    </row>
    <row r="300" s="64" customFormat="true" ht="15" customHeight="true" x14ac:dyDescent="0.2">
      <c r="A300" s="2037"/>
      <c r="B300" s="2038"/>
      <c r="C300" s="210">
        <v>2020</v>
      </c>
      <c r="D300" s="65">
        <f ca="true">IF((D302+H302)&gt;100,D302*100/(D302+H302),D302)</f>
        <v>93.002283331551453</v>
      </c>
      <c r="E300" s="66">
        <f ca="true">D300*AVERAGEIF(E305:E316,"&gt;0")/100</f>
        <v>91.323014247749526</v>
      </c>
      <c r="F300" s="67">
        <f ca="true">D300*(100-AVERAGEIF(E305:E316,"&gt;0"))/100</f>
        <v>1.6792690838019309</v>
      </c>
      <c r="G300" s="68">
        <f ca="true">100-(E300+F300+H300)</f>
        <v>6.9881902198708872</v>
      </c>
      <c r="H300" s="69">
        <f ca="true">IF((D302+H302)&gt;100,H302*100/(D302+H302),H302)</f>
        <v>9.5264485776578312E-3</v>
      </c>
      <c r="I300" s="65">
        <f ca="true">IF((I302+M302)&gt;100,I302*100/(I302+M302),I302)</f>
        <v>96.569689402634651</v>
      </c>
      <c r="J300" s="66">
        <f ca="true">I300*AVERAGEIF(J305:J316,"&gt;0")/100</f>
        <v>93.870180813897008</v>
      </c>
      <c r="K300" s="67">
        <f ca="true">I300*(100-AVERAGEIF(J305:J316,"&gt;0"))/100</f>
        <v>2.6995085887376469</v>
      </c>
      <c r="L300" s="68">
        <f ca="true">100-(J300+K300+M300)</f>
        <v>3.4303105973653487</v>
      </c>
      <c r="M300" s="69">
        <f ca="true">IF((I302+M302)&gt;100,M302*100/(I302+M302),M302)</f>
        <v>0</v>
      </c>
      <c r="N300" s="65">
        <f ca="true">IF((N302+R302)&gt;100,N302*100/(N302+R302),N302)</f>
        <v>96.118159530108585</v>
      </c>
      <c r="O300" s="66">
        <f ca="true">N300*AVERAGEIF(O305:O316,"&gt;0")/100</f>
        <v>94.127631315140846</v>
      </c>
      <c r="P300" s="67">
        <f ca="true">N300*(100-AVERAGEIF(O305:O316,"&gt;0"))/100</f>
        <v>1.9905282149677359</v>
      </c>
      <c r="Q300" s="68">
        <f ca="true">100-(O300+P300+R300)</f>
        <v>3.8818404698914151</v>
      </c>
      <c r="R300" s="69">
        <f ca="true">IF((N302+R302)&gt;100,R302*100/(N302+R302),R302)</f>
        <v>0</v>
      </c>
      <c r="S300" s="65">
        <f ca="true">IF((S302+W302)&gt;100,S302*100/(S302+W302),S302)</f>
        <v>97.066388203800614</v>
      </c>
      <c r="T300" s="66">
        <f ca="true">S300*AVERAGEIF(T305:T316,"&gt;0")/100</f>
        <v>95.509509518990072</v>
      </c>
      <c r="U300" s="67">
        <f ca="true">S300*(100-AVERAGEIF(T305:T316,"&gt;0"))/100</f>
        <v>1.5568786848105385</v>
      </c>
      <c r="V300" s="68">
        <f ca="true">100-(T300+U300+W300)</f>
        <v>2.9336117961993864</v>
      </c>
      <c r="W300" s="69">
        <f ca="true">IF((S302+W302)&gt;100,W302*100/(S302+W302),W302)</f>
        <v>0</v>
      </c>
      <c r="X300" s="65">
        <f ca="true">IF((X302+AB302)&gt;100,X302*100/(X302+AB302),X302)</f>
        <v>98.491270101570763</v>
      </c>
      <c r="Y300" s="66">
        <f ca="true">X300*AVERAGEIF(Y305:Y316,"&gt;0")/100</f>
        <v>96.206277734220109</v>
      </c>
      <c r="Z300" s="67">
        <f ca="true">X300*(100-AVERAGEIF(Y305:Y316,"&gt;0"))/100</f>
        <v>2.2849923673506489</v>
      </c>
      <c r="AA300" s="68">
        <f ca="true">100-(Y300+Z300+AB300)</f>
        <v>1.4985934588648604</v>
      </c>
      <c r="AB300" s="69">
        <f ca="true">IF((X302+AB302)&gt;100,AB302*100/(X302+AB302),AB302)</f>
        <v>1.0136439564377042E-2</v>
      </c>
    </row>
    <row r="301" hidden="true" x14ac:dyDescent="0.2">
      <c r="A301" s="2039" t="s">
        <v>12</v>
      </c>
      <c r="B301" s="2040"/>
      <c r="C301" s="70">
        <f>MinRegYear(C299,C305:C316)</f>
        <v>2004</v>
      </c>
      <c r="D301" s="71">
        <f ca="true">IF(MAX(C305:C316)-MIN(C305:C316)&lt;5,AVERAGEIF(C305:C316,"&gt;0",D305:D316),
IF(FORECAST($C301,D$305:D$316,$C$305:$C$316)&lt;0,0,
IF(FORECAST($C301,D$305:D$316,$C$305:$C$316)&gt;100,100,
FORECAST($C301,D$305:D$316,$C$305:$C$316))))</f>
        <v>91.834311229122122</v>
      </c>
      <c r="E301" s="72"/>
      <c r="F301" s="73"/>
      <c r="G301" s="73"/>
      <c r="H301" s="74">
        <f ca="true">IF(MAX(C305:C316)-MIN(C305:C316)&lt;5,AVERAGEIF(C305:C316,"&gt;0",H305:H316),
IF(FORECAST($C301,H$305:H$316,$C$305:$C$316)&lt;0,0,
IF(FORECAST($C301,H$305:H$316,$C$305:$C$316)&gt;100,100,
FORECAST($C301,H$305:H$316,$C$305:$C$316))))</f>
        <v>4.7632242888289156E-2</v>
      </c>
      <c r="I301" s="71">
        <f ca="true">IF(MAX(C305:C316)-MIN(C305:C316)&lt;5,AVERAGEIF(C305:C316,"&gt;0",I305:I316),
IF(FORECAST($C301,I$305:I$316,$C$305:$C$316)&lt;0,0,
IF(FORECAST($C301,I$305:I$316,$C$305:$C$316)&gt;100,100,
FORECAST($C301,I$305:I$316,$C$305:$C$316))))</f>
        <v>97.264908905461652</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98.415247838673622</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98.771263043415416</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98.469166753411599</v>
      </c>
      <c r="Y301" s="72"/>
      <c r="Z301" s="73"/>
      <c r="AA301" s="73"/>
      <c r="AB301" s="74">
        <f ca="true">IF(MAX(C305:C316)-MIN(C305:C316)&lt;5,AVERAGEIF(C305:C316,"&gt;0",AB305:AB316),
IF(FORECAST($C301,AB$305:AB$316,$C$305:$C$316)&lt;0,0,
IF(FORECAST($C301,AB$305:AB$316,$C$305:$C$316)&gt;100,100,
FORECAST($C301,AB$305:AB$316,$C$305:$C$316))))</f>
        <v>5.0682197821885211E-2</v>
      </c>
    </row>
    <row r="302" hidden="true" x14ac:dyDescent="0.2">
      <c r="A302" s="2041"/>
      <c r="B302" s="2042"/>
      <c r="C302" s="49">
        <f>MaxRegYear(C300,C305:C316)</f>
        <v>2020</v>
      </c>
      <c r="D302" s="75">
        <f ca="true">IF(MAX(C305:C316)-MIN(C305:C316)&lt;5,AVERAGEIF(C305:C316,"&gt;0",D305:D316),
IF(FORECAST($C302,D$305:D$316,$C$305:$C$316)&lt;0,0,
IF(FORECAST($C302,D$305:D$316,$C$305:$C$316)&gt;100,100,
FORECAST($C302,D$305:D$316,$C$305:$C$316))))</f>
        <v>93.002283331551453</v>
      </c>
      <c r="E302" s="76"/>
      <c r="F302" s="77"/>
      <c r="G302" s="77"/>
      <c r="H302" s="78">
        <f ca="true">IF(MAX(C305:C316)-MIN(C305:C316)&lt;5,AVERAGEIF(C305:C316,"&gt;0",H305:H316),
IF(FORECAST($C302,H$305:H$316,$C$305:$C$316)&lt;0,0,
IF(FORECAST($C302,H$305:H$316,$C$305:$C$316)&gt;100,100,
FORECAST($C302,H$305:H$316,$C$305:$C$316))))</f>
        <v>9.5264485776578312E-3</v>
      </c>
      <c r="I302" s="75">
        <f ca="true">IF(MAX(C305:C316)-MIN(C305:C316)&lt;5,AVERAGEIF(C305:C316,"&gt;0",I305:I316),
IF(FORECAST($C302,I$305:I$316,$C$305:$C$316)&lt;0,0,
IF(FORECAST($C302,I$305:I$316,$C$305:$C$316)&gt;100,100,
FORECAST($C302,I$305:I$316,$C$305:$C$316))))</f>
        <v>96.569689402634651</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96.118159530108585</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97.066388203800614</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98.491270101570763</v>
      </c>
      <c r="Y302" s="76"/>
      <c r="Z302" s="77"/>
      <c r="AA302" s="77"/>
      <c r="AB302" s="78">
        <f ca="true">IF(MAX(C305:C316)-MIN(C305:C316)&lt;5,AVERAGEIF(C305:C316,"&gt;0",AB305:AB316),
IF(FORECAST($C302,AB$305:AB$316,$C$305:$C$316)&lt;0,0,
IF(FORECAST($C302,AB$305:AB$316,$C$305:$C$316)&gt;100,100,
FORECAST($C302,AB$305:AB$316,$C$305:$C$316))))</f>
        <v>1.0136439564377042E-2</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998" t="s">
        <v>395</v>
      </c>
      <c r="F304" s="219"/>
      <c r="G304" s="219"/>
      <c r="H304" s="85" t="s">
        <v>17</v>
      </c>
      <c r="I304" s="83" t="s">
        <v>14</v>
      </c>
      <c r="J304" s="1998" t="s">
        <v>395</v>
      </c>
      <c r="K304" s="219"/>
      <c r="L304" s="219"/>
      <c r="M304" s="85" t="s">
        <v>17</v>
      </c>
      <c r="N304" s="83" t="s">
        <v>14</v>
      </c>
      <c r="O304" s="1998" t="s">
        <v>395</v>
      </c>
      <c r="P304" s="219"/>
      <c r="Q304" s="219"/>
      <c r="R304" s="85" t="s">
        <v>17</v>
      </c>
      <c r="S304" s="83" t="s">
        <v>14</v>
      </c>
      <c r="T304" s="1998" t="s">
        <v>395</v>
      </c>
      <c r="U304" s="219"/>
      <c r="V304" s="219"/>
      <c r="W304" s="85" t="s">
        <v>17</v>
      </c>
      <c r="X304" s="83" t="s">
        <v>14</v>
      </c>
      <c r="Y304" s="1998" t="s">
        <v>395</v>
      </c>
      <c r="Z304" s="219"/>
      <c r="AA304" s="219"/>
      <c r="AB304" s="85" t="s">
        <v>17</v>
      </c>
      <c r="AD304" s="220"/>
    </row>
    <row r="305" x14ac:dyDescent="0.2">
      <c r="A305" s="87"/>
      <c r="B305" s="443" t="s">
        <v>35</v>
      </c>
      <c r="C305" s="444">
        <v>2006</v>
      </c>
      <c r="D305" s="1">
        <f t="shared" ref="D305:D316" ca="true" si="65">IF(ISERROR(INDIRECT(CONCATENATE($B305,"!M16"))),"",INDIRECT(CONCATENATE($B305,"!M16")))</f>
        <v>96.831194033733155</v>
      </c>
      <c r="E305" s="91">
        <f t="shared" ref="E305:E316" ca="true" si="66">IF(ISERROR(INDIRECT(CONCATENATE($B305,"!M23"))),"",INDIRECT(CONCATENATE($B305,"!M23")))</f>
        <v>98.985680424718197</v>
      </c>
      <c r="F305" s="89"/>
      <c r="G305" s="89"/>
      <c r="H305" s="90">
        <f t="shared" ref="H305:H316" ca="true" si="67">IF(ISERROR(INDIRECT(CONCATENATE($B305,"!M21"))),"",INDIRECT(CONCATENATE($B305,"!M21")))</f>
        <v>0</v>
      </c>
      <c r="I305" s="1">
        <f t="shared" ref="I305:I316" ca="true" si="68">IF(ISERROR(INDIRECT(CONCATENATE($B305,"!N16"))),"",INDIRECT(CONCATENATE($B305,"!N16")))</f>
        <v>97.933477174180396</v>
      </c>
      <c r="J305" s="88">
        <f t="shared" ref="J305:J316" ca="true" si="69">IF(ISERROR(INDIRECT(CONCATENATE($B305,"!N23"))),"",INDIRECT(CONCATENATE($B305,"!N23")))</f>
        <v>98.196995754838682</v>
      </c>
      <c r="K305" s="89"/>
      <c r="L305" s="89"/>
      <c r="M305" s="90">
        <f t="shared" ref="M305:M316" ca="true" si="70">IF(ISERROR(INDIRECT(CONCATENATE($B305,"!N21"))),"",INDIRECT(CONCATENATE($B305,"!N21")))</f>
        <v>0</v>
      </c>
      <c r="N305" s="1">
        <f t="shared" ref="N305:N316" ca="true" si="71">IF(ISERROR(INDIRECT(CONCATENATE($B305,"!O16"))),"",INDIRECT(CONCATENATE($B305,"!O16")))</f>
        <v>99.294793036201384</v>
      </c>
      <c r="O305" s="88">
        <f t="shared" ref="O305:O316" ca="true" si="72">IF(ISERROR(INDIRECT(CONCATENATE($B305,"!O23"))),"",INDIRECT(CONCATENATE($B305,"!O23")))</f>
        <v>97.50537894351163</v>
      </c>
      <c r="P305" s="89"/>
      <c r="Q305" s="89"/>
      <c r="R305" s="90">
        <f t="shared" ref="R305:R316" ca="true" si="73">IF(ISERROR(INDIRECT(CONCATENATE($B305,"!O21"))),"",INDIRECT(CONCATENATE($B305,"!O21")))</f>
        <v>0</v>
      </c>
      <c r="S305" s="1">
        <f t="shared" ref="S305:S316" ca="true" si="74">IF(ISERROR(INDIRECT(CONCATENATE($B305,"!P16"))),"",INDIRECT(CONCATENATE($B305,"!P16")))</f>
        <v>98.90092006223054</v>
      </c>
      <c r="T305" s="88">
        <f t="shared" ref="T305:T316" ca="true" si="75">IF(ISERROR(INDIRECT(CONCATENATE($B305,"!P23"))),"",INDIRECT(CONCATENATE($B305,"!P23")))</f>
        <v>98.834435861209798</v>
      </c>
      <c r="U305" s="89"/>
      <c r="V305" s="89"/>
      <c r="W305" s="90">
        <f t="shared" ref="W305:W316" ca="true" si="76">IF(ISERROR(INDIRECT(CONCATENATE($B305,"!P21"))),"",INDIRECT(CONCATENATE($B305,"!P21")))</f>
        <v>0</v>
      </c>
      <c r="X305" s="1">
        <f t="shared" ref="X305:X316" ca="true" si="77">IF(ISERROR(INDIRECT(CONCATENATE($B305,"!Q16"))),"",INDIRECT(CONCATENATE($B305,"!Q16")))</f>
        <v>99.496216433264308</v>
      </c>
      <c r="Y305" s="88">
        <f t="shared" ref="Y305:Y316" ca="true" si="78">IF(ISERROR(INDIRECT(CONCATENATE($B305,"!Q23"))),"",INDIRECT(CONCATENATE($B305,"!Q23")))</f>
        <v>97.410403383004976</v>
      </c>
      <c r="Z305" s="89"/>
      <c r="AA305" s="89"/>
      <c r="AB305" s="90">
        <f t="shared" ref="AB305:AB316" ca="true" si="79">IF(ISERROR(INDIRECT(CONCATENATE($B305,"!Q221"))),"",INDIRECT(CONCATENATE($B305,"!Q21")))</f>
        <v>0</v>
      </c>
    </row>
    <row r="306" x14ac:dyDescent="0.2">
      <c r="A306" s="87"/>
      <c r="B306" s="445" t="s">
        <v>258</v>
      </c>
      <c r="C306" s="446">
        <v>2009</v>
      </c>
      <c r="D306" s="2">
        <f t="shared" ca="true" si="65"/>
        <v>85.731454122054757</v>
      </c>
      <c r="E306" s="91">
        <f t="shared" ca="true" si="66"/>
        <v>97.428637742158102</v>
      </c>
      <c r="F306" s="89"/>
      <c r="G306" s="89"/>
      <c r="H306" s="92">
        <f t="shared" ca="true" si="67"/>
        <v>9.2882873632164048E-2</v>
      </c>
      <c r="I306" s="2">
        <f t="shared" ca="true" si="68"/>
        <v>96.04035853539871</v>
      </c>
      <c r="J306" s="91">
        <f t="shared" ca="true" si="69"/>
        <v>95.59069857171923</v>
      </c>
      <c r="K306" s="89"/>
      <c r="L306" s="89"/>
      <c r="M306" s="92">
        <f t="shared" ca="true" si="70"/>
        <v>0</v>
      </c>
      <c r="N306" s="2">
        <f t="shared" ca="true" si="71"/>
        <v>96.141832760782435</v>
      </c>
      <c r="O306" s="91">
        <f t="shared" ca="true" si="72"/>
        <v>97.374969732654932</v>
      </c>
      <c r="P306" s="89"/>
      <c r="Q306" s="89"/>
      <c r="R306" s="92">
        <f t="shared" ca="true" si="73"/>
        <v>0</v>
      </c>
      <c r="S306" s="2">
        <f t="shared" ca="true" si="74"/>
        <v>97.781467824346521</v>
      </c>
      <c r="T306" s="91">
        <f t="shared" ca="true" si="75"/>
        <v>97.913385624040757</v>
      </c>
      <c r="U306" s="89"/>
      <c r="V306" s="89"/>
      <c r="W306" s="92">
        <f t="shared" ca="true" si="76"/>
        <v>0</v>
      </c>
      <c r="X306" s="2">
        <f t="shared" ca="true" si="77"/>
        <v>97.110358367934253</v>
      </c>
      <c r="Y306" s="91">
        <f t="shared" ca="true" si="78"/>
        <v>96.387840730729593</v>
      </c>
      <c r="Z306" s="89"/>
      <c r="AA306" s="89"/>
      <c r="AB306" s="92">
        <f t="shared" ca="true" si="79"/>
        <v>9.8830285752676009E-2</v>
      </c>
    </row>
    <row r="307" x14ac:dyDescent="0.2">
      <c r="A307" s="87"/>
      <c r="B307" s="445" t="s">
        <v>369</v>
      </c>
      <c r="C307" s="446">
        <v>2018</v>
      </c>
      <c r="D307" s="2">
        <f t="shared" ca="true" si="65"/>
        <v>94.4732489160169</v>
      </c>
      <c r="E307" s="91">
        <f t="shared" ca="true" si="66"/>
        <v>98.168817783188402</v>
      </c>
      <c r="F307" s="89"/>
      <c r="G307" s="89"/>
      <c r="H307" s="92">
        <f t="shared" ca="true" si="67"/>
        <v>0</v>
      </c>
      <c r="I307" s="2">
        <f t="shared" ca="true" si="68"/>
        <v>96.908415409345395</v>
      </c>
      <c r="J307" s="91">
        <f t="shared" ca="true" si="69"/>
        <v>97.826107254135607</v>
      </c>
      <c r="K307" s="89"/>
      <c r="L307" s="89"/>
      <c r="M307" s="92">
        <f t="shared" ca="true" si="70"/>
        <v>0</v>
      </c>
      <c r="N307" s="2">
        <f t="shared" ca="true" si="71"/>
        <v>96.794189314045326</v>
      </c>
      <c r="O307" s="91">
        <f t="shared" ca="true" si="72"/>
        <v>98.906897486164866</v>
      </c>
      <c r="P307" s="89"/>
      <c r="Q307" s="89"/>
      <c r="R307" s="92">
        <f t="shared" ca="true" si="73"/>
        <v>0</v>
      </c>
      <c r="S307" s="2">
        <f t="shared" ca="true" si="74"/>
        <v>97.393753016674793</v>
      </c>
      <c r="T307" s="91">
        <f t="shared" ca="true" si="75"/>
        <v>98.440383061286056</v>
      </c>
      <c r="U307" s="89"/>
      <c r="V307" s="89"/>
      <c r="W307" s="92">
        <f t="shared" ca="true" si="76"/>
        <v>0</v>
      </c>
      <c r="X307" s="2">
        <f t="shared" ca="true" si="77"/>
        <v>98.829936103495129</v>
      </c>
      <c r="Y307" s="91">
        <f t="shared" ca="true" si="78"/>
        <v>99.241771417608831</v>
      </c>
      <c r="Z307" s="89"/>
      <c r="AA307" s="89"/>
      <c r="AB307" s="92">
        <f t="shared" ca="true" si="79"/>
        <v>0</v>
      </c>
      <c r="AD307" s="93"/>
    </row>
    <row r="308" x14ac:dyDescent="0.2">
      <c r="A308" s="87"/>
      <c r="B308" s="445"/>
      <c r="C308" s="446"/>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5"/>
      <c r="C309" s="446"/>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5"/>
      <c r="C310" s="446"/>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5"/>
      <c r="C311" s="446"/>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5"/>
      <c r="C312" s="446"/>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5"/>
      <c r="C313" s="446"/>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5"/>
      <c r="C314" s="446"/>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5"/>
      <c r="C315" s="446"/>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47"/>
      <c r="C316" s="448"/>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008" t="str">
        <f>CONCATENATE("Rural use of drinking water sources, ",C299,"–",C300)</f>
        <v>Rural use of drinking water sources, 2000–2020</v>
      </c>
      <c r="C318" s="2009"/>
      <c r="D318" s="2009"/>
      <c r="E318" s="2009"/>
      <c r="F318" s="2009"/>
      <c r="G318" s="2009"/>
      <c r="H318" s="2009"/>
      <c r="I318" s="2009"/>
      <c r="J318" s="2009"/>
      <c r="K318" s="2009"/>
      <c r="L318" s="2010"/>
      <c r="N318" s="98"/>
      <c r="O318" s="98"/>
      <c r="P318" s="98"/>
      <c r="Q318" s="98"/>
      <c r="R318" s="98"/>
      <c r="S318" s="2032" t="s">
        <v>11</v>
      </c>
      <c r="T318" s="2033"/>
      <c r="U318" s="2033"/>
      <c r="V318" s="2033"/>
      <c r="W318" s="203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47" t="s">
        <v>125</v>
      </c>
      <c r="C4" s="2048"/>
      <c r="D4" s="2048"/>
      <c r="E4" s="2048"/>
      <c r="F4" s="2048"/>
      <c r="G4" s="2048"/>
      <c r="H4" s="2048"/>
      <c r="I4" s="2048"/>
      <c r="J4" s="2048"/>
      <c r="K4" s="2048"/>
      <c r="L4" s="2048"/>
      <c r="M4" s="2048"/>
      <c r="N4" s="2048"/>
      <c r="O4" s="2048"/>
      <c r="P4" s="2048"/>
      <c r="Q4" s="2048"/>
      <c r="R4" s="2048"/>
      <c r="S4" s="2048"/>
      <c r="T4" s="2048"/>
      <c r="U4" s="2048"/>
      <c r="V4" s="2048"/>
      <c r="W4" s="2048"/>
      <c r="X4" s="2048"/>
      <c r="Y4" s="2048"/>
    </row>
    <row r="5" ht="28.5" customHeight="true" x14ac:dyDescent="0.2">
      <c r="B5" s="2011" t="str">
        <f ca="true">IF(ISERROR(INDIRECT(CONCATENATE($B105,"!A2"))),"",INDIRECT(CONCATENATE($B105,"!A2")))</f>
        <v>Albania</v>
      </c>
      <c r="C5" s="2045"/>
      <c r="D5" s="2045"/>
      <c r="E5" s="2045"/>
      <c r="F5" s="2045"/>
      <c r="G5" s="2045"/>
      <c r="H5" s="2045"/>
      <c r="I5" s="2045"/>
      <c r="J5" s="2045"/>
      <c r="K5" s="2046"/>
      <c r="L5" s="2046"/>
      <c r="M5" s="2046"/>
      <c r="N5" s="2046"/>
      <c r="O5" s="2046"/>
      <c r="P5" s="2046"/>
      <c r="Q5" s="2046"/>
      <c r="R5" s="2046"/>
      <c r="S5" s="2046"/>
      <c r="T5" s="2046"/>
      <c r="U5" s="2046"/>
      <c r="V5" s="2046"/>
      <c r="W5" s="2046"/>
      <c r="X5" s="2046"/>
      <c r="Y5" s="2046"/>
    </row>
    <row r="6" x14ac:dyDescent="0.2">
      <c r="F6" s="36"/>
      <c r="G6" s="36"/>
      <c r="J6" s="37"/>
      <c r="K6" s="37"/>
      <c r="L6" s="37"/>
      <c r="M6" s="37"/>
      <c r="N6" s="37"/>
      <c r="O6" s="37"/>
      <c r="P6" s="37"/>
    </row>
    <row r="7" s="38" customFormat="true" ht="18" x14ac:dyDescent="0.25">
      <c r="B7" s="2008" t="str">
        <f>B118</f>
        <v>National use of sanitation facilities, 2000–2020</v>
      </c>
      <c r="C7" s="2049"/>
      <c r="D7" s="2049"/>
      <c r="E7" s="2049"/>
      <c r="F7" s="2049"/>
      <c r="G7" s="2049"/>
      <c r="H7" s="2049"/>
      <c r="I7" s="2049"/>
      <c r="J7" s="2008" t="str">
        <f>B218</f>
        <v>Urban use of sanitation facilities, 2000–2020</v>
      </c>
      <c r="K7" s="2049"/>
      <c r="L7" s="2049"/>
      <c r="M7" s="2049"/>
      <c r="N7" s="2049"/>
      <c r="O7" s="2049"/>
      <c r="P7" s="2049"/>
      <c r="Q7" s="2049"/>
      <c r="R7" s="2008" t="str">
        <f>B318</f>
        <v>Rural use of sanitation facilities, 2000–2020</v>
      </c>
      <c r="S7" s="2049"/>
      <c r="T7" s="2049"/>
      <c r="U7" s="2049"/>
      <c r="V7" s="2049"/>
      <c r="W7" s="2049"/>
      <c r="X7" s="2049"/>
      <c r="Y7" s="204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21" t="str">
        <f ca="true">IF(ISERROR(INDIRECT(CONCATENATE($B105,"!A2"))),"",INDIRECT(CONCATENATE($B105,"!A2")))</f>
        <v>Albania</v>
      </c>
      <c r="C31" s="2022"/>
      <c r="D31" s="2022"/>
      <c r="E31" s="2023"/>
      <c r="F31" s="2013" t="s">
        <v>0</v>
      </c>
      <c r="G31" s="2013"/>
      <c r="H31" s="2013"/>
      <c r="I31" s="2014"/>
      <c r="J31" s="2012" t="s">
        <v>1</v>
      </c>
      <c r="K31" s="2013"/>
      <c r="L31" s="2013"/>
      <c r="M31" s="2014"/>
      <c r="N31" s="2012" t="s">
        <v>2</v>
      </c>
      <c r="O31" s="2013"/>
      <c r="P31" s="2013"/>
      <c r="Q31" s="2014"/>
      <c r="R31" s="2012" t="s">
        <v>3</v>
      </c>
      <c r="S31" s="2013"/>
      <c r="T31" s="2013"/>
      <c r="U31" s="2014"/>
      <c r="V31" s="2012" t="s">
        <v>4</v>
      </c>
      <c r="W31" s="2013"/>
      <c r="X31" s="2013"/>
      <c r="Y31" s="2014"/>
    </row>
    <row r="32" s="44" customFormat="true" ht="22.5" customHeight="true" x14ac:dyDescent="0.2">
      <c r="B32" s="2024"/>
      <c r="C32" s="2025"/>
      <c r="D32" s="2025"/>
      <c r="E32" s="2026"/>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015" t="s">
        <v>5</v>
      </c>
      <c r="C33" s="2016"/>
      <c r="D33" s="2019" t="s">
        <v>25</v>
      </c>
      <c r="E33" s="33">
        <f>C99</f>
        <v>2000</v>
      </c>
      <c r="F33" s="103">
        <f ca="true">E99</f>
        <v>88.916824591940383</v>
      </c>
      <c r="G33" s="46">
        <f t="shared" ref="G33:I34" ca="true" si="0">F99</f>
        <v>2.3657408772881174</v>
      </c>
      <c r="H33" s="47">
        <f t="shared" ca="true" si="0"/>
        <v>8.688607331213845</v>
      </c>
      <c r="I33" s="48">
        <f t="shared" ca="true" si="0"/>
        <v>2.8827199557659611E-2</v>
      </c>
      <c r="J33" s="103">
        <f ca="true">J99</f>
        <v>94.060631828885604</v>
      </c>
      <c r="K33" s="46">
        <f t="shared" ref="K33:M34" ca="true" si="1">K99</f>
        <v>1.6148183681922719</v>
      </c>
      <c r="L33" s="47">
        <f t="shared" ca="true" si="1"/>
        <v>4.324549802922121</v>
      </c>
      <c r="M33" s="48">
        <f t="shared" ca="true" si="1"/>
        <v>0</v>
      </c>
      <c r="N33" s="103">
        <f ca="true">O99</f>
        <v>97.458649172039046</v>
      </c>
      <c r="O33" s="46">
        <f t="shared" ref="O33:Q34" ca="true" si="2">P99</f>
        <v>0.89778408524775377</v>
      </c>
      <c r="P33" s="47">
        <f t="shared" ca="true" si="2"/>
        <v>1.6435667427132046</v>
      </c>
      <c r="Q33" s="48">
        <f t="shared" ca="true" si="2"/>
        <v>0</v>
      </c>
      <c r="R33" s="103">
        <f ca="true">T99</f>
        <v>98.390335090361091</v>
      </c>
      <c r="S33" s="46">
        <f t="shared" ref="S33:U34" ca="true" si="3">U99</f>
        <v>1.1014619051698944</v>
      </c>
      <c r="T33" s="47">
        <f t="shared" ca="true" si="3"/>
        <v>0.50820300446901001</v>
      </c>
      <c r="U33" s="48">
        <f t="shared" ca="true" si="3"/>
        <v>0</v>
      </c>
      <c r="V33" s="103">
        <f ca="true">Y99</f>
        <v>99.071881712037538</v>
      </c>
      <c r="W33" s="46">
        <f t="shared" ref="W33:Y34" ca="true" si="4">Z99</f>
        <v>0.48638371666011593</v>
      </c>
      <c r="X33" s="47">
        <f t="shared" ca="true" si="4"/>
        <v>0.44173457130234794</v>
      </c>
      <c r="Y33" s="48">
        <f t="shared" ca="true" si="4"/>
        <v>0</v>
      </c>
    </row>
    <row r="34" x14ac:dyDescent="0.2">
      <c r="B34" s="2017"/>
      <c r="C34" s="2018"/>
      <c r="D34" s="2020"/>
      <c r="E34" s="34">
        <f>C100</f>
        <v>2020</v>
      </c>
      <c r="F34" s="104">
        <f ca="true">E100</f>
        <v>90.90528080480891</v>
      </c>
      <c r="G34" s="51">
        <f t="shared" ca="true" si="0"/>
        <v>2.4186461870207712</v>
      </c>
      <c r="H34" s="52">
        <f t="shared" ca="true" si="0"/>
        <v>6.6495288341829735</v>
      </c>
      <c r="I34" s="53">
        <f t="shared" ca="true" si="0"/>
        <v>2.6544173987340602E-2</v>
      </c>
      <c r="J34" s="104">
        <f ca="true">J100</f>
        <v>93.733918158105993</v>
      </c>
      <c r="K34" s="51">
        <f t="shared" ca="true" si="1"/>
        <v>1.6092093984622557</v>
      </c>
      <c r="L34" s="52">
        <f t="shared" ca="true" si="1"/>
        <v>4.5922197721761648</v>
      </c>
      <c r="M34" s="53">
        <f t="shared" ca="true" si="1"/>
        <v>6.4652671255592153E-2</v>
      </c>
      <c r="N34" s="104">
        <f ca="true">O100</f>
        <v>97.002358706071703</v>
      </c>
      <c r="O34" s="51">
        <f t="shared" ca="true" si="2"/>
        <v>0.89358076084221405</v>
      </c>
      <c r="P34" s="52">
        <f t="shared" ca="true" si="2"/>
        <v>2.1040605330860842</v>
      </c>
      <c r="Q34" s="53">
        <f t="shared" ca="true" si="2"/>
        <v>0</v>
      </c>
      <c r="R34" s="104">
        <f ca="true">T100</f>
        <v>97.76811220257612</v>
      </c>
      <c r="S34" s="51">
        <f t="shared" ca="true" si="3"/>
        <v>1.0944962331169379</v>
      </c>
      <c r="T34" s="52">
        <f t="shared" ca="true" si="3"/>
        <v>1.1373915643069381</v>
      </c>
      <c r="U34" s="53">
        <f t="shared" ca="true" si="3"/>
        <v>0</v>
      </c>
      <c r="V34" s="104">
        <f ca="true">Y100</f>
        <v>98.163982502463071</v>
      </c>
      <c r="W34" s="51">
        <f t="shared" ca="true" si="4"/>
        <v>0.4819264742591981</v>
      </c>
      <c r="X34" s="52">
        <f t="shared" ca="true" si="4"/>
        <v>1.3540910232777321</v>
      </c>
      <c r="Y34" s="53">
        <f t="shared" ca="true" si="4"/>
        <v>0</v>
      </c>
    </row>
    <row r="35" x14ac:dyDescent="0.2">
      <c r="F35" s="36"/>
      <c r="H35" s="39"/>
    </row>
    <row r="36" x14ac:dyDescent="0.2">
      <c r="B36" s="2015" t="s">
        <v>6</v>
      </c>
      <c r="C36" s="2016"/>
      <c r="D36" s="2019" t="s">
        <v>25</v>
      </c>
      <c r="E36" s="33">
        <f>C199</f>
        <v>2000</v>
      </c>
      <c r="F36" s="103">
        <f ca="true">E199</f>
        <v>95.375923626851105</v>
      </c>
      <c r="G36" s="46">
        <f t="shared" ref="G36:I37" ca="true" si="5">F199</f>
        <v>2.9512535154813162</v>
      </c>
      <c r="H36" s="47">
        <f t="shared" ca="true" si="5"/>
        <v>1.6728228576675832</v>
      </c>
      <c r="I36" s="48">
        <f t="shared" ca="true" si="5"/>
        <v>0</v>
      </c>
      <c r="J36" s="103">
        <f ca="true">J199</f>
        <v>98.000050777615982</v>
      </c>
      <c r="K36" s="46">
        <f t="shared" ref="K36:M37" ca="true" si="6">K199</f>
        <v>1.5526278972492151</v>
      </c>
      <c r="L36" s="47">
        <f t="shared" ca="true" si="6"/>
        <v>0.44732132513480849</v>
      </c>
      <c r="M36" s="48">
        <f t="shared" ca="true" si="6"/>
        <v>0</v>
      </c>
      <c r="N36" s="103">
        <f ca="true">O199</f>
        <v>98.934409175064133</v>
      </c>
      <c r="O36" s="46">
        <f t="shared" ref="O36:Q37" ca="true" si="7">P199</f>
        <v>0.9303105652807302</v>
      </c>
      <c r="P36" s="47">
        <f t="shared" ca="true" si="7"/>
        <v>0.1352802596551328</v>
      </c>
      <c r="Q36" s="48">
        <f t="shared" ca="true" si="7"/>
        <v>0</v>
      </c>
      <c r="R36" s="103">
        <f ca="true">T199</f>
        <v>98.47484728599207</v>
      </c>
      <c r="S36" s="46">
        <f t="shared" ref="S36:U37" ca="true" si="8">U199</f>
        <v>0.97776363577206749</v>
      </c>
      <c r="T36" s="47">
        <f t="shared" ca="true" si="8"/>
        <v>0.54738907823586658</v>
      </c>
      <c r="U36" s="48">
        <f t="shared" ca="true" si="8"/>
        <v>0</v>
      </c>
      <c r="V36" s="103">
        <f ca="true">Y199</f>
        <v>99.56000028112777</v>
      </c>
      <c r="W36" s="46">
        <f t="shared" ref="W36:Y37" ca="true" si="9">Z199</f>
        <v>0.32446330952321129</v>
      </c>
      <c r="X36" s="47">
        <f t="shared" ca="true" si="9"/>
        <v>0.11553640934901921</v>
      </c>
      <c r="Y36" s="48">
        <f t="shared" ca="true" si="9"/>
        <v>0</v>
      </c>
    </row>
    <row r="37" x14ac:dyDescent="0.2">
      <c r="B37" s="2017"/>
      <c r="C37" s="2018"/>
      <c r="D37" s="2020"/>
      <c r="E37" s="34">
        <f>C200</f>
        <v>2020</v>
      </c>
      <c r="F37" s="104">
        <f ca="true">E200</f>
        <v>94.785000868052151</v>
      </c>
      <c r="G37" s="51">
        <f t="shared" ca="true" si="5"/>
        <v>2.9329683675848055</v>
      </c>
      <c r="H37" s="52">
        <f t="shared" ca="true" si="5"/>
        <v>2.1727132285470248</v>
      </c>
      <c r="I37" s="53">
        <f t="shared" ca="true" si="5"/>
        <v>0.10931753581602166</v>
      </c>
      <c r="J37" s="104">
        <f ca="true">J200</f>
        <v>97.682538095660547</v>
      </c>
      <c r="K37" s="51">
        <f t="shared" ca="true" si="6"/>
        <v>1.5475975014093892</v>
      </c>
      <c r="L37" s="52">
        <f t="shared" ca="true" si="6"/>
        <v>0.76986440293006808</v>
      </c>
      <c r="M37" s="53">
        <f t="shared" ca="true" si="6"/>
        <v>0</v>
      </c>
      <c r="N37" s="104">
        <f ca="true">O200</f>
        <v>97.103558709238143</v>
      </c>
      <c r="O37" s="51">
        <f t="shared" ca="true" si="7"/>
        <v>0.91309451733533686</v>
      </c>
      <c r="P37" s="52">
        <f t="shared" ca="true" si="7"/>
        <v>1.9833467734265184</v>
      </c>
      <c r="Q37" s="53">
        <f t="shared" ca="true" si="7"/>
        <v>0</v>
      </c>
      <c r="R37" s="104">
        <f ca="true">T200</f>
        <v>98.690843153623049</v>
      </c>
      <c r="S37" s="51">
        <f t="shared" ca="true" si="8"/>
        <v>0.97990827382601897</v>
      </c>
      <c r="T37" s="52">
        <f t="shared" ca="true" si="8"/>
        <v>0.32924857255093798</v>
      </c>
      <c r="U37" s="53">
        <f t="shared" ca="true" si="8"/>
        <v>0</v>
      </c>
      <c r="V37" s="104">
        <f ca="true">Y200</f>
        <v>99.475193038825324</v>
      </c>
      <c r="W37" s="51">
        <f t="shared" ca="true" si="9"/>
        <v>0.32418692504720398</v>
      </c>
      <c r="X37" s="52">
        <f t="shared" ca="true" si="9"/>
        <v>0.20062003612747503</v>
      </c>
      <c r="Y37" s="53">
        <f t="shared" ca="true" si="9"/>
        <v>0</v>
      </c>
    </row>
    <row r="38" x14ac:dyDescent="0.2">
      <c r="F38" s="36"/>
      <c r="G38" s="36"/>
      <c r="H38" s="39"/>
      <c r="I38" s="39"/>
    </row>
    <row r="39" x14ac:dyDescent="0.2">
      <c r="B39" s="2015" t="s">
        <v>7</v>
      </c>
      <c r="C39" s="2016"/>
      <c r="D39" s="2019" t="s">
        <v>25</v>
      </c>
      <c r="E39" s="33">
        <f>C299</f>
        <v>2000</v>
      </c>
      <c r="F39" s="103">
        <f ca="true">E299</f>
        <v>86.168291156332032</v>
      </c>
      <c r="G39" s="46">
        <f t="shared" ref="G39:I40" ca="true" si="10">F299</f>
        <v>2.2180691309346243</v>
      </c>
      <c r="H39" s="47">
        <f t="shared" ca="true" si="10"/>
        <v>11.595734669495641</v>
      </c>
      <c r="I39" s="48">
        <f t="shared" ca="true" si="10"/>
        <v>1.7905043237696816E-2</v>
      </c>
      <c r="J39" s="103">
        <f ca="true">J299</f>
        <v>92.519828829519156</v>
      </c>
      <c r="K39" s="46">
        <f t="shared" ref="K39:M40" ca="true" si="11">K299</f>
        <v>1.8559550457973657</v>
      </c>
      <c r="L39" s="47">
        <f t="shared" ca="true" si="11"/>
        <v>5.5960187450701397</v>
      </c>
      <c r="M39" s="48">
        <f t="shared" ca="true" si="11"/>
        <v>2.8197379613338125E-2</v>
      </c>
      <c r="N39" s="103">
        <f ca="true">O299</f>
        <v>94.406702287095072</v>
      </c>
      <c r="O39" s="46">
        <f t="shared" ref="O39:Q40" ca="true" si="12">P299</f>
        <v>1.3655439185344109</v>
      </c>
      <c r="P39" s="47">
        <f t="shared" ca="true" si="12"/>
        <v>4.2277537943705141</v>
      </c>
      <c r="Q39" s="48">
        <f t="shared" ca="true" si="12"/>
        <v>0</v>
      </c>
      <c r="R39" s="103">
        <f ca="true">T299</f>
        <v>98.315483542360155</v>
      </c>
      <c r="S39" s="46">
        <f t="shared" ref="S39:U40" ca="true" si="13">U299</f>
        <v>0.47542677277810874</v>
      </c>
      <c r="T39" s="47">
        <f t="shared" ca="true" si="13"/>
        <v>1.2090896848617376</v>
      </c>
      <c r="U39" s="48">
        <f t="shared" ca="true" si="13"/>
        <v>0</v>
      </c>
      <c r="V39" s="103">
        <f ca="true">Y299</f>
        <v>97.929804822982973</v>
      </c>
      <c r="W39" s="46">
        <f t="shared" ref="W39:Y40" ca="true" si="14">Z299</f>
        <v>0.47608858065361404</v>
      </c>
      <c r="X39" s="47">
        <f t="shared" ca="true" si="14"/>
        <v>1.5941065963634173</v>
      </c>
      <c r="Y39" s="48">
        <f t="shared" ca="true" si="14"/>
        <v>0</v>
      </c>
    </row>
    <row r="40" x14ac:dyDescent="0.2">
      <c r="B40" s="2017"/>
      <c r="C40" s="2018"/>
      <c r="D40" s="2020"/>
      <c r="E40" s="34">
        <f>C300</f>
        <v>2020</v>
      </c>
      <c r="F40" s="104">
        <f ca="true">E300</f>
        <v>90.685634761487236</v>
      </c>
      <c r="G40" s="51">
        <f t="shared" ca="true" si="10"/>
        <v>2.3343506571197166</v>
      </c>
      <c r="H40" s="52">
        <f t="shared" ca="true" si="10"/>
        <v>6.9251036599910663</v>
      </c>
      <c r="I40" s="53">
        <f t="shared" ca="true" si="10"/>
        <v>5.4910921401988055E-2</v>
      </c>
      <c r="J40" s="104">
        <f ca="true">J300</f>
        <v>92.568539670477207</v>
      </c>
      <c r="K40" s="51">
        <f t="shared" ca="true" si="11"/>
        <v>1.8569321890995623</v>
      </c>
      <c r="L40" s="52">
        <f t="shared" ca="true" si="11"/>
        <v>5.5688886645005624</v>
      </c>
      <c r="M40" s="53">
        <f t="shared" ca="true" si="11"/>
        <v>5.6394759226674473E-3</v>
      </c>
      <c r="N40" s="104">
        <f ca="true">O300</f>
        <v>90.938530764516926</v>
      </c>
      <c r="O40" s="51">
        <f t="shared" ca="true" si="12"/>
        <v>1.315378618652538</v>
      </c>
      <c r="P40" s="52">
        <f t="shared" ca="true" si="12"/>
        <v>7.7460906168305428</v>
      </c>
      <c r="Q40" s="53">
        <f t="shared" ca="true" si="12"/>
        <v>0</v>
      </c>
      <c r="R40" s="104">
        <f ca="true">T300</f>
        <v>93.734360983969324</v>
      </c>
      <c r="S40" s="51">
        <f t="shared" ca="true" si="13"/>
        <v>0.45327371778450404</v>
      </c>
      <c r="T40" s="52">
        <f t="shared" ca="true" si="13"/>
        <v>5.8123652982461778</v>
      </c>
      <c r="U40" s="53">
        <f t="shared" ca="true" si="13"/>
        <v>0</v>
      </c>
      <c r="V40" s="104">
        <f ca="true">Y300</f>
        <v>95.623843457627558</v>
      </c>
      <c r="W40" s="51">
        <f t="shared" ca="true" si="14"/>
        <v>0.46487808273157105</v>
      </c>
      <c r="X40" s="52">
        <f t="shared" ca="true" si="14"/>
        <v>3.9112784596408687</v>
      </c>
      <c r="Y40" s="53">
        <f t="shared" ca="true" si="14"/>
        <v>0</v>
      </c>
    </row>
    <row r="97" s="40" customFormat="true" ht="16.5" customHeight="true" x14ac:dyDescent="0.2">
      <c r="A97" s="2030" t="s">
        <v>5</v>
      </c>
      <c r="B97" s="2030"/>
      <c r="C97" s="2030"/>
      <c r="D97" s="2027" t="s">
        <v>0</v>
      </c>
      <c r="E97" s="2028"/>
      <c r="F97" s="2028"/>
      <c r="G97" s="2028"/>
      <c r="H97" s="2029"/>
      <c r="I97" s="2027" t="s">
        <v>1</v>
      </c>
      <c r="J97" s="2028"/>
      <c r="K97" s="2028"/>
      <c r="L97" s="2028"/>
      <c r="M97" s="2029"/>
      <c r="N97" s="2027" t="s">
        <v>2</v>
      </c>
      <c r="O97" s="2028"/>
      <c r="P97" s="2028"/>
      <c r="Q97" s="2028"/>
      <c r="R97" s="2029"/>
      <c r="S97" s="2027" t="s">
        <v>3</v>
      </c>
      <c r="T97" s="2028"/>
      <c r="U97" s="2028"/>
      <c r="V97" s="2028"/>
      <c r="W97" s="2029"/>
      <c r="X97" s="2027" t="s">
        <v>4</v>
      </c>
      <c r="Y97" s="2028"/>
      <c r="Z97" s="2028"/>
      <c r="AA97" s="2028"/>
      <c r="AB97" s="2029"/>
    </row>
    <row r="98" s="44" customFormat="true" ht="22.5" customHeight="true" x14ac:dyDescent="0.2">
      <c r="A98" s="2031"/>
      <c r="B98" s="2031"/>
      <c r="C98" s="2031"/>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35" t="s">
        <v>10</v>
      </c>
      <c r="B99" s="2036"/>
      <c r="C99" s="209">
        <v>2000</v>
      </c>
      <c r="D99" s="56">
        <f ca="true">IF((D101+H101)&gt;100,D101*100/(D101+H101),D101)</f>
        <v>91.282565469228501</v>
      </c>
      <c r="E99" s="105">
        <f ca="true">D99*AVERAGEIF(E105:E116,"&gt;0")/100</f>
        <v>88.916824591940383</v>
      </c>
      <c r="F99" s="58">
        <f ca="true">D99*(100-AVERAGEIF(E105:E116,"&gt;0"))/100</f>
        <v>2.3657408772881174</v>
      </c>
      <c r="G99" s="59">
        <f ca="true">100-(E99+F99+H99)</f>
        <v>8.688607331213845</v>
      </c>
      <c r="H99" s="60">
        <f ca="true">IF((D101+H101)&gt;100,H101*100/(D101+H101),H101)</f>
        <v>2.8827199557659611E-2</v>
      </c>
      <c r="I99" s="56">
        <f ca="true">IF((I101+M101)&gt;100,I101*100/(I101+M101),I101)</f>
        <v>95.675450197077865</v>
      </c>
      <c r="J99" s="105">
        <f ca="true">I99*AVERAGEIF(J105:J116,"&gt;0")/100</f>
        <v>94.060631828885604</v>
      </c>
      <c r="K99" s="61">
        <f ca="true">I99*(100-AVERAGEIF(J105:J116,"&gt;0"))/100</f>
        <v>1.6148183681922719</v>
      </c>
      <c r="L99" s="62">
        <f ca="true">100-(J99+K99+M99)</f>
        <v>4.324549802922121</v>
      </c>
      <c r="M99" s="63">
        <f ca="true">IF((I101+M101)&gt;100,M101*100/(I101+M101),M101)</f>
        <v>0</v>
      </c>
      <c r="N99" s="56">
        <f ca="true">IF((N101+R101)&gt;100,N101*100/(N101+R101),N101)</f>
        <v>98.356433257286795</v>
      </c>
      <c r="O99" s="105">
        <f ca="true">N99*AVERAGEIF(O105:O116,"&gt;0")/100</f>
        <v>97.458649172039046</v>
      </c>
      <c r="P99" s="61">
        <f ca="true">N99*(100-AVERAGEIF(O105:O116,"&gt;0"))/100</f>
        <v>0.89778408524775377</v>
      </c>
      <c r="Q99" s="62">
        <f ca="true">100-(O99+P99+R99)</f>
        <v>1.6435667427132046</v>
      </c>
      <c r="R99" s="63">
        <f ca="true">IF((N101+R101)&gt;100,R101*100/(N101+R101),R101)</f>
        <v>0</v>
      </c>
      <c r="S99" s="56">
        <f ca="true">IF((S101+W101)&gt;100,S101*100/(S101+W101),S101)</f>
        <v>99.49179699553099</v>
      </c>
      <c r="T99" s="105">
        <f ca="true">S99*AVERAGEIF(T105:T116,"&gt;0")/100</f>
        <v>98.390335090361091</v>
      </c>
      <c r="U99" s="61">
        <f ca="true">S99*(100-AVERAGEIF(T105:T116,"&gt;0"))/100</f>
        <v>1.1014619051698944</v>
      </c>
      <c r="V99" s="62">
        <f ca="true">100-(T99+U99+W99)</f>
        <v>0.50820300446901001</v>
      </c>
      <c r="W99" s="63">
        <f ca="true">IF((S101+W101)&gt;100,W101*100/(S101+W101),W101)</f>
        <v>0</v>
      </c>
      <c r="X99" s="56">
        <f ca="true">IF((X101+AB101)&gt;100,X101*100/(X101+AB101),X101)</f>
        <v>99.558265428697652</v>
      </c>
      <c r="Y99" s="105">
        <f ca="true">X99*AVERAGEIF(Y105:Y116,"&gt;0")/100</f>
        <v>99.071881712037538</v>
      </c>
      <c r="Z99" s="61">
        <f ca="true">X99*(100-AVERAGEIF(Y105:Y116,"&gt;0"))/100</f>
        <v>0.48638371666011593</v>
      </c>
      <c r="AA99" s="62">
        <f ca="true">100-(Y99+Z99+AB99)</f>
        <v>0.44173457130234794</v>
      </c>
      <c r="AB99" s="63">
        <f ca="true">IF((X101+AB101)&gt;100,AB101*100/(X101+AB101),AB101)</f>
        <v>0</v>
      </c>
    </row>
    <row r="100" s="64" customFormat="true" ht="15" customHeight="true" x14ac:dyDescent="0.2">
      <c r="A100" s="2037"/>
      <c r="B100" s="2038"/>
      <c r="C100" s="210">
        <v>2020</v>
      </c>
      <c r="D100" s="65">
        <f ca="true">IF((D102+H102)&gt;100,D102*100/(D102+H102),D102)</f>
        <v>93.323926991829694</v>
      </c>
      <c r="E100" s="106">
        <f ca="true">D100*AVERAGEIF(E105:E116,"&gt;0")/100</f>
        <v>90.90528080480891</v>
      </c>
      <c r="F100" s="67">
        <f ca="true">D100*(100-AVERAGEIF(E105:E116,"&gt;0"))/100</f>
        <v>2.4186461870207712</v>
      </c>
      <c r="G100" s="68">
        <f ca="true">100-(E100+F100+H100)</f>
        <v>6.6495288341829735</v>
      </c>
      <c r="H100" s="69">
        <f ca="true">IF((D102+H102)&gt;100,H102*100/(D102+H102),H102)</f>
        <v>2.6544173987340602E-2</v>
      </c>
      <c r="I100" s="65">
        <f ca="true">IF((I102+M102)&gt;100,I102*100/(I102+M102),I102)</f>
        <v>95.343127556568248</v>
      </c>
      <c r="J100" s="106">
        <f ca="true">I100*AVERAGEIF(J105:J116,"&gt;0")/100</f>
        <v>93.733918158105993</v>
      </c>
      <c r="K100" s="67">
        <f ca="true">I100*(100-AVERAGEIF(J105:J116,"&gt;0"))/100</f>
        <v>1.6092093984622557</v>
      </c>
      <c r="L100" s="68">
        <f ca="true">100-(J100+K100+M100)</f>
        <v>4.5922197721761648</v>
      </c>
      <c r="M100" s="69">
        <f ca="true">IF((I102+M102)&gt;100,M102*100/(I102+M102),M102)</f>
        <v>6.4652671255592153E-2</v>
      </c>
      <c r="N100" s="65">
        <f ca="true">IF((N102+R102)&gt;100,N102*100/(N102+R102),N102)</f>
        <v>97.895939466913916</v>
      </c>
      <c r="O100" s="106">
        <f ca="true">N100*AVERAGEIF(O105:O116,"&gt;0")/100</f>
        <v>97.002358706071703</v>
      </c>
      <c r="P100" s="67">
        <f ca="true">N100*(100-AVERAGEIF(O105:O116,"&gt;0"))/100</f>
        <v>0.89358076084221405</v>
      </c>
      <c r="Q100" s="68">
        <f ca="true">100-(O100+P100+R100)</f>
        <v>2.1040605330860842</v>
      </c>
      <c r="R100" s="69">
        <f ca="true">IF((N102+R102)&gt;100,R102*100/(N102+R102),R102)</f>
        <v>0</v>
      </c>
      <c r="S100" s="65">
        <f ca="true">IF((S102+W102)&gt;100,S102*100/(S102+W102),S102)</f>
        <v>98.862608435693062</v>
      </c>
      <c r="T100" s="106">
        <f ca="true">S100*AVERAGEIF(T105:T116,"&gt;0")/100</f>
        <v>97.76811220257612</v>
      </c>
      <c r="U100" s="67">
        <f ca="true">S100*(100-AVERAGEIF(T105:T116,"&gt;0"))/100</f>
        <v>1.0944962331169379</v>
      </c>
      <c r="V100" s="68">
        <f ca="true">100-(T100+U100+W100)</f>
        <v>1.1373915643069381</v>
      </c>
      <c r="W100" s="69">
        <f ca="true">IF((S102+W102)&gt;100,W102*100/(S102+W102),W102)</f>
        <v>0</v>
      </c>
      <c r="X100" s="65">
        <f ca="true">IF((X102+AB102)&gt;100,X102*100/(X102+AB102),X102)</f>
        <v>98.645908976722268</v>
      </c>
      <c r="Y100" s="106">
        <f ca="true">X100*AVERAGEIF(Y105:Y116,"&gt;0")/100</f>
        <v>98.163982502463071</v>
      </c>
      <c r="Z100" s="67">
        <f ca="true">X100*(100-AVERAGEIF(Y105:Y116,"&gt;0"))/100</f>
        <v>0.4819264742591981</v>
      </c>
      <c r="AA100" s="68">
        <f ca="true">100-(Y100+Z100+AB100)</f>
        <v>1.3540910232777321</v>
      </c>
      <c r="AB100" s="69">
        <f ca="true">IF((X102+AB102)&gt;100,AB102*100/(X102+AB102),AB102)</f>
        <v>0</v>
      </c>
    </row>
    <row r="101" hidden="true" x14ac:dyDescent="0.2">
      <c r="A101" s="2039" t="s">
        <v>12</v>
      </c>
      <c r="B101" s="2040"/>
      <c r="C101" s="70">
        <f>MinRegYear(C99,C105:C116)</f>
        <v>2004</v>
      </c>
      <c r="D101" s="71">
        <f ca="true">IF(MAX(C105:C116)-MIN(C105:C116)&lt;5,AVERAGEIF(C105:C116,"&gt;0",D105:D116),
IF(FORECAST($C101,D$105:D$116,$C$105:$C$116)&lt;0,0,
IF(FORECAST($C101,D$105:D$116,$C$105:$C$116)&gt;100,100,
FORECAST($C101,D$105:D$116,$C$105:$C$116))))</f>
        <v>91.282565469228501</v>
      </c>
      <c r="E101" s="72"/>
      <c r="F101" s="73"/>
      <c r="G101" s="73"/>
      <c r="H101" s="74">
        <f ca="true">IF(MAX(C105:C116)-MIN(C105:C116)&lt;5,AVERAGEIF(C105:C116,"&gt;0",H105:H116),
IF(FORECAST($C101,H$105:H$116,$C$105:$C$116)&lt;0,0,
IF(FORECAST($C101,H$105:H$116,$C$105:$C$116)&gt;100,100,
FORECAST($C101,H$105:H$116,$C$105:$C$116))))</f>
        <v>2.8827199557659611E-2</v>
      </c>
      <c r="I101" s="71">
        <f ca="true">IF(MAX(C105:C116)-MIN(C105:C116)&lt;5,AVERAGEIF(C105:C116,"&gt;0",I105:I116),
IF(FORECAST($C101,I$105:I$116,$C$105:$C$116)&lt;0,0,
IF(FORECAST($C101,I$105:I$116,$C$105:$C$116)&gt;100,100,
FORECAST($C101,I$105:I$116,$C$105:$C$116))))</f>
        <v>95.675450197077865</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98.356433257286795</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99.49179699553099</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99.558265428697652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41"/>
      <c r="B102" s="2042"/>
      <c r="C102" s="49">
        <f>MaxRegYear(C100,C105:C116)</f>
        <v>2020</v>
      </c>
      <c r="D102" s="75">
        <f ca="true">IF(MAX(C105:C116)-MIN(C105:C116)&lt;5,AVERAGEIF(C105:C116,"&gt;0",D105:D116),
IF(FORECAST($C102,D$105:D$116,$C$105:$C$116)&lt;0,0,
IF(FORECAST($C102,D$105:D$116,$C$105:$C$116)&gt;100,100,
FORECAST($C102,D$105:D$116,$C$105:$C$116))))</f>
        <v>93.323926991829694</v>
      </c>
      <c r="E102" s="76"/>
      <c r="F102" s="77"/>
      <c r="G102" s="77"/>
      <c r="H102" s="78">
        <f ca="true">IF(MAX(C105:C116)-MIN(C105:C116)&lt;5,AVERAGEIF(C105:C116,"&gt;0",H105:H116),
IF(FORECAST($C102,H$105:H$116,$C$105:$C$116)&lt;0,0,
IF(FORECAST($C102,H$105:H$116,$C$105:$C$116)&gt;100,100,
FORECAST($C102,H$105:H$116,$C$105:$C$116))))</f>
        <v>2.6544173987340602E-2</v>
      </c>
      <c r="I102" s="75">
        <f ca="true">IF(MAX(C105:C116)-MIN(C105:C116)&lt;5,AVERAGEIF(C105:C116,"&gt;0",I105:I116),
IF(FORECAST($C102,I$105:I$116,$C$105:$C$116)&lt;0,0,
IF(FORECAST($C102,I$105:I$116,$C$105:$C$116)&gt;100,100,
FORECAST($C102,I$105:I$116,$C$105:$C$116))))</f>
        <v>95.343127556568248</v>
      </c>
      <c r="J102" s="76"/>
      <c r="K102" s="77"/>
      <c r="L102" s="77"/>
      <c r="M102" s="78">
        <f ca="true">IF(MAX(C105:C116)-MIN(C105:C116)&lt;5,AVERAGEIF(C105:C116,"&gt;0",M105:M116),
IF(FORECAST($C102,M$105:M$116,$C$105:$C$116)&lt;0,0,
IF(FORECAST($C102,M$105:M$116,$C$105:$C$116)&gt;100,100,
FORECAST($C102,M$105:M$116,$C$105:$C$116))))</f>
        <v>6.4652671255592153E-2</v>
      </c>
      <c r="N102" s="75">
        <f ca="true">IF(MAX(C105:C116)-MIN(C105:C116)&lt;5,AVERAGEIF(C105:C116,"&gt;0",N105:N116),
IF(FORECAST($C102,N$105:N$116,$C$105:$C$116)&lt;0,0,
IF(FORECAST($C102,N$105:N$116,$C$105:$C$116)&gt;100,100,
FORECAST($C102,N$105:N$116,$C$105:$C$116))))</f>
        <v>97.895939466913916</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98.862608435693062</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98.645908976722268</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43" t="s">
        <v>35</v>
      </c>
      <c r="C105" s="444">
        <v>2006</v>
      </c>
      <c r="D105" s="1">
        <f t="shared" ref="D105:D116" ca="true" si="15">IF(ISERROR(INDIRECT(CONCATENATE($B105,"!C122"))),"",INDIRECT(CONCATENATE($B105,"!C122")))</f>
        <v>96.700279974054965</v>
      </c>
      <c r="E105" s="88">
        <f t="shared" ref="E105:E116" ca="true" si="16">IF(ISERROR(INDIRECT(CONCATENATE($B105,"!C129"))),"",INDIRECT(CONCATENATE($B105,"!C129")))</f>
        <v>97.636019150182946</v>
      </c>
      <c r="F105" s="89"/>
      <c r="G105" s="89"/>
      <c r="H105" s="90">
        <f t="shared" ref="H105:H116" ca="true" si="17">IF(ISERROR(INDIRECT(CONCATENATE($B105,"!C127"))),"",INDIRECT(CONCATENATE($B105,"!C127")))</f>
        <v>0</v>
      </c>
      <c r="I105" s="1">
        <f t="shared" ref="I105:I116" ca="true" si="18">IF(ISERROR(INDIRECT(CONCATENATE($B105,"!D122"))),"",INDIRECT(CONCATENATE($B105,"!D122")))</f>
        <v>98.238050642600115</v>
      </c>
      <c r="J105" s="88">
        <f t="shared" ref="J105:J116" ca="true" si="19">IF(ISERROR(INDIRECT(CONCATENATE($B105,"!D129"))),"",INDIRECT(CONCATENATE($B105,"!D129")))</f>
        <v>98.768493354369539</v>
      </c>
      <c r="K105" s="89"/>
      <c r="L105" s="89"/>
      <c r="M105" s="90">
        <f t="shared" ref="M105:M116" ca="true" si="20">IF(ISERROR(INDIRECT(CONCATENATE($B105,"!D127"))),"",INDIRECT(CONCATENATE($B105,"!D127")))</f>
        <v>0</v>
      </c>
      <c r="N105" s="1">
        <f t="shared" ref="N105:N116" ca="true" si="21">IF(ISERROR(INDIRECT(CONCATENATE($B105,"!E122"))),"",INDIRECT(CONCATENATE($B105,"!E122")))</f>
        <v>99.554590727917329</v>
      </c>
      <c r="O105" s="88">
        <f t="shared" ref="O105:O116" ca="true" si="22">IF(ISERROR(INDIRECT(CONCATENATE($B105,"!E129"))),"",INDIRECT(CONCATENATE($B105,"!E129")))</f>
        <v>99.049119600691967</v>
      </c>
      <c r="P105" s="89"/>
      <c r="Q105" s="89"/>
      <c r="R105" s="90">
        <f t="shared" ref="R105:R116" ca="true" si="23">IF(ISERROR(INDIRECT(CONCATENATE($B105,"!E127"))),"",INDIRECT(CONCATENATE($B105,"!E127")))</f>
        <v>0</v>
      </c>
      <c r="S105" s="1">
        <f t="shared" ref="S105:S116" ca="true" si="24">IF(ISERROR(INDIRECT(CONCATENATE($B105,"!F122"))),"",INDIRECT(CONCATENATE($B105,"!F122")))</f>
        <v>100</v>
      </c>
      <c r="T105" s="88">
        <f t="shared" ref="T105:T116" ca="true" si="25">IF(ISERROR(INDIRECT(CONCATENATE($B105,"!F129"))),"",INDIRECT(CONCATENATE($B105,"!F129")))</f>
        <v>99.131328090752717</v>
      </c>
      <c r="U105" s="89"/>
      <c r="V105" s="89"/>
      <c r="W105" s="90">
        <f t="shared" ref="W105:W116" ca="true" si="26">IF(ISERROR(INDIRECT(CONCATENATE($B105,"!F127"))),"",INDIRECT(CONCATENATE($B105,"!F127")))</f>
        <v>0</v>
      </c>
      <c r="X105" s="1">
        <f t="shared" ref="X105:X116" ca="true" si="27">IF(ISERROR(INDIRECT(CONCATENATE($B105,"!G122"))),"",INDIRECT(CONCATENATE($B105,"!G122")))</f>
        <v>99.845334773082158</v>
      </c>
      <c r="Y105" s="88">
        <f t="shared" ref="Y105:Y116" ca="true" si="28">IF(ISERROR(INDIRECT(CONCATENATE($B105,"!G129"))),"",INDIRECT(CONCATENATE($B105,"!G129")))</f>
        <v>98.964467745561478</v>
      </c>
      <c r="Z105" s="89"/>
      <c r="AA105" s="89"/>
      <c r="AB105" s="90">
        <f t="shared" ref="AB105:AB116" ca="true" si="29">IF(ISERROR(INDIRECT(CONCATENATE($B105,"!G2127"))),"",INDIRECT(CONCATENATE($B105,"!G127")))</f>
        <v>0</v>
      </c>
    </row>
    <row r="106" x14ac:dyDescent="0.2">
      <c r="A106" s="87"/>
      <c r="B106" s="445" t="s">
        <v>258</v>
      </c>
      <c r="C106" s="446">
        <v>2009</v>
      </c>
      <c r="D106" s="2">
        <f t="shared" ca="true" si="15"/>
        <v>85.037098525706327</v>
      </c>
      <c r="E106" s="91">
        <f t="shared" ca="true" si="16"/>
        <v>95.347565458219904</v>
      </c>
      <c r="F106" s="89"/>
      <c r="G106" s="89"/>
      <c r="H106" s="92">
        <f t="shared" ca="true" si="17"/>
        <v>6.6169515882094646E-2</v>
      </c>
      <c r="I106" s="2">
        <f t="shared" ca="true" si="18"/>
        <v>92.099411671137332</v>
      </c>
      <c r="J106" s="91">
        <f t="shared" ca="true" si="19"/>
        <v>97.298517085382372</v>
      </c>
      <c r="K106" s="89"/>
      <c r="L106" s="89"/>
      <c r="M106" s="92">
        <f t="shared" ca="true" si="20"/>
        <v>0</v>
      </c>
      <c r="N106" s="2">
        <f t="shared" ca="true" si="21"/>
        <v>96.538236688559081</v>
      </c>
      <c r="O106" s="91">
        <f t="shared" ca="true" si="22"/>
        <v>98.852655543775796</v>
      </c>
      <c r="P106" s="89"/>
      <c r="Q106" s="89"/>
      <c r="R106" s="92">
        <f t="shared" ca="true" si="23"/>
        <v>0</v>
      </c>
      <c r="S106" s="2">
        <f t="shared" ca="true" si="24"/>
        <v>98.512706804650023</v>
      </c>
      <c r="T106" s="91">
        <f t="shared" ca="true" si="25"/>
        <v>98.085121973432251</v>
      </c>
      <c r="U106" s="89"/>
      <c r="V106" s="89"/>
      <c r="W106" s="92">
        <f t="shared" ca="true" si="26"/>
        <v>0</v>
      </c>
      <c r="X106" s="2">
        <f t="shared" ca="true" si="27"/>
        <v>98.738335502946768</v>
      </c>
      <c r="Y106" s="91">
        <f t="shared" ca="true" si="28"/>
        <v>99.622291105696362</v>
      </c>
      <c r="Z106" s="89"/>
      <c r="AA106" s="89"/>
      <c r="AB106" s="92">
        <f t="shared" ca="true" si="29"/>
        <v>0</v>
      </c>
    </row>
    <row r="107" x14ac:dyDescent="0.2">
      <c r="A107" s="87"/>
      <c r="B107" s="445" t="s">
        <v>369</v>
      </c>
      <c r="C107" s="446">
        <v>2018</v>
      </c>
      <c r="D107" s="2">
        <f t="shared" ca="true" si="15"/>
        <v>94.789604906338326</v>
      </c>
      <c r="E107" s="91">
        <f t="shared" ca="true" si="16"/>
        <v>99.241411922553723</v>
      </c>
      <c r="F107" s="89"/>
      <c r="G107" s="89"/>
      <c r="H107" s="92">
        <f t="shared" ca="true" si="17"/>
        <v>1.7315611729840589E-2</v>
      </c>
      <c r="I107" s="2">
        <f t="shared" ca="true" si="18"/>
        <v>96.252714811827261</v>
      </c>
      <c r="J107" s="91">
        <f t="shared" ca="true" si="19"/>
        <v>98.869564099904878</v>
      </c>
      <c r="K107" s="89"/>
      <c r="L107" s="89"/>
      <c r="M107" s="92">
        <f t="shared" ca="true" si="20"/>
        <v>5.6661891662204256E-2</v>
      </c>
      <c r="N107" s="2">
        <f t="shared" ca="true" si="21"/>
        <v>98.372074255519578</v>
      </c>
      <c r="O107" s="91">
        <f t="shared" ca="true" si="22"/>
        <v>99.359865841742263</v>
      </c>
      <c r="P107" s="89"/>
      <c r="Q107" s="89"/>
      <c r="R107" s="92">
        <f t="shared" ca="true" si="23"/>
        <v>0</v>
      </c>
      <c r="S107" s="2">
        <f t="shared" ca="true" si="24"/>
        <v>99.136874197155734</v>
      </c>
      <c r="T107" s="91">
        <f t="shared" ca="true" si="25"/>
        <v>99.46228545442456</v>
      </c>
      <c r="U107" s="89"/>
      <c r="V107" s="89"/>
      <c r="W107" s="92">
        <f t="shared" ca="true" si="26"/>
        <v>0</v>
      </c>
      <c r="X107" s="2">
        <f t="shared" ca="true" si="27"/>
        <v>98.893658166846336</v>
      </c>
      <c r="Y107" s="91">
        <f t="shared" ca="true" si="28"/>
        <v>99.947615825021145</v>
      </c>
      <c r="Z107" s="89"/>
      <c r="AA107" s="89"/>
      <c r="AB107" s="92">
        <f t="shared" ca="true" si="29"/>
        <v>0</v>
      </c>
      <c r="AD107" s="93"/>
    </row>
    <row r="108" x14ac:dyDescent="0.2">
      <c r="A108" s="87"/>
      <c r="B108" s="445"/>
      <c r="C108" s="44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5"/>
      <c r="C109" s="44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5"/>
      <c r="C110" s="44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5"/>
      <c r="C111" s="446"/>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5"/>
      <c r="C112" s="446"/>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5"/>
      <c r="C113" s="44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5"/>
      <c r="C114" s="44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5"/>
      <c r="C115" s="44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7"/>
      <c r="C116" s="44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08" t="str">
        <f>CONCATENATE("National use of sanitation facilities, ",C99,"–",C100)</f>
        <v>National use of sanitation facilities, 2000–2020</v>
      </c>
      <c r="C118" s="2009"/>
      <c r="D118" s="2009"/>
      <c r="E118" s="2009"/>
      <c r="F118" s="2009"/>
      <c r="G118" s="2009"/>
      <c r="H118" s="2009"/>
      <c r="I118" s="2009"/>
      <c r="J118" s="2009"/>
      <c r="K118" s="2009"/>
      <c r="L118" s="2009"/>
      <c r="N118" s="98"/>
      <c r="O118" s="98"/>
      <c r="P118" s="98"/>
      <c r="Q118" s="98"/>
      <c r="R118" s="98"/>
      <c r="S118" s="2032" t="s">
        <v>11</v>
      </c>
      <c r="T118" s="2033"/>
      <c r="U118" s="2033"/>
      <c r="V118" s="2033"/>
      <c r="W118" s="203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030" t="s">
        <v>6</v>
      </c>
      <c r="B197" s="2030"/>
      <c r="C197" s="2030"/>
      <c r="D197" s="2027" t="s">
        <v>0</v>
      </c>
      <c r="E197" s="2028"/>
      <c r="F197" s="2028"/>
      <c r="G197" s="2028"/>
      <c r="H197" s="2029"/>
      <c r="I197" s="2027" t="s">
        <v>1</v>
      </c>
      <c r="J197" s="2028"/>
      <c r="K197" s="2028"/>
      <c r="L197" s="2028"/>
      <c r="M197" s="2029"/>
      <c r="N197" s="2027" t="s">
        <v>2</v>
      </c>
      <c r="O197" s="2028"/>
      <c r="P197" s="2028"/>
      <c r="Q197" s="2028"/>
      <c r="R197" s="2029"/>
      <c r="S197" s="2027" t="s">
        <v>3</v>
      </c>
      <c r="T197" s="2028"/>
      <c r="U197" s="2028"/>
      <c r="V197" s="2028"/>
      <c r="W197" s="2029"/>
      <c r="X197" s="2027" t="s">
        <v>4</v>
      </c>
      <c r="Y197" s="2028"/>
      <c r="Z197" s="2028"/>
      <c r="AA197" s="2028"/>
      <c r="AB197" s="2029"/>
    </row>
    <row r="198" s="44" customFormat="true" ht="22.5" customHeight="true" x14ac:dyDescent="0.2">
      <c r="A198" s="2043"/>
      <c r="B198" s="2043"/>
      <c r="C198" s="2043"/>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35" t="s">
        <v>10</v>
      </c>
      <c r="B199" s="2036"/>
      <c r="C199" s="209">
        <v>2000</v>
      </c>
      <c r="D199" s="56">
        <f ca="true">IF((D201+H201)&gt;100,D201*100/(D201+H201),D201)</f>
        <v>98.327177142332417</v>
      </c>
      <c r="E199" s="105">
        <f ca="true">D199*AVERAGEIF(E205:E216,"&gt;0")/100</f>
        <v>95.375923626851105</v>
      </c>
      <c r="F199" s="58">
        <f ca="true">D199*(100-AVERAGEIF(E205:E216,"&gt;0"))/100</f>
        <v>2.9512535154813162</v>
      </c>
      <c r="G199" s="59">
        <f ca="true">100-(E199+F199+H199)</f>
        <v>1.6728228576675832</v>
      </c>
      <c r="H199" s="60">
        <f ca="true">IF((D201+H201)&gt;100,H201*100/(D201+H201),H201)</f>
        <v>0</v>
      </c>
      <c r="I199" s="56">
        <f ca="true">IF((I201+M201)&gt;100,I201*100/(I201+M201),I201)</f>
        <v>99.552678674865192</v>
      </c>
      <c r="J199" s="105">
        <f ca="true">I199*AVERAGEIF(J205:J216,"&gt;0")/100</f>
        <v>98.000050777615982</v>
      </c>
      <c r="K199" s="61">
        <f ca="true">I199*(100-AVERAGEIF(J205:J216,"&gt;0"))/100</f>
        <v>1.5526278972492151</v>
      </c>
      <c r="L199" s="62">
        <f ca="true">100-(J199+K199+M199)</f>
        <v>0.44732132513480849</v>
      </c>
      <c r="M199" s="63">
        <f ca="true">IF((I201+M201)&gt;100,M201*100/(I201+M201),M201)</f>
        <v>0</v>
      </c>
      <c r="N199" s="56">
        <f ca="true">IF((N201+R201)&gt;100,N201*100/(N201+R201),N201)</f>
        <v>99.864719740344867</v>
      </c>
      <c r="O199" s="105">
        <f ca="true">N199*AVERAGEIF(O205:O216,"&gt;0")/100</f>
        <v>98.934409175064133</v>
      </c>
      <c r="P199" s="61">
        <f ca="true">N199*(100-AVERAGEIF(O205:O216,"&gt;0"))/100</f>
        <v>0.9303105652807302</v>
      </c>
      <c r="Q199" s="62">
        <f ca="true">100-(O199+P199+R199)</f>
        <v>0.1352802596551328</v>
      </c>
      <c r="R199" s="63">
        <f ca="true">IF((N201+R201)&gt;100,R201*100/(N201+R201),R201)</f>
        <v>0</v>
      </c>
      <c r="S199" s="56">
        <f ca="true">IF((S201+W201)&gt;100,S201*100/(S201+W201),S201)</f>
        <v>99.452610921764148</v>
      </c>
      <c r="T199" s="105">
        <f ca="true">S199*AVERAGEIF(T205:T216,"&gt;0")/100</f>
        <v>98.47484728599207</v>
      </c>
      <c r="U199" s="61">
        <f ca="true">S199*(100-AVERAGEIF(T205:T216,"&gt;0"))/100</f>
        <v>0.97776363577206749</v>
      </c>
      <c r="V199" s="62">
        <f ca="true">100-(T199+U199+W199)</f>
        <v>0.54738907823586658</v>
      </c>
      <c r="W199" s="63">
        <f ca="true">IF((S201+W201)&gt;100,W201*100/(S201+W201),W201)</f>
        <v>0</v>
      </c>
      <c r="X199" s="56">
        <f ca="true">IF((X201+AB201)&gt;100,X201*100/(X201+AB201),X201)</f>
        <v>99.884463590650981</v>
      </c>
      <c r="Y199" s="105">
        <f ca="true">X199*AVERAGEIF(Y205:Y216,"&gt;0")/100</f>
        <v>99.56000028112777</v>
      </c>
      <c r="Z199" s="61">
        <f ca="true">X199*(100-AVERAGEIF(Y205:Y216,"&gt;0"))/100</f>
        <v>0.32446330952321129</v>
      </c>
      <c r="AA199" s="62">
        <f ca="true">100-(Y199+Z199+AB199)</f>
        <v>0.11553640934901921</v>
      </c>
      <c r="AB199" s="63">
        <f ca="true">IF((X201+AB201)&gt;100,AB201*100/(X201+AB201),AB201)</f>
        <v>0</v>
      </c>
    </row>
    <row r="200" s="64" customFormat="true" ht="15" customHeight="true" x14ac:dyDescent="0.2">
      <c r="A200" s="2037"/>
      <c r="B200" s="2038"/>
      <c r="C200" s="210">
        <v>2020</v>
      </c>
      <c r="D200" s="65">
        <f ca="true">IF((D202+H202)&gt;100,D202*100/(D202+H202),D202)</f>
        <v>97.717969235636957</v>
      </c>
      <c r="E200" s="106">
        <f ca="true">D200*AVERAGEIF(E205:E216,"&gt;0")/100</f>
        <v>94.785000868052151</v>
      </c>
      <c r="F200" s="67">
        <f ca="true">D200*(100-AVERAGEIF(E205:E216,"&gt;0"))/100</f>
        <v>2.9329683675848055</v>
      </c>
      <c r="G200" s="68">
        <f ca="true">100-(E200+F200+H200)</f>
        <v>2.1727132285470248</v>
      </c>
      <c r="H200" s="69">
        <f ca="true">IF((D202+H202)&gt;100,H202*100/(D202+H202),H202)</f>
        <v>0.10931753581602166</v>
      </c>
      <c r="I200" s="65">
        <f ca="true">IF((I202+M202)&gt;100,I202*100/(I202+M202),I202)</f>
        <v>99.230135597069932</v>
      </c>
      <c r="J200" s="106">
        <f ca="true">I200*AVERAGEIF(J205:J216,"&gt;0")/100</f>
        <v>97.682538095660547</v>
      </c>
      <c r="K200" s="67">
        <f ca="true">I200*(100-AVERAGEIF(J205:J216,"&gt;0"))/100</f>
        <v>1.5475975014093892</v>
      </c>
      <c r="L200" s="68">
        <f ca="true">100-(J200+K200+M200)</f>
        <v>0.76986440293006808</v>
      </c>
      <c r="M200" s="69">
        <f ca="true">IF((I202+M202)&gt;100,M202*100/(I202+M202),M202)</f>
        <v>0</v>
      </c>
      <c r="N200" s="65">
        <f ca="true">IF((N202+R202)&gt;100,N202*100/(N202+R202),N202)</f>
        <v>98.016653226573482</v>
      </c>
      <c r="O200" s="106">
        <f ca="true">N200*AVERAGEIF(O205:O216,"&gt;0")/100</f>
        <v>97.103558709238143</v>
      </c>
      <c r="P200" s="67">
        <f ca="true">N200*(100-AVERAGEIF(O205:O216,"&gt;0"))/100</f>
        <v>0.91309451733533686</v>
      </c>
      <c r="Q200" s="68">
        <f ca="true">100-(O200+P200+R200)</f>
        <v>1.9833467734265184</v>
      </c>
      <c r="R200" s="69">
        <f ca="true">IF((N202+R202)&gt;100,R202*100/(N202+R202),R202)</f>
        <v>0</v>
      </c>
      <c r="S200" s="65">
        <f ca="true">IF((S202+W202)&gt;100,S202*100/(S202+W202),S202)</f>
        <v>99.670751427449062</v>
      </c>
      <c r="T200" s="106">
        <f ca="true">S200*AVERAGEIF(T205:T216,"&gt;0")/100</f>
        <v>98.690843153623049</v>
      </c>
      <c r="U200" s="67">
        <f ca="true">S200*(100-AVERAGEIF(T205:T216,"&gt;0"))/100</f>
        <v>0.97990827382601897</v>
      </c>
      <c r="V200" s="68">
        <f ca="true">100-(T200+U200+W200)</f>
        <v>0.32924857255093798</v>
      </c>
      <c r="W200" s="69">
        <f ca="true">IF((S202+W202)&gt;100,W202*100/(S202+W202),W202)</f>
        <v>0</v>
      </c>
      <c r="X200" s="65">
        <f ca="true">IF((X202+AB202)&gt;100,X202*100/(X202+AB202),X202)</f>
        <v>99.799379963872525</v>
      </c>
      <c r="Y200" s="106">
        <f ca="true">X200*AVERAGEIF(Y205:Y216,"&gt;0")/100</f>
        <v>99.475193038825324</v>
      </c>
      <c r="Z200" s="67">
        <f ca="true">X200*(100-AVERAGEIF(Y205:Y216,"&gt;0"))/100</f>
        <v>0.32418692504720398</v>
      </c>
      <c r="AA200" s="68">
        <f ca="true">100-(Y200+Z200+AB200)</f>
        <v>0.20062003612747503</v>
      </c>
      <c r="AB200" s="69">
        <f ca="true">IF((X202+AB202)&gt;100,AB202*100/(X202+AB202),AB202)</f>
        <v>0</v>
      </c>
    </row>
    <row r="201" hidden="true" x14ac:dyDescent="0.2">
      <c r="A201" s="2039" t="s">
        <v>12</v>
      </c>
      <c r="B201" s="2040"/>
      <c r="C201" s="70">
        <f>MinRegYear(C199,C205:C216)</f>
        <v>2004</v>
      </c>
      <c r="D201" s="71">
        <f ca="true">IF(MAX(C205:C216)-MIN(C205:C216)&lt;5,AVERAGEIF(C205:C216,"&gt;0",D205:D216),
IF(FORECAST($C201,D$205:D$216,$C$205:$C$216)&lt;0,0,
IF(FORECAST($C201,D$205:D$216,$C$205:$C$216)&gt;100,100,
FORECAST($C201,D$205:D$216,$C$205:$C$216))))</f>
        <v>98.327177142332417</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99.552678674865192</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99.864719740344867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99.452610921764148</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99.884463590650981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41"/>
      <c r="B202" s="2042"/>
      <c r="C202" s="49">
        <f>MaxRegYear(C200,C205:C216)</f>
        <v>2020</v>
      </c>
      <c r="D202" s="75">
        <f ca="true">IF(MAX(C205:C216)-MIN(C205:C216)&lt;5,AVERAGEIF(C205:C216,"&gt;0",D205:D216),
IF(FORECAST($C202,D$205:D$216,$C$205:$C$216)&lt;0,0,
IF(FORECAST($C202,D$205:D$216,$C$205:$C$216)&gt;100,100,
FORECAST($C202,D$205:D$216,$C$205:$C$216))))</f>
        <v>97.717969235636957</v>
      </c>
      <c r="E202" s="76"/>
      <c r="F202" s="77"/>
      <c r="G202" s="77"/>
      <c r="H202" s="78">
        <f ca="true">IF(MAX(C205:C216)-MIN(C205:C216)&lt;5,AVERAGEIF(C205:C216,"&gt;0",H205:H216),
IF(FORECAST($C202,H$205:H$216,$C$205:$C$216)&lt;0,0,
IF(FORECAST($C202,H$205:H$216,$C$205:$C$216)&gt;100,100,
FORECAST($C202,H$205:H$216,$C$205:$C$216))))</f>
        <v>0.10931753581602166</v>
      </c>
      <c r="I202" s="75">
        <f ca="true">IF(MAX(C205:C216)-MIN(C205:C216)&lt;5,AVERAGEIF(C205:C216,"&gt;0",I205:I216),
IF(FORECAST($C202,I$205:I$216,$C$205:$C$216)&lt;0,0,
IF(FORECAST($C202,I$205:I$216,$C$205:$C$216)&gt;100,100,
FORECAST($C202,I$205:I$216,$C$205:$C$216))))</f>
        <v>99.230135597069932</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98.016653226573482</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99.670751427449062</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99.799379963872525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43" t="s">
        <v>35</v>
      </c>
      <c r="C205" s="444">
        <v>2006</v>
      </c>
      <c r="D205" s="1">
        <f t="shared" ref="D205:D216" ca="true" si="30">IF(ISERROR(INDIRECT(CONCATENATE($B205,"!H122"))),"",INDIRECT(CONCATENATE($B205,"!H122")))</f>
        <v>97.924119660263884</v>
      </c>
      <c r="E205" s="91">
        <f t="shared" ref="E205:E216" ca="true" si="31">IF(ISERROR(INDIRECT(CONCATENATE($B205,"!H129"))),"",INDIRECT(CONCATENATE($B205,"!H129")))</f>
        <v>96.278887489641392</v>
      </c>
      <c r="F205" s="89"/>
      <c r="G205" s="89"/>
      <c r="H205" s="90">
        <f t="shared" ref="H205:H216" ca="true" si="32">IF(ISERROR(INDIRECT(CONCATENATE($B205,"!H127"))),"",INDIRECT(CONCATENATE($B205,"!H127")))</f>
        <v>0</v>
      </c>
      <c r="I205" s="1">
        <f t="shared" ref="I205:I216" ca="true" si="33">IF(ISERROR(INDIRECT(CONCATENATE($B205,"!I122"))),"",INDIRECT(CONCATENATE($B205,"!I122")))</f>
        <v>99.521084711469854</v>
      </c>
      <c r="J205" s="91">
        <f t="shared" ref="J205:J216" ca="true" si="34">IF(ISERROR(INDIRECT(CONCATENATE($B205,"!I129"))),"",INDIRECT(CONCATENATE($B205,"!I129")))</f>
        <v>98.312619975851106</v>
      </c>
      <c r="K205" s="89"/>
      <c r="L205" s="89"/>
      <c r="M205" s="90">
        <f t="shared" ref="M205:M216" ca="true" si="35">IF(ISERROR(INDIRECT(CONCATENATE($B205,"!I127"))),"",INDIRECT(CONCATENATE($B205,"!I127")))</f>
        <v>0</v>
      </c>
      <c r="N205" s="1">
        <f t="shared" ref="N205:N216" ca="true" si="36">IF(ISERROR(INDIRECT(CONCATENATE($B205,"!J122"))),"",INDIRECT(CONCATENATE($B205,"!J122")))</f>
        <v>100</v>
      </c>
      <c r="O205" s="91">
        <f t="shared" ref="O205:O216" ca="true" si="37">IF(ISERROR(INDIRECT(CONCATENATE($B205,"!J129"))),"",INDIRECT(CONCATENATE($B205,"!J129")))</f>
        <v>99.064417707280811</v>
      </c>
      <c r="P205" s="89"/>
      <c r="Q205" s="89"/>
      <c r="R205" s="90">
        <f t="shared" ref="R205:R216" ca="true" si="38">IF(ISERROR(INDIRECT(CONCATENATE($B205,"!J127"))),"",INDIRECT(CONCATENATE($B205,"!J127")))</f>
        <v>0</v>
      </c>
      <c r="S205" s="1">
        <f t="shared" ref="S205:S216" ca="true" si="39">IF(ISERROR(INDIRECT(CONCATENATE($B205,"!K122"))),"",INDIRECT(CONCATENATE($B205,"!K122")))</f>
        <v>99.612569559954835</v>
      </c>
      <c r="T205" s="91">
        <f t="shared" ref="T205:T216" ca="true" si="40">IF(ISERROR(INDIRECT(CONCATENATE($B205,"!K129"))),"",INDIRECT(CONCATENATE($B205,"!K129")))</f>
        <v>98.32639553425085</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99.252457530425119</v>
      </c>
      <c r="Z205" s="89"/>
      <c r="AA205" s="89"/>
      <c r="AB205" s="90">
        <f t="shared" ref="AB205:AB216" ca="true" si="44">IF(ISERROR(INDIRECT(CONCATENATE($B205,"!L2127"))),"",INDIRECT(CONCATENATE($B205,"!L127")))</f>
        <v>0</v>
      </c>
    </row>
    <row r="206" x14ac:dyDescent="0.2">
      <c r="A206" s="87"/>
      <c r="B206" s="445" t="s">
        <v>258</v>
      </c>
      <c r="C206" s="446">
        <v>2009</v>
      </c>
      <c r="D206" s="2">
        <f t="shared" ca="true" si="30"/>
        <v>98.572674996465608</v>
      </c>
      <c r="E206" s="91">
        <f t="shared" ca="true" si="31"/>
        <v>96.08268646888699</v>
      </c>
      <c r="F206" s="89"/>
      <c r="G206" s="89"/>
      <c r="H206" s="92">
        <f t="shared" ca="true" si="32"/>
        <v>6.8800950298120098E-3</v>
      </c>
      <c r="I206" s="2">
        <f t="shared" ca="true" si="33"/>
        <v>99.440252067948748</v>
      </c>
      <c r="J206" s="91">
        <f t="shared" ca="true" si="34"/>
        <v>97.82047594949222</v>
      </c>
      <c r="K206" s="89"/>
      <c r="L206" s="89"/>
      <c r="M206" s="92">
        <f t="shared" ca="true" si="35"/>
        <v>0</v>
      </c>
      <c r="N206" s="2">
        <f t="shared" ca="true" si="36"/>
        <v>98.798814189622661</v>
      </c>
      <c r="O206" s="91">
        <f t="shared" ca="true" si="37"/>
        <v>98.470545321980495</v>
      </c>
      <c r="P206" s="89"/>
      <c r="Q206" s="89"/>
      <c r="R206" s="92">
        <f t="shared" ca="true" si="38"/>
        <v>0</v>
      </c>
      <c r="S206" s="2">
        <f t="shared" ca="true" si="39"/>
        <v>99.343858396483938</v>
      </c>
      <c r="T206" s="91">
        <f t="shared" ca="true" si="40"/>
        <v>99.378879470368119</v>
      </c>
      <c r="U206" s="89"/>
      <c r="V206" s="89"/>
      <c r="W206" s="92">
        <f t="shared" ca="true" si="41"/>
        <v>0</v>
      </c>
      <c r="X206" s="2">
        <f t="shared" ca="true" si="42"/>
        <v>99.689645807020938</v>
      </c>
      <c r="Y206" s="91">
        <f t="shared" ca="true" si="43"/>
        <v>99.773026620384556</v>
      </c>
      <c r="Z206" s="89"/>
      <c r="AA206" s="89"/>
      <c r="AB206" s="92">
        <f t="shared" ca="true" si="44"/>
        <v>0</v>
      </c>
    </row>
    <row r="207" x14ac:dyDescent="0.2">
      <c r="A207" s="87"/>
      <c r="B207" s="445" t="s">
        <v>369</v>
      </c>
      <c r="C207" s="446">
        <v>2018</v>
      </c>
      <c r="D207" s="2">
        <f t="shared" ca="true" si="30"/>
        <v>97.685151392730035</v>
      </c>
      <c r="E207" s="91">
        <f t="shared" ca="true" si="31"/>
        <v>98.634038034249798</v>
      </c>
      <c r="F207" s="89"/>
      <c r="G207" s="89"/>
      <c r="H207" s="92">
        <f t="shared" ca="true" si="32"/>
        <v>9.5187944195633117E-2</v>
      </c>
      <c r="I207" s="2">
        <f t="shared" ca="true" si="33"/>
        <v>99.273361455570694</v>
      </c>
      <c r="J207" s="91">
        <f t="shared" ca="true" si="34"/>
        <v>99.188091054506714</v>
      </c>
      <c r="K207" s="89"/>
      <c r="L207" s="89"/>
      <c r="M207" s="92">
        <f t="shared" ca="true" si="35"/>
        <v>0</v>
      </c>
      <c r="N207" s="2">
        <f t="shared" ca="true" si="36"/>
        <v>98.369757732087109</v>
      </c>
      <c r="O207" s="91">
        <f t="shared" ca="true" si="37"/>
        <v>99.670324580718685</v>
      </c>
      <c r="P207" s="89"/>
      <c r="Q207" s="89"/>
      <c r="R207" s="92">
        <f t="shared" ca="true" si="38"/>
        <v>0</v>
      </c>
      <c r="S207" s="2">
        <f t="shared" ca="true" si="39"/>
        <v>99.687714222565134</v>
      </c>
      <c r="T207" s="91">
        <f t="shared" ca="true" si="40"/>
        <v>99.345289198643911</v>
      </c>
      <c r="U207" s="89"/>
      <c r="V207" s="89"/>
      <c r="W207" s="92">
        <f t="shared" ca="true" si="41"/>
        <v>0</v>
      </c>
      <c r="X207" s="2">
        <f t="shared" ca="true" si="42"/>
        <v>99.852072704785272</v>
      </c>
      <c r="Y207" s="91">
        <f t="shared" ca="true" si="43"/>
        <v>100</v>
      </c>
      <c r="Z207" s="89"/>
      <c r="AA207" s="89"/>
      <c r="AB207" s="92">
        <f t="shared" ca="true" si="44"/>
        <v>0</v>
      </c>
      <c r="AD207" s="93"/>
    </row>
    <row r="208" x14ac:dyDescent="0.2">
      <c r="A208" s="87"/>
      <c r="B208" s="445"/>
      <c r="C208" s="446"/>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5"/>
      <c r="C209" s="446"/>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5"/>
      <c r="C210" s="446"/>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5"/>
      <c r="C211" s="446"/>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5"/>
      <c r="C212" s="446"/>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5"/>
      <c r="C213" s="446"/>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5"/>
      <c r="C214" s="446"/>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5"/>
      <c r="C215" s="446"/>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47"/>
      <c r="C216" s="448"/>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008" t="str">
        <f>CONCATENATE("Urban use of sanitation facilities, ",C199,"–",C200)</f>
        <v>Urban use of sanitation facilities, 2000–2020</v>
      </c>
      <c r="C218" s="2009"/>
      <c r="D218" s="2009"/>
      <c r="E218" s="2009"/>
      <c r="F218" s="2009"/>
      <c r="G218" s="2009"/>
      <c r="H218" s="2009"/>
      <c r="I218" s="2009"/>
      <c r="J218" s="2009"/>
      <c r="K218" s="2009"/>
      <c r="L218" s="2009"/>
      <c r="N218" s="98"/>
      <c r="O218" s="98"/>
      <c r="P218" s="98"/>
      <c r="Q218" s="98"/>
      <c r="R218" s="98"/>
      <c r="S218" s="2032" t="s">
        <v>11</v>
      </c>
      <c r="T218" s="2033"/>
      <c r="U218" s="2033"/>
      <c r="V218" s="2033"/>
      <c r="W218" s="203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030" t="s">
        <v>7</v>
      </c>
      <c r="B297" s="2030"/>
      <c r="C297" s="2030"/>
      <c r="D297" s="2027" t="s">
        <v>0</v>
      </c>
      <c r="E297" s="2028"/>
      <c r="F297" s="2028"/>
      <c r="G297" s="2028"/>
      <c r="H297" s="2029"/>
      <c r="I297" s="2027" t="s">
        <v>1</v>
      </c>
      <c r="J297" s="2028"/>
      <c r="K297" s="2028"/>
      <c r="L297" s="2028"/>
      <c r="M297" s="2029"/>
      <c r="N297" s="2027" t="s">
        <v>2</v>
      </c>
      <c r="O297" s="2028"/>
      <c r="P297" s="2028"/>
      <c r="Q297" s="2028"/>
      <c r="R297" s="2029"/>
      <c r="S297" s="2027" t="s">
        <v>3</v>
      </c>
      <c r="T297" s="2028"/>
      <c r="U297" s="2028"/>
      <c r="V297" s="2028"/>
      <c r="W297" s="2029"/>
      <c r="X297" s="2027" t="s">
        <v>4</v>
      </c>
      <c r="Y297" s="2028"/>
      <c r="Z297" s="2028"/>
      <c r="AA297" s="2028"/>
      <c r="AB297" s="2029"/>
    </row>
    <row r="298" s="44" customFormat="true" ht="22.5" customHeight="true" x14ac:dyDescent="0.2">
      <c r="A298" s="2031"/>
      <c r="B298" s="2031"/>
      <c r="C298" s="2031"/>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35" t="s">
        <v>10</v>
      </c>
      <c r="B299" s="2036"/>
      <c r="C299" s="209">
        <v>2000</v>
      </c>
      <c r="D299" s="56">
        <f ca="true">IF((D301+H301)&gt;100,D301*100/(D301+H301),D301)</f>
        <v>88.386360287266655</v>
      </c>
      <c r="E299" s="105">
        <f ca="true">D299*AVERAGEIF(E305:E316,"&gt;0")/100</f>
        <v>86.168291156332032</v>
      </c>
      <c r="F299" s="58">
        <f ca="true">D299*(100-AVERAGEIF(E305:E316,"&gt;0"))/100</f>
        <v>2.2180691309346243</v>
      </c>
      <c r="G299" s="59">
        <f ca="true">100-(E299+F299+H299)</f>
        <v>11.595734669495641</v>
      </c>
      <c r="H299" s="60">
        <f ca="true">IF((D301+H301)&gt;100,H301*100/(D301+H301),H301)</f>
        <v>1.7905043237696816E-2</v>
      </c>
      <c r="I299" s="56">
        <f ca="true">IF((I301+M301)&gt;100,I301*100/(I301+M301),I301)</f>
        <v>94.375783875316515</v>
      </c>
      <c r="J299" s="105">
        <f ca="true">I299*AVERAGEIF(J305:J316,"&gt;0")/100</f>
        <v>92.519828829519156</v>
      </c>
      <c r="K299" s="61">
        <f ca="true">I299*(100-AVERAGEIF(J305:J316,"&gt;0"))/100</f>
        <v>1.8559550457973657</v>
      </c>
      <c r="L299" s="62">
        <f ca="true">100-(J299+K299+M299)</f>
        <v>5.5960187450701397</v>
      </c>
      <c r="M299" s="63">
        <f ca="true">IF((I301+M301)&gt;100,M301*100/(I301+M301),M301)</f>
        <v>2.8197379613338125E-2</v>
      </c>
      <c r="N299" s="56">
        <f ca="true">IF((N301+R301)&gt;100,N301*100/(N301+R301),N301)</f>
        <v>95.772246205629472</v>
      </c>
      <c r="O299" s="105">
        <f ca="true">N299*AVERAGEIF(O305:O316,"&gt;0")/100</f>
        <v>94.406702287095072</v>
      </c>
      <c r="P299" s="61">
        <f ca="true">N299*(100-AVERAGEIF(O305:O316,"&gt;0"))/100</f>
        <v>1.3655439185344109</v>
      </c>
      <c r="Q299" s="62">
        <f ca="true">100-(O299+P299+R299)</f>
        <v>4.2277537943705141</v>
      </c>
      <c r="R299" s="63">
        <f ca="true">IF((N301+R301)&gt;100,R301*100/(N301+R301),R301)</f>
        <v>0</v>
      </c>
      <c r="S299" s="56">
        <f ca="true">IF((S301+W301)&gt;100,S301*100/(S301+W301),S301)</f>
        <v>98.790910315138262</v>
      </c>
      <c r="T299" s="105">
        <f ca="true">S299*AVERAGEIF(T305:T316,"&gt;0")/100</f>
        <v>98.315483542360155</v>
      </c>
      <c r="U299" s="61">
        <f ca="true">S299*(100-AVERAGEIF(T305:T316,"&gt;0"))/100</f>
        <v>0.47542677277810874</v>
      </c>
      <c r="V299" s="62">
        <f ca="true">100-(T299+U299+W299)</f>
        <v>1.2090896848617376</v>
      </c>
      <c r="W299" s="63">
        <f ca="true">IF((S301+W301)&gt;100,W301*100/(S301+W301),W301)</f>
        <v>0</v>
      </c>
      <c r="X299" s="56">
        <f ca="true">IF((X301+AB301)&gt;100,X301*100/(X301+AB301),X301)</f>
        <v>98.405893403636583</v>
      </c>
      <c r="Y299" s="105">
        <f ca="true">X299*AVERAGEIF(Y305:Y316,"&gt;0")/100</f>
        <v>97.929804822982973</v>
      </c>
      <c r="Z299" s="61">
        <f ca="true">X299*(100-AVERAGEIF(Y305:Y316,"&gt;0"))/100</f>
        <v>0.47608858065361404</v>
      </c>
      <c r="AA299" s="62">
        <f ca="true">100-(Y299+Z299+AB299)</f>
        <v>1.5941065963634173</v>
      </c>
      <c r="AB299" s="63">
        <f ca="true">IF((X301+AB301)&gt;100,AB301*100/(X301+AB301),AB301)</f>
        <v>0</v>
      </c>
    </row>
    <row r="300" s="64" customFormat="true" ht="15" customHeight="true" x14ac:dyDescent="0.2">
      <c r="A300" s="2037"/>
      <c r="B300" s="2038"/>
      <c r="C300" s="210">
        <v>2020</v>
      </c>
      <c r="D300" s="65">
        <f ca="true">IF((D302+H302)&gt;100,D302*100/(D302+H302),D302)</f>
        <v>93.01998541860695</v>
      </c>
      <c r="E300" s="106">
        <f ca="true">D300*AVERAGEIF(E305:E316,"&gt;0")/100</f>
        <v>90.685634761487236</v>
      </c>
      <c r="F300" s="67">
        <f ca="true">D300*(100-AVERAGEIF(E305:E316,"&gt;0"))/100</f>
        <v>2.3343506571197166</v>
      </c>
      <c r="G300" s="68">
        <f ca="true">100-(E300+F300+H300)</f>
        <v>6.9251036599910663</v>
      </c>
      <c r="H300" s="69">
        <f ca="true">IF((D302+H302)&gt;100,H302*100/(D302+H302),H302)</f>
        <v>5.4910921401988055E-2</v>
      </c>
      <c r="I300" s="65">
        <f ca="true">IF((I302+M302)&gt;100,I302*100/(I302+M302),I302)</f>
        <v>94.42547185957676</v>
      </c>
      <c r="J300" s="106">
        <f ca="true">I300*AVERAGEIF(J305:J316,"&gt;0")/100</f>
        <v>92.568539670477207</v>
      </c>
      <c r="K300" s="67">
        <f ca="true">I300*(100-AVERAGEIF(J305:J316,"&gt;0"))/100</f>
        <v>1.8569321890995623</v>
      </c>
      <c r="L300" s="68">
        <f ca="true">100-(J300+K300+M300)</f>
        <v>5.5688886645005624</v>
      </c>
      <c r="M300" s="69">
        <f ca="true">IF((I302+M302)&gt;100,M302*100/(I302+M302),M302)</f>
        <v>5.6394759226674473E-3</v>
      </c>
      <c r="N300" s="65">
        <f ca="true">IF((N302+R302)&gt;100,N302*100/(N302+R302),N302)</f>
        <v>92.253909383169457</v>
      </c>
      <c r="O300" s="106">
        <f ca="true">N300*AVERAGEIF(O305:O316,"&gt;0")/100</f>
        <v>90.938530764516926</v>
      </c>
      <c r="P300" s="67">
        <f ca="true">N300*(100-AVERAGEIF(O305:O316,"&gt;0"))/100</f>
        <v>1.315378618652538</v>
      </c>
      <c r="Q300" s="68">
        <f ca="true">100-(O300+P300+R300)</f>
        <v>7.7460906168305428</v>
      </c>
      <c r="R300" s="69">
        <f ca="true">IF((N302+R302)&gt;100,R302*100/(N302+R302),R302)</f>
        <v>0</v>
      </c>
      <c r="S300" s="65">
        <f ca="true">IF((S302+W302)&gt;100,S302*100/(S302+W302),S302)</f>
        <v>94.187634701753836</v>
      </c>
      <c r="T300" s="106">
        <f ca="true">S300*AVERAGEIF(T305:T316,"&gt;0")/100</f>
        <v>93.734360983969324</v>
      </c>
      <c r="U300" s="67">
        <f ca="true">S300*(100-AVERAGEIF(T305:T316,"&gt;0"))/100</f>
        <v>0.45327371778450404</v>
      </c>
      <c r="V300" s="68">
        <f ca="true">100-(T300+U300+W300)</f>
        <v>5.8123652982461778</v>
      </c>
      <c r="W300" s="69">
        <f ca="true">IF((S302+W302)&gt;100,W302*100/(S302+W302),W302)</f>
        <v>0</v>
      </c>
      <c r="X300" s="65">
        <f ca="true">IF((X302+AB302)&gt;100,X302*100/(X302+AB302),X302)</f>
        <v>96.088721540359131</v>
      </c>
      <c r="Y300" s="106">
        <f ca="true">X300*AVERAGEIF(Y305:Y316,"&gt;0")/100</f>
        <v>95.623843457627558</v>
      </c>
      <c r="Z300" s="67">
        <f ca="true">X300*(100-AVERAGEIF(Y305:Y316,"&gt;0"))/100</f>
        <v>0.46487808273157105</v>
      </c>
      <c r="AA300" s="68">
        <f ca="true">100-(Y300+Z300+AB300)</f>
        <v>3.9112784596408687</v>
      </c>
      <c r="AB300" s="69">
        <f ca="true">IF((X302+AB302)&gt;100,AB302*100/(X302+AB302),AB302)</f>
        <v>0</v>
      </c>
    </row>
    <row r="301" hidden="true" x14ac:dyDescent="0.2">
      <c r="A301" s="2039" t="s">
        <v>12</v>
      </c>
      <c r="B301" s="2040"/>
      <c r="C301" s="70">
        <f>MinRegYear(C299,C305:C316)</f>
        <v>2004</v>
      </c>
      <c r="D301" s="71">
        <f ca="true">IF(MAX(C305:C316)-MIN(C305:C316)&lt;5,AVERAGEIF(C305:C316,"&gt;0",D305:D316),
IF(FORECAST($C301,D$305:D$316,$C$305:$C$316)&lt;0,0,
IF(FORECAST($C301,D$305:D$316,$C$305:$C$316)&gt;100,100,
FORECAST($C301,D$305:D$316,$C$305:$C$316))))</f>
        <v>88.386360287266655</v>
      </c>
      <c r="E301" s="72"/>
      <c r="F301" s="73"/>
      <c r="G301" s="73"/>
      <c r="H301" s="74">
        <f ca="true">IF(MAX(C305:C316)-MIN(C305:C316)&lt;5,AVERAGEIF(C305:C316,"&gt;0",H305:H316),
IF(FORECAST($C301,H$305:H$316,$C$305:$C$316)&lt;0,0,
IF(FORECAST($C301,H$305:H$316,$C$305:$C$316)&gt;100,100,
FORECAST($C301,H$305:H$316,$C$305:$C$316))))</f>
        <v>1.7905043237696816E-2</v>
      </c>
      <c r="I301" s="71">
        <f ca="true">IF(MAX(C305:C316)-MIN(C305:C316)&lt;5,AVERAGEIF(C305:C316,"&gt;0",I305:I316),
IF(FORECAST($C301,I$305:I$316,$C$305:$C$316)&lt;0,0,
IF(FORECAST($C301,I$305:I$316,$C$305:$C$316)&gt;100,100,
FORECAST($C301,I$305:I$316,$C$305:$C$316))))</f>
        <v>94.375783875316515</v>
      </c>
      <c r="J301" s="72"/>
      <c r="K301" s="73"/>
      <c r="L301" s="73"/>
      <c r="M301" s="74">
        <f ca="true">IF(MAX(C305:C316)-MIN(C305:C316)&lt;5,AVERAGEIF(C305:C316,"&gt;0",M305:M316),
IF(FORECAST($C301,M$305:M$316,$C$305:$C$316)&lt;0,0,
IF(FORECAST($C301,M$305:M$316,$C$305:$C$316)&gt;100,100,
FORECAST($C301,M$305:M$316,$C$305:$C$316))))</f>
        <v>2.8197379613338125E-2</v>
      </c>
      <c r="N301" s="71">
        <f ca="true">IF(MAX(C305:C316)-MIN(C305:C316)&lt;5,AVERAGEIF(C305:C316,"&gt;0",N305:N316),
IF(FORECAST($C301,N$305:N$316,$C$305:$C$316)&lt;0,0,
IF(FORECAST($C301,N$305:N$316,$C$305:$C$316)&gt;100,100,
FORECAST($C301,N$305:N$316,$C$305:$C$316))))</f>
        <v>95.772246205629472</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98.790910315138262</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98.405893403636583</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41"/>
      <c r="B302" s="2042"/>
      <c r="C302" s="49">
        <f>MaxRegYear(C300,C305:C316)</f>
        <v>2020</v>
      </c>
      <c r="D302" s="75">
        <f ca="true">IF(MAX(C305:C316)-MIN(C305:C316)&lt;5,AVERAGEIF(C305:C316,"&gt;0",D305:D316),
IF(FORECAST($C302,D$305:D$316,$C$305:$C$316)&lt;0,0,
IF(FORECAST($C302,D$305:D$316,$C$305:$C$316)&gt;100,100,
FORECAST($C302,D$305:D$316,$C$305:$C$316))))</f>
        <v>93.01998541860695</v>
      </c>
      <c r="E302" s="76"/>
      <c r="F302" s="77"/>
      <c r="G302" s="77"/>
      <c r="H302" s="78">
        <f ca="true">IF(MAX(C305:C316)-MIN(C305:C316)&lt;5,AVERAGEIF(C305:C316,"&gt;0",H305:H316),
IF(FORECAST($C302,H$305:H$316,$C$305:$C$316)&lt;0,0,
IF(FORECAST($C302,H$305:H$316,$C$305:$C$316)&gt;100,100,
FORECAST($C302,H$305:H$316,$C$305:$C$316))))</f>
        <v>5.4910921401988055E-2</v>
      </c>
      <c r="I302" s="75">
        <f ca="true">IF(MAX(C305:C316)-MIN(C305:C316)&lt;5,AVERAGEIF(C305:C316,"&gt;0",I305:I316),
IF(FORECAST($C302,I$305:I$316,$C$305:$C$316)&lt;0,0,
IF(FORECAST($C302,I$305:I$316,$C$305:$C$316)&gt;100,100,
FORECAST($C302,I$305:I$316,$C$305:$C$316))))</f>
        <v>94.42547185957676</v>
      </c>
      <c r="J302" s="76"/>
      <c r="K302" s="77"/>
      <c r="L302" s="77"/>
      <c r="M302" s="78">
        <f ca="true">IF(MAX(C305:C316)-MIN(C305:C316)&lt;5,AVERAGEIF(C305:C316,"&gt;0",M305:M316),
IF(FORECAST($C302,M$305:M$316,$C$305:$C$316)&lt;0,0,
IF(FORECAST($C302,M$305:M$316,$C$305:$C$316)&gt;100,100,
FORECAST($C302,M$305:M$316,$C$305:$C$316))))</f>
        <v>5.6394759226674473E-3</v>
      </c>
      <c r="N302" s="75">
        <f ca="true">IF(MAX(C305:C316)-MIN(C305:C316)&lt;5,AVERAGEIF(C305:C316,"&gt;0",N305:N316),
IF(FORECAST($C302,N$305:N$316,$C$305:$C$316)&lt;0,0,
IF(FORECAST($C302,N$305:N$316,$C$305:$C$316)&gt;100,100,
FORECAST($C302,N$305:N$316,$C$305:$C$316))))</f>
        <v>92.253909383169457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94.187634701753836</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96.088721540359131</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43" t="s">
        <v>35</v>
      </c>
      <c r="C305" s="444">
        <v>2006</v>
      </c>
      <c r="D305" s="1">
        <f t="shared" ref="D305:D316" ca="true" si="45">IF(ISERROR(INDIRECT(CONCATENATE($B305,"!M122"))),"",INDIRECT(CONCATENATE($B305,"!M122")))</f>
        <v>96.170661368333157</v>
      </c>
      <c r="E305" s="91">
        <f t="shared" ref="E305:E316" ca="true" si="46">IF(ISERROR(INDIRECT(CONCATENATE($B305,"!M129"))),"",INDIRECT(CONCATENATE($B305,"!M129")))</f>
        <v>98.702411668110216</v>
      </c>
      <c r="F305" s="89"/>
      <c r="G305" s="89"/>
      <c r="H305" s="90">
        <f t="shared" ref="H305:H316" ca="true" si="47">IF(ISERROR(INDIRECT(CONCATENATE($B305,"!M127"))),"",INDIRECT(CONCATENATE($B305,"!M127")))</f>
        <v>0</v>
      </c>
      <c r="I305" s="1">
        <f t="shared" ref="I305:I316" ca="true" si="48">IF(ISERROR(INDIRECT(CONCATENATE($B305,"!N122"))),"",INDIRECT(CONCATENATE($B305,"!N122")))</f>
        <v>98.377119016124325</v>
      </c>
      <c r="J305" s="88">
        <f t="shared" ref="J305:J316" ca="true" si="49">IF(ISERROR(INDIRECT(CONCATENATE($B305,"!N129"))),"",INDIRECT(CONCATENATE($B305,"!N129")))</f>
        <v>98.004896067953041</v>
      </c>
      <c r="K305" s="89"/>
      <c r="L305" s="89"/>
      <c r="M305" s="90">
        <f t="shared" ref="M305:M316" ca="true" si="50">IF(ISERROR(INDIRECT(CONCATENATE($B305,"!N127"))),"",INDIRECT(CONCATENATE($B305,"!N127")))</f>
        <v>0</v>
      </c>
      <c r="N305" s="1">
        <f t="shared" ref="N305:N316" ca="true" si="51">IF(ISERROR(INDIRECT(CONCATENATE($B305,"!O122"))),"",INDIRECT(CONCATENATE($B305,"!O122")))</f>
        <v>98.167825903242147</v>
      </c>
      <c r="O305" s="88">
        <f t="shared" ref="O305:O316" ca="true" si="52">IF(ISERROR(INDIRECT(CONCATENATE($B305,"!O129"))),"",INDIRECT(CONCATENATE($B305,"!O129")))</f>
        <v>99.309126172676812</v>
      </c>
      <c r="P305" s="89"/>
      <c r="Q305" s="89"/>
      <c r="R305" s="90">
        <f t="shared" ref="R305:R316" ca="true" si="53">IF(ISERROR(INDIRECT(CONCATENATE($B305,"!O127"))),"",INDIRECT(CONCATENATE($B305,"!O127")))</f>
        <v>0</v>
      </c>
      <c r="S305" s="1">
        <f t="shared" ref="S305:S316" ca="true" si="54">IF(ISERROR(INDIRECT(CONCATENATE($B305,"!P122"))),"",INDIRECT(CONCATENATE($B305,"!P122")))</f>
        <v>99.793061159985058</v>
      </c>
      <c r="T305" s="88">
        <f t="shared" ref="T305:T316" ca="true" si="55">IF(ISERROR(INDIRECT(CONCATENATE($B305,"!P129"))),"",INDIRECT(CONCATENATE($B305,"!P129")))</f>
        <v>99.507999839659334</v>
      </c>
      <c r="U305" s="89"/>
      <c r="V305" s="89"/>
      <c r="W305" s="90">
        <f t="shared" ref="W305:W316" ca="true" si="56">IF(ISERROR(INDIRECT(CONCATENATE($B305,"!P127"))),"",INDIRECT(CONCATENATE($B305,"!P127")))</f>
        <v>0</v>
      </c>
      <c r="X305" s="1">
        <f t="shared" ref="X305:X316" ca="true" si="57">IF(ISERROR(INDIRECT(CONCATENATE($B305,"!Q122"))),"",INDIRECT(CONCATENATE($B305,"!Q122")))</f>
        <v>100</v>
      </c>
      <c r="Y305" s="88">
        <f t="shared" ref="Y305:Y316" ca="true" si="58">IF(ISERROR(INDIRECT(CONCATENATE($B305,"!Q129"))),"",INDIRECT(CONCATENATE($B305,"!Q129")))</f>
        <v>99.590583447063707</v>
      </c>
      <c r="Z305" s="89"/>
      <c r="AA305" s="89"/>
      <c r="AB305" s="90">
        <f t="shared" ref="AB305:AB316" ca="true" si="59">IF(ISERROR(INDIRECT(CONCATENATE($B305,"!Q2127"))),"",INDIRECT(CONCATENATE($B305,"!Q127")))</f>
        <v>0</v>
      </c>
    </row>
    <row r="306" x14ac:dyDescent="0.2">
      <c r="A306" s="87"/>
      <c r="B306" s="445" t="s">
        <v>258</v>
      </c>
      <c r="C306" s="446">
        <v>2009</v>
      </c>
      <c r="D306" s="2">
        <f t="shared" ca="true" si="45"/>
        <v>80.227570887945177</v>
      </c>
      <c r="E306" s="91">
        <f t="shared" ca="true" si="46"/>
        <v>94.867474508801791</v>
      </c>
      <c r="F306" s="89"/>
      <c r="G306" s="89"/>
      <c r="H306" s="92">
        <f t="shared" ca="true" si="47"/>
        <v>5.9510417508348928E-2</v>
      </c>
      <c r="I306" s="2">
        <f t="shared" ca="true" si="48"/>
        <v>89.06447918003083</v>
      </c>
      <c r="J306" s="91">
        <f t="shared" ca="true" si="49"/>
        <v>96.63417582923681</v>
      </c>
      <c r="K306" s="89"/>
      <c r="L306" s="89"/>
      <c r="M306" s="92">
        <f t="shared" ca="true" si="50"/>
        <v>5.4984890246009777E-2</v>
      </c>
      <c r="N306" s="2">
        <f t="shared" ca="true" si="51"/>
        <v>90.892270214717115</v>
      </c>
      <c r="O306" s="91">
        <f t="shared" ca="true" si="52"/>
        <v>97.360805009460208</v>
      </c>
      <c r="P306" s="89"/>
      <c r="Q306" s="89"/>
      <c r="R306" s="92">
        <f t="shared" ca="true" si="53"/>
        <v>0</v>
      </c>
      <c r="S306" s="2">
        <f t="shared" ca="true" si="54"/>
        <v>95.24897295726241</v>
      </c>
      <c r="T306" s="91">
        <f t="shared" ca="true" si="55"/>
        <v>99.371240632135326</v>
      </c>
      <c r="U306" s="89"/>
      <c r="V306" s="89"/>
      <c r="W306" s="92">
        <f t="shared" ca="true" si="56"/>
        <v>0</v>
      </c>
      <c r="X306" s="2">
        <f t="shared" ca="true" si="57"/>
        <v>95.170106423998334</v>
      </c>
      <c r="Y306" s="91">
        <f t="shared" ca="true" si="58"/>
        <v>99.090004017546022</v>
      </c>
      <c r="Z306" s="89"/>
      <c r="AA306" s="89"/>
      <c r="AB306" s="92">
        <f t="shared" ca="true" si="59"/>
        <v>0</v>
      </c>
    </row>
    <row r="307" x14ac:dyDescent="0.2">
      <c r="A307" s="87"/>
      <c r="B307" s="445" t="s">
        <v>369</v>
      </c>
      <c r="C307" s="446">
        <v>2018</v>
      </c>
      <c r="D307" s="2">
        <f t="shared" ca="true" si="45"/>
        <v>94.842481590405782</v>
      </c>
      <c r="E307" s="91">
        <f t="shared" ca="true" si="46"/>
        <v>98.901568274683385</v>
      </c>
      <c r="F307" s="89"/>
      <c r="G307" s="89"/>
      <c r="H307" s="92">
        <f t="shared" ca="true" si="47"/>
        <v>4.2774927295373744E-2</v>
      </c>
      <c r="I307" s="2">
        <f t="shared" ca="true" si="48"/>
        <v>95.750968909135992</v>
      </c>
      <c r="J307" s="91">
        <f t="shared" ca="true" si="49"/>
        <v>99.461252456409099</v>
      </c>
      <c r="K307" s="89"/>
      <c r="L307" s="89"/>
      <c r="M307" s="92">
        <f t="shared" ca="true" si="50"/>
        <v>0</v>
      </c>
      <c r="N307" s="2">
        <f t="shared" ca="true" si="51"/>
        <v>93.638825419450328</v>
      </c>
      <c r="O307" s="91">
        <f t="shared" ca="true" si="52"/>
        <v>99.052596044793106</v>
      </c>
      <c r="P307" s="89"/>
      <c r="Q307" s="89"/>
      <c r="R307" s="92">
        <f t="shared" ca="true" si="53"/>
        <v>0</v>
      </c>
      <c r="S307" s="2">
        <f t="shared" ca="true" si="54"/>
        <v>95.288897585600168</v>
      </c>
      <c r="T307" s="91">
        <f t="shared" ca="true" si="55"/>
        <v>99.677023142150645</v>
      </c>
      <c r="U307" s="89"/>
      <c r="V307" s="89"/>
      <c r="W307" s="92">
        <f t="shared" ca="true" si="56"/>
        <v>0</v>
      </c>
      <c r="X307" s="2">
        <f t="shared" ca="true" si="57"/>
        <v>97.006285716359869</v>
      </c>
      <c r="Y307" s="91">
        <f t="shared" ca="true" si="58"/>
        <v>99.868009888088963</v>
      </c>
      <c r="Z307" s="89"/>
      <c r="AA307" s="89"/>
      <c r="AB307" s="92">
        <f t="shared" ca="true" si="59"/>
        <v>0</v>
      </c>
      <c r="AD307" s="93"/>
    </row>
    <row r="308" x14ac:dyDescent="0.2">
      <c r="A308" s="87"/>
      <c r="B308" s="445"/>
      <c r="C308" s="446"/>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5"/>
      <c r="C309" s="446"/>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5"/>
      <c r="C310" s="446"/>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5"/>
      <c r="C311" s="446"/>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5"/>
      <c r="C312" s="446"/>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5"/>
      <c r="C313" s="446"/>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5"/>
      <c r="C314" s="446"/>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5"/>
      <c r="C315" s="446"/>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47"/>
      <c r="C316" s="448"/>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008" t="str">
        <f>CONCATENATE("Rural use of sanitation facilities, ",C299,"–",C300)</f>
        <v>Rural use of sanitation facilities, 2000–2020</v>
      </c>
      <c r="C318" s="2009"/>
      <c r="D318" s="2009"/>
      <c r="E318" s="2009"/>
      <c r="F318" s="2009"/>
      <c r="G318" s="2009"/>
      <c r="H318" s="2009"/>
      <c r="I318" s="2009"/>
      <c r="J318" s="2009"/>
      <c r="K318" s="2009"/>
      <c r="L318" s="2009"/>
      <c r="N318" s="98"/>
      <c r="O318" s="98"/>
      <c r="P318" s="98"/>
      <c r="Q318" s="98"/>
      <c r="R318" s="98"/>
      <c r="S318" s="2032" t="s">
        <v>11</v>
      </c>
      <c r="T318" s="2033"/>
      <c r="U318" s="2033"/>
      <c r="V318" s="2033"/>
      <c r="W318" s="203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52" t="s">
        <v>133</v>
      </c>
      <c r="C4" s="2053"/>
      <c r="D4" s="2053"/>
      <c r="E4" s="2053"/>
      <c r="F4" s="2053"/>
      <c r="G4" s="2053"/>
      <c r="H4" s="2053"/>
      <c r="I4" s="2053"/>
      <c r="J4" s="2053"/>
      <c r="K4" s="2053"/>
      <c r="L4" s="2053"/>
      <c r="M4" s="2053"/>
      <c r="N4" s="2053"/>
      <c r="O4" s="2053"/>
      <c r="P4" s="2053"/>
      <c r="Q4" s="2053"/>
      <c r="R4" s="2053"/>
      <c r="S4" s="2053"/>
      <c r="T4" s="2053"/>
      <c r="U4" s="2053"/>
      <c r="V4" s="2053"/>
      <c r="W4" s="2053"/>
      <c r="X4" s="2053"/>
      <c r="Y4" s="2053"/>
    </row>
    <row r="5" ht="28.5" customHeight="true" x14ac:dyDescent="0.4">
      <c r="B5" s="2044" t="str">
        <f ca="true">IF(ISERROR(INDIRECT(CONCATENATE($E$32,"!A2"))),"",INDIRECT(CONCATENATE($E$32,"!A2")))</f>
        <v>Albania</v>
      </c>
      <c r="C5" s="2054"/>
      <c r="D5" s="2054"/>
      <c r="E5" s="2054"/>
      <c r="F5" s="2054"/>
      <c r="G5" s="2054"/>
      <c r="H5" s="2054"/>
      <c r="I5" s="2054"/>
      <c r="J5" s="2054"/>
      <c r="K5" s="2053"/>
      <c r="L5" s="2053"/>
      <c r="M5" s="2053"/>
      <c r="N5" s="2053"/>
      <c r="O5" s="2053"/>
      <c r="P5" s="2053"/>
      <c r="Q5" s="2053"/>
      <c r="R5" s="2053"/>
      <c r="S5" s="2053"/>
      <c r="T5" s="2053"/>
      <c r="U5" s="2053"/>
      <c r="V5" s="2053"/>
      <c r="W5" s="2053"/>
      <c r="X5" s="2053"/>
      <c r="Y5" s="2053"/>
    </row>
    <row r="6" x14ac:dyDescent="0.2">
      <c r="F6" s="36"/>
      <c r="G6" s="36"/>
      <c r="J6" s="37"/>
      <c r="K6" s="37"/>
      <c r="L6" s="37"/>
      <c r="M6" s="37"/>
      <c r="N6" s="37"/>
      <c r="O6" s="37"/>
      <c r="P6" s="37"/>
    </row>
    <row r="7" s="38" customFormat="true" ht="16.5" customHeight="true" x14ac:dyDescent="0.25">
      <c r="B7" s="2050" t="str">
        <f ca="true">CONCATENATE("National ",IF(ISERROR(INDIRECT(CONCATENATE($E$32,"!A2"))),"",INDIRECT(CONCATENATE($E$32,"!A210"))))</f>
        <v>National Access to hygiene facilities </v>
      </c>
      <c r="C7" s="2051"/>
      <c r="D7" s="2051"/>
      <c r="E7" s="2051"/>
      <c r="F7" s="2051"/>
      <c r="G7" s="2051"/>
      <c r="H7" s="2051"/>
      <c r="K7" s="2068" t="str">
        <f ca="true">CONCATENATE("Urban ",IF(ISERROR(INDIRECT(CONCATENATE($E$32,"!A2"))),"",INDIRECT(CONCATENATE($E$32,"!A210"))))</f>
        <v>Urban Access to hygiene facilities </v>
      </c>
      <c r="L7" s="2069"/>
      <c r="M7" s="2069"/>
      <c r="N7" s="2069"/>
      <c r="O7" s="2069"/>
      <c r="P7" s="2069"/>
      <c r="S7" s="2068" t="str">
        <f ca="true">CONCATENATE("Rural ",IF(ISERROR(INDIRECT(CONCATENATE($E$32,"!A2"))),"",INDIRECT(CONCATENATE($E$32,"!A210"))))</f>
        <v>Rural Access to hygiene facilities </v>
      </c>
      <c r="T7" s="2069"/>
      <c r="U7" s="2069"/>
      <c r="V7" s="2069"/>
      <c r="W7" s="2069"/>
      <c r="X7" s="206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79" t="str">
        <f>INDEX(B88:B100,A88)</f>
        <v>DHS18</v>
      </c>
      <c r="F32" s="2080"/>
      <c r="G32" s="2059" t="str">
        <f ca="true">IF(ISERROR(INDIRECT(CONCATENATE($E$32,"!A2"))),"",INDIRECT(CONCATENATE($E$32,"!A2")))</f>
        <v>Albania</v>
      </c>
      <c r="H32" s="2060"/>
      <c r="I32" s="2060"/>
      <c r="J32" s="2061"/>
      <c r="K32" s="2065" t="s">
        <v>0</v>
      </c>
      <c r="L32" s="2066"/>
      <c r="M32" s="2067"/>
      <c r="N32" s="2065" t="s">
        <v>1</v>
      </c>
      <c r="O32" s="2066"/>
      <c r="P32" s="2067"/>
      <c r="Q32" s="2065" t="s">
        <v>2</v>
      </c>
      <c r="R32" s="2066"/>
      <c r="S32" s="2067"/>
      <c r="T32" s="2065" t="s">
        <v>3</v>
      </c>
      <c r="U32" s="2066"/>
      <c r="V32" s="2067"/>
      <c r="W32" s="2065" t="s">
        <v>4</v>
      </c>
      <c r="X32" s="2066"/>
      <c r="Y32" s="2067"/>
    </row>
    <row r="33" s="44" customFormat="true" ht="22.5" customHeight="true" x14ac:dyDescent="0.2">
      <c r="E33" s="2081"/>
      <c r="F33" s="2082"/>
      <c r="G33" s="2062"/>
      <c r="H33" s="2063"/>
      <c r="I33" s="2063"/>
      <c r="J33" s="2064"/>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55" t="s">
        <v>21</v>
      </c>
      <c r="C34" s="2056"/>
      <c r="D34" s="2056"/>
      <c r="E34" s="107"/>
      <c r="F34" s="36"/>
      <c r="G34" s="2015" t="s">
        <v>5</v>
      </c>
      <c r="H34" s="2016"/>
      <c r="I34" s="2019"/>
      <c r="J34" s="2072" t="str">
        <f ca="true">IF(ISERROR(INDIRECT(CONCATENATE(#REF!,"!A2"))),"",INDIRECT(CONCATENATE(#REF!,"!A210")))</f>
        <v/>
      </c>
      <c r="K34" s="2070" t="str">
        <f ca="true">IF(ISERROR(INDIRECT(CONCATENATE($E$32,"!C222"))),"",INDIRECT(CONCATENATE($E$32,"!C222")))</f>
        <v>N/A</v>
      </c>
      <c r="L34" s="2076" t="str">
        <f ca="true">IF(ISERROR(INDIRECT(CONCATENATE($E$32,"!C223"))),"",INDIRECT(CONCATENATE($E$32,"!C223")))</f>
        <v>N/A</v>
      </c>
      <c r="M34" s="2074" t="str">
        <f ca="true">IF(ISERROR(INDIRECT(CONCATENATE($E$32,"!C224"))),"",INDIRECT(CONCATENATE($E$32,"!C224")))</f>
        <v>N/A</v>
      </c>
      <c r="N34" s="2070" t="str">
        <f ca="true">IF(ISERROR(INDIRECT(CONCATENATE($E$32,"!D222"))),"",INDIRECT(CONCATENATE($E$32,"!D222")))</f>
        <v>N/A</v>
      </c>
      <c r="O34" s="2076" t="str">
        <f ca="true">IF(ISERROR(INDIRECT(CONCATENATE($E$32,"!D223"))),"",INDIRECT(CONCATENATE($E$32,"!D223")))</f>
        <v>N/A</v>
      </c>
      <c r="P34" s="2074" t="str">
        <f ca="true">IF(ISERROR(INDIRECT(CONCATENATE($E$32,"!D224"))),"",INDIRECT(CONCATENATE($E$32,"!D224")))</f>
        <v>N/A</v>
      </c>
      <c r="Q34" s="2070" t="str">
        <f ca="true">IF(ISERROR(INDIRECT(CONCATENATE($E$32,"!E222"))),"",INDIRECT(CONCATENATE($E$32,"!E222")))</f>
        <v>N/A</v>
      </c>
      <c r="R34" s="2076" t="str">
        <f ca="true">IF(ISERROR(INDIRECT(CONCATENATE($E$32,"!E223"))),"",INDIRECT(CONCATENATE($E$32,"!E223")))</f>
        <v>N/A</v>
      </c>
      <c r="S34" s="2074" t="str">
        <f ca="true">IF(ISERROR(INDIRECT(CONCATENATE($E$32,"!E224"))),"",INDIRECT(CONCATENATE($E$32,"!E224")))</f>
        <v>N/A</v>
      </c>
      <c r="T34" s="2070" t="str">
        <f ca="true">IF(ISERROR(INDIRECT(CONCATENATE($E$32,"!F222"))),"",INDIRECT(CONCATENATE($E$32,"!F222")))</f>
        <v>N/A</v>
      </c>
      <c r="U34" s="2076" t="str">
        <f ca="true">IF(ISERROR(INDIRECT(CONCATENATE($E$32,"!F223"))),"",INDIRECT(CONCATENATE($E$32,"!F223")))</f>
        <v>N/A</v>
      </c>
      <c r="V34" s="2074" t="str">
        <f ca="true">IF(ISERROR(INDIRECT(CONCATENATE($E$32,"!F224"))),"",INDIRECT(CONCATENATE($E$32,"!F224")))</f>
        <v>N/A</v>
      </c>
      <c r="W34" s="2070" t="str">
        <f ca="true">IF(ISERROR(INDIRECT(CONCATENATE($E$32,"!G222"))),"",INDIRECT(CONCATENATE($E$32,"!G222")))</f>
        <v>N/A</v>
      </c>
      <c r="X34" s="2076" t="str">
        <f ca="true">IF(ISERROR(INDIRECT(CONCATENATE($E$32,"!G223"))),"",INDIRECT(CONCATENATE($E$32,"!G223")))</f>
        <v>N/A</v>
      </c>
      <c r="Y34" s="2074" t="str">
        <f ca="true">IF(ISERROR(INDIRECT(CONCATENATE($E$32,"!G224"))),"",INDIRECT(CONCATENATE($E$32,"!G224")))</f>
        <v>N/A</v>
      </c>
      <c r="Z34" s="108"/>
    </row>
    <row r="35" ht="15" x14ac:dyDescent="0.2">
      <c r="B35" s="2057"/>
      <c r="C35" s="2058"/>
      <c r="D35" s="2058"/>
      <c r="E35" s="107"/>
      <c r="F35" s="36"/>
      <c r="G35" s="2017"/>
      <c r="H35" s="2018"/>
      <c r="I35" s="2020"/>
      <c r="J35" s="2073"/>
      <c r="K35" s="2071"/>
      <c r="L35" s="2077"/>
      <c r="M35" s="2075"/>
      <c r="N35" s="2071"/>
      <c r="O35" s="2077"/>
      <c r="P35" s="2075"/>
      <c r="Q35" s="2071"/>
      <c r="R35" s="2077"/>
      <c r="S35" s="2075"/>
      <c r="T35" s="2071"/>
      <c r="U35" s="2077"/>
      <c r="V35" s="2075"/>
      <c r="W35" s="2071"/>
      <c r="X35" s="2077"/>
      <c r="Y35" s="2075"/>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015" t="s">
        <v>6</v>
      </c>
      <c r="H37" s="2016"/>
      <c r="I37" s="2019"/>
      <c r="J37" s="2072" t="str">
        <f ca="true">IF(ISERROR(INDIRECT(CONCATENATE(#REF!,"!A2"))),"",INDIRECT(CONCATENATE(#REF!,"!A210")))</f>
        <v/>
      </c>
      <c r="K37" s="2070" t="str">
        <f ca="true">IF(ISERROR(INDIRECT(CONCATENATE($E$32,"!H222"))),"",INDIRECT(CONCATENATE($E$32,"!H222")))</f>
        <v>N/A</v>
      </c>
      <c r="L37" s="2076" t="str">
        <f ca="true">IF(ISERROR(INDIRECT(CONCATENATE($E$32,"!H223"))),"",INDIRECT(CONCATENATE($E$32,"!H223")))</f>
        <v>N/A</v>
      </c>
      <c r="M37" s="2074" t="str">
        <f ca="true">IF(ISERROR(INDIRECT(CONCATENATE($E$32,"!H224"))),"",INDIRECT(CONCATENATE($E$32,"!H224")))</f>
        <v>N/A</v>
      </c>
      <c r="N37" s="2070" t="str">
        <f ca="true">IF(ISERROR(INDIRECT(CONCATENATE($E$32,"!I222"))),"",INDIRECT(CONCATENATE($E$32,"!I222")))</f>
        <v>N/A</v>
      </c>
      <c r="O37" s="2076" t="str">
        <f ca="true">IF(ISERROR(INDIRECT(CONCATENATE($E$32,"!I223"))),"",INDIRECT(CONCATENATE($E$32,"!I223")))</f>
        <v>N/A</v>
      </c>
      <c r="P37" s="2074" t="str">
        <f ca="true">IF(ISERROR(INDIRECT(CONCATENATE($E$32,"!I224"))),"",INDIRECT(CONCATENATE($E$32,"!I224")))</f>
        <v>N/A</v>
      </c>
      <c r="Q37" s="2070" t="str">
        <f ca="true">IF(ISERROR(INDIRECT(CONCATENATE($E$32,"!J222"))),"",INDIRECT(CONCATENATE($E$32,"!J222")))</f>
        <v>N/A</v>
      </c>
      <c r="R37" s="2076" t="str">
        <f ca="true">IF(ISERROR(INDIRECT(CONCATENATE($E$32,"!J223"))),"",INDIRECT(CONCATENATE($E$32,"!J223")))</f>
        <v>N/A</v>
      </c>
      <c r="S37" s="2074" t="str">
        <f ca="true">IF(ISERROR(INDIRECT(CONCATENATE($E$32,"!J224"))),"",INDIRECT(CONCATENATE($E$32,"!J224")))</f>
        <v>N/A</v>
      </c>
      <c r="T37" s="2070" t="str">
        <f ca="true">IF(ISERROR(INDIRECT(CONCATENATE($E$32,"!K222"))),"",INDIRECT(CONCATENATE($E$32,"!K222")))</f>
        <v>N/A</v>
      </c>
      <c r="U37" s="2076" t="str">
        <f ca="true">IF(ISERROR(INDIRECT(CONCATENATE($E$32,"!K223"))),"",INDIRECT(CONCATENATE($E$32,"!K223")))</f>
        <v>N/A</v>
      </c>
      <c r="V37" s="2074" t="str">
        <f ca="true">IF(ISERROR(INDIRECT(CONCATENATE($E$32,"!K224"))),"",INDIRECT(CONCATENATE($E$32,"!K224")))</f>
        <v>N/A</v>
      </c>
      <c r="W37" s="2070" t="str">
        <f ca="true">IF(ISERROR(INDIRECT(CONCATENATE($E$32,"!L222"))),"",INDIRECT(CONCATENATE($E$32,"!L222")))</f>
        <v>N/A</v>
      </c>
      <c r="X37" s="2076" t="str">
        <f ca="true">IF(ISERROR(INDIRECT(CONCATENATE($E$32,"!L223"))),"",INDIRECT(CONCATENATE($E$32,"!L223")))</f>
        <v>N/A</v>
      </c>
      <c r="Y37" s="2074" t="str">
        <f ca="true">IF(ISERROR(INDIRECT(CONCATENATE($E$32,"!L224"))),"",INDIRECT(CONCATENATE($E$32,"!L224")))</f>
        <v>N/A</v>
      </c>
      <c r="Z37" s="108"/>
    </row>
    <row r="38" x14ac:dyDescent="0.2">
      <c r="F38" s="36"/>
      <c r="G38" s="2017"/>
      <c r="H38" s="2018"/>
      <c r="I38" s="2020"/>
      <c r="J38" s="2078"/>
      <c r="K38" s="2071"/>
      <c r="L38" s="2077"/>
      <c r="M38" s="2075"/>
      <c r="N38" s="2071"/>
      <c r="O38" s="2077"/>
      <c r="P38" s="2075"/>
      <c r="Q38" s="2071"/>
      <c r="R38" s="2077"/>
      <c r="S38" s="2075"/>
      <c r="T38" s="2071"/>
      <c r="U38" s="2077"/>
      <c r="V38" s="2075"/>
      <c r="W38" s="2071"/>
      <c r="X38" s="2077"/>
      <c r="Y38" s="2075"/>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015" t="s">
        <v>7</v>
      </c>
      <c r="H40" s="2016"/>
      <c r="I40" s="2019"/>
      <c r="J40" s="2072" t="str">
        <f ca="true">IF(ISERROR(INDIRECT(CONCATENATE(#REF!,"!A2"))),"",INDIRECT(CONCATENATE(#REF!,"!A210")))</f>
        <v/>
      </c>
      <c r="K40" s="2070" t="str">
        <f ca="true">IF(ISERROR(INDIRECT(CONCATENATE($E$32,"!M222"))),"",INDIRECT(CONCATENATE($E$32,"!M222")))</f>
        <v>N/A</v>
      </c>
      <c r="L40" s="2076" t="str">
        <f ca="true">IF(ISERROR(INDIRECT(CONCATENATE($E$32,"!M223"))),"",INDIRECT(CONCATENATE($E$32,"!M223")))</f>
        <v>N/A</v>
      </c>
      <c r="M40" s="2074" t="str">
        <f ca="true">IF(ISERROR(INDIRECT(CONCATENATE($E$32,"!M224"))),"",INDIRECT(CONCATENATE($E$32,"!M224")))</f>
        <v>N/A</v>
      </c>
      <c r="N40" s="2070" t="str">
        <f ca="true">IF(ISERROR(INDIRECT(CONCATENATE($E$32,"!N222"))),"",INDIRECT(CONCATENATE($E$32,"!N222")))</f>
        <v>N/A</v>
      </c>
      <c r="O40" s="2076" t="str">
        <f ca="true">IF(ISERROR(INDIRECT(CONCATENATE($E$32,"!N223"))),"",INDIRECT(CONCATENATE($E$32,"!N223")))</f>
        <v>N/A</v>
      </c>
      <c r="P40" s="2074" t="str">
        <f ca="true">IF(ISERROR(INDIRECT(CONCATENATE($E$32,"!N224"))),"",INDIRECT(CONCATENATE($E$32,"!N224")))</f>
        <v>N/A</v>
      </c>
      <c r="Q40" s="2070" t="str">
        <f ca="true">IF(ISERROR(INDIRECT(CONCATENATE($E$32,"!O222"))),"",INDIRECT(CONCATENATE($E$32,"!O222")))</f>
        <v>N/A</v>
      </c>
      <c r="R40" s="2076" t="str">
        <f ca="true">IF(ISERROR(INDIRECT(CONCATENATE($E$32,"!O223"))),"",INDIRECT(CONCATENATE($E$32,"!O223")))</f>
        <v>N/A</v>
      </c>
      <c r="S40" s="2074" t="str">
        <f ca="true">IF(ISERROR(INDIRECT(CONCATENATE($E$32,"!O224"))),"",INDIRECT(CONCATENATE($E$32,"!O224")))</f>
        <v>N/A</v>
      </c>
      <c r="T40" s="2070" t="str">
        <f ca="true">IF(ISERROR(INDIRECT(CONCATENATE($E$32,"!P222"))),"",INDIRECT(CONCATENATE($E$32,"!P222")))</f>
        <v>N/A</v>
      </c>
      <c r="U40" s="2076" t="str">
        <f ca="true">IF(ISERROR(INDIRECT(CONCATENATE($E$32,"!P223"))),"",INDIRECT(CONCATENATE($E$32,"!P223")))</f>
        <v>N/A</v>
      </c>
      <c r="V40" s="2074" t="str">
        <f ca="true">IF(ISERROR(INDIRECT(CONCATENATE($E$32,"!P224"))),"",INDIRECT(CONCATENATE($E$32,"!P224")))</f>
        <v>N/A</v>
      </c>
      <c r="W40" s="2070" t="str">
        <f ca="true">IF(ISERROR(INDIRECT(CONCATENATE($E$32,"!Q222"))),"",INDIRECT(CONCATENATE($E$32,"!Q222")))</f>
        <v>N/A</v>
      </c>
      <c r="X40" s="2076" t="str">
        <f ca="true">IF(ISERROR(INDIRECT(CONCATENATE($E$32,"!Q223"))),"",INDIRECT(CONCATENATE($E$32,"!Q223")))</f>
        <v>N/A</v>
      </c>
      <c r="Y40" s="2074" t="str">
        <f ca="true">IF(ISERROR(INDIRECT(CONCATENATE($E$32,"!Q224"))),"",INDIRECT(CONCATENATE($E$32,"!Q224")))</f>
        <v>N/A</v>
      </c>
      <c r="Z40" s="108"/>
    </row>
    <row r="41" x14ac:dyDescent="0.2">
      <c r="F41" s="36"/>
      <c r="G41" s="2017"/>
      <c r="H41" s="2018"/>
      <c r="I41" s="2020"/>
      <c r="J41" s="2078"/>
      <c r="K41" s="2071"/>
      <c r="L41" s="2077"/>
      <c r="M41" s="2075"/>
      <c r="N41" s="2071"/>
      <c r="O41" s="2077"/>
      <c r="P41" s="2075"/>
      <c r="Q41" s="2071"/>
      <c r="R41" s="2077"/>
      <c r="S41" s="2075"/>
      <c r="T41" s="2071"/>
      <c r="U41" s="2077"/>
      <c r="V41" s="2075"/>
      <c r="W41" s="2071"/>
      <c r="X41" s="2077"/>
      <c r="Y41" s="2075"/>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35</v>
      </c>
    </row>
    <row r="89" hidden="true" x14ac:dyDescent="0.2">
      <c r="B89" s="4" t="s">
        <v>258</v>
      </c>
    </row>
    <row r="90" hidden="true" x14ac:dyDescent="0.2">
      <c r="B90" s="4" t="s">
        <v>369</v>
      </c>
    </row>
    <row r="91" hidden="true" x14ac:dyDescent="0.2">
      <c r="B91" s="4" t="s">
        <v>135</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2BC32-9590-4C26-A6CD-D7F5942BFAD6}">
  <sheetPr codeName="Feuil7"/>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1" width="12.5703125" style="381" customWidth="true"/>
    <col min="22" max="52" width="12.5703125" style="211" customWidth="true"/>
    <col min="53" max="53" width="31.5703125" style="382" customWidth="true"/>
    <col min="54" max="54" width="41.5703125" style="238" customWidth="true"/>
    <col min="55" max="69" width="9.140625" style="382"/>
    <col min="70" max="73" width="12.5703125" style="382" customWidth="true"/>
    <col min="74" max="104" width="12.5703125" style="211" customWidth="true"/>
    <col min="105" max="16384" width="9.140625" style="381"/>
  </cols>
  <sheetData>
    <row r="1" s="111" customFormat="true" ht="18" customHeight="true" x14ac:dyDescent="0.2">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Albania</v>
      </c>
      <c r="B2" s="226"/>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MICS06</v>
      </c>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tr">
        <f>B1028</f>
        <v/>
      </c>
      <c r="B10" s="649"/>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tr">
        <f>B1027</f>
        <v/>
      </c>
      <c r="B11" s="650"/>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42" customFormat="true" ht="15" customHeight="true" x14ac:dyDescent="0.2">
      <c r="A14" s="115" t="s">
        <v>96</v>
      </c>
      <c r="B14" s="208"/>
      <c r="C14" s="2182" t="s">
        <v>115</v>
      </c>
      <c r="D14" s="2183"/>
      <c r="E14" s="2183"/>
      <c r="F14" s="2183"/>
      <c r="G14" s="2184"/>
      <c r="H14" s="2185" t="s">
        <v>39</v>
      </c>
      <c r="I14" s="2186"/>
      <c r="J14" s="2186"/>
      <c r="K14" s="2186"/>
      <c r="L14" s="2187"/>
      <c r="M14" s="2196" t="s">
        <v>38</v>
      </c>
      <c r="N14" s="2197"/>
      <c r="O14" s="2197"/>
      <c r="P14" s="2197"/>
      <c r="Q14" s="2198"/>
      <c r="R14" s="1681" t="s">
        <v>138</v>
      </c>
      <c r="S14" s="1715"/>
      <c r="T14" s="1715"/>
      <c r="U14" s="1716"/>
      <c r="V14" s="1766"/>
      <c r="W14" s="1766"/>
      <c r="X14" s="1766"/>
      <c r="Y14" s="1766"/>
      <c r="Z14" s="1766"/>
      <c r="AA14" s="1766"/>
      <c r="AB14" s="1766"/>
      <c r="AC14" s="1766"/>
      <c r="AD14" s="1766"/>
      <c r="AE14" s="1766"/>
      <c r="AF14" s="1766"/>
      <c r="AG14" s="1766"/>
      <c r="AH14" s="1766"/>
      <c r="AI14" s="1766"/>
      <c r="AJ14" s="1766"/>
      <c r="AK14" s="1766"/>
      <c r="AL14" s="1766"/>
      <c r="AM14" s="1766"/>
      <c r="AN14" s="1766"/>
      <c r="AO14" s="1766"/>
      <c r="AP14" s="1766"/>
      <c r="AQ14" s="1766"/>
      <c r="AR14" s="1766"/>
      <c r="AS14" s="1766"/>
      <c r="AT14" s="1766"/>
      <c r="AU14" s="1766"/>
      <c r="AV14" s="1766"/>
      <c r="AW14" s="1766"/>
      <c r="AX14" s="1766"/>
      <c r="AY14" s="1766"/>
      <c r="AZ14" s="646"/>
      <c r="BA14" s="217" t="s">
        <v>129</v>
      </c>
      <c r="BB14" s="115" t="s">
        <v>96</v>
      </c>
      <c r="BC14" s="2171" t="s">
        <v>115</v>
      </c>
      <c r="BD14" s="2172"/>
      <c r="BE14" s="2172"/>
      <c r="BF14" s="2172"/>
      <c r="BG14" s="2173"/>
      <c r="BH14" s="2174" t="s">
        <v>39</v>
      </c>
      <c r="BI14" s="2172"/>
      <c r="BJ14" s="2172"/>
      <c r="BK14" s="2172"/>
      <c r="BL14" s="2173"/>
      <c r="BM14" s="2174" t="s">
        <v>38</v>
      </c>
      <c r="BN14" s="2172"/>
      <c r="BO14" s="2172"/>
      <c r="BP14" s="2172"/>
      <c r="BQ14" s="2214"/>
      <c r="BR14" s="1694" t="s">
        <v>138</v>
      </c>
      <c r="BS14" s="1695"/>
      <c r="BT14" s="1695"/>
      <c r="BU14" s="1695"/>
      <c r="BV14" s="1812"/>
      <c r="BW14" s="1812"/>
      <c r="BX14" s="1812"/>
      <c r="BY14" s="1813"/>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42" customFormat="true" ht="12.75" x14ac:dyDescent="0.2">
      <c r="A15" s="182" t="s">
        <v>88</v>
      </c>
      <c r="B15" s="242"/>
      <c r="C15" s="269" t="s">
        <v>0</v>
      </c>
      <c r="D15" s="270" t="s">
        <v>1</v>
      </c>
      <c r="E15" s="270" t="s">
        <v>2</v>
      </c>
      <c r="F15" s="270" t="s">
        <v>3</v>
      </c>
      <c r="G15" s="271" t="s">
        <v>4</v>
      </c>
      <c r="H15" s="758" t="s">
        <v>0</v>
      </c>
      <c r="I15" s="701" t="s">
        <v>1</v>
      </c>
      <c r="J15" s="701" t="s">
        <v>2</v>
      </c>
      <c r="K15" s="701" t="s">
        <v>3</v>
      </c>
      <c r="L15" s="702" t="s">
        <v>4</v>
      </c>
      <c r="M15" s="746" t="s">
        <v>0</v>
      </c>
      <c r="N15" s="701" t="s">
        <v>1</v>
      </c>
      <c r="O15" s="701" t="s">
        <v>2</v>
      </c>
      <c r="P15" s="701" t="s">
        <v>3</v>
      </c>
      <c r="Q15" s="773" t="s">
        <v>4</v>
      </c>
      <c r="R15" s="758" t="s">
        <v>147</v>
      </c>
      <c r="S15" s="701" t="s">
        <v>148</v>
      </c>
      <c r="T15" s="701" t="s">
        <v>149</v>
      </c>
      <c r="U15" s="703" t="s">
        <v>150</v>
      </c>
      <c r="V15" s="1766"/>
      <c r="W15" s="1766"/>
      <c r="X15" s="1766"/>
      <c r="Y15" s="1766"/>
      <c r="Z15" s="1766"/>
      <c r="AA15" s="1766"/>
      <c r="AB15" s="1766"/>
      <c r="AC15" s="1766"/>
      <c r="AD15" s="1766"/>
      <c r="AE15" s="1766"/>
      <c r="AF15" s="1766"/>
      <c r="AG15" s="1766"/>
      <c r="AH15" s="1766"/>
      <c r="AI15" s="1766"/>
      <c r="AJ15" s="1766"/>
      <c r="AK15" s="1766"/>
      <c r="AL15" s="1766"/>
      <c r="AM15" s="1766"/>
      <c r="AN15" s="1766"/>
      <c r="AO15" s="1766"/>
      <c r="AP15" s="1766"/>
      <c r="AQ15" s="1766"/>
      <c r="AR15" s="1766"/>
      <c r="AS15" s="1766"/>
      <c r="AT15" s="1766"/>
      <c r="AU15" s="1766"/>
      <c r="AV15" s="1766"/>
      <c r="AW15" s="1766"/>
      <c r="AX15" s="1766"/>
      <c r="AY15" s="1766"/>
      <c r="AZ15" s="646"/>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147</v>
      </c>
      <c r="BS15" s="166" t="s">
        <v>148</v>
      </c>
      <c r="BT15" s="166" t="s">
        <v>149</v>
      </c>
      <c r="BU15" s="1776" t="s">
        <v>150</v>
      </c>
      <c r="BV15" s="1814"/>
      <c r="BW15" s="1814"/>
      <c r="BX15" s="1814"/>
      <c r="BY15" s="1815"/>
      <c r="BZ15" s="1815"/>
      <c r="CA15" s="1815"/>
      <c r="CB15" s="1815"/>
      <c r="CC15" s="1815"/>
      <c r="CD15" s="1815"/>
      <c r="CE15" s="1815"/>
      <c r="CF15" s="1815"/>
      <c r="CG15" s="1815"/>
      <c r="CH15" s="1815"/>
      <c r="CI15" s="1815"/>
      <c r="CJ15" s="1815"/>
      <c r="CK15" s="1815"/>
      <c r="CL15" s="1815"/>
      <c r="CM15" s="1815"/>
      <c r="CN15" s="1815"/>
      <c r="CO15" s="1815"/>
      <c r="CP15" s="1815"/>
      <c r="CQ15" s="1815"/>
      <c r="CR15" s="1815"/>
      <c r="CS15" s="1815"/>
      <c r="CT15" s="1815"/>
      <c r="CU15" s="1815"/>
      <c r="CV15" s="1815"/>
      <c r="CW15" s="1815"/>
      <c r="CX15" s="1815"/>
      <c r="CY15" s="1815"/>
      <c r="CZ15" s="1815"/>
    </row>
    <row r="16" s="642" customFormat="true" ht="15" customHeight="true" x14ac:dyDescent="0.2">
      <c r="A16" s="2135" t="s">
        <v>13</v>
      </c>
      <c r="B16" s="996" t="s">
        <v>14</v>
      </c>
      <c r="C16" s="817">
        <v>97.474419509573977</v>
      </c>
      <c r="D16" s="818">
        <v>98.970789198773119</v>
      </c>
      <c r="E16" s="818">
        <v>98.968745516027511</v>
      </c>
      <c r="F16" s="818">
        <v>99.882199151689008</v>
      </c>
      <c r="G16" s="819">
        <v>100</v>
      </c>
      <c r="H16" s="820">
        <v>99.806302603282319</v>
      </c>
      <c r="I16" s="818">
        <v>99.725619449960078</v>
      </c>
      <c r="J16" s="818">
        <v>100</v>
      </c>
      <c r="K16" s="818">
        <v>100</v>
      </c>
      <c r="L16" s="821">
        <v>100</v>
      </c>
      <c r="M16" s="822">
        <v>96.831194033733155</v>
      </c>
      <c r="N16" s="818">
        <v>97.933477174180396</v>
      </c>
      <c r="O16" s="818">
        <v>99.294793036201384</v>
      </c>
      <c r="P16" s="818">
        <v>98.90092006223054</v>
      </c>
      <c r="Q16" s="819">
        <v>99.496216433264308</v>
      </c>
      <c r="R16" s="820">
        <v>98.752749246437531</v>
      </c>
      <c r="S16" s="818">
        <v>98.283582255080233</v>
      </c>
      <c r="T16" s="818">
        <v>99.822723351738745</v>
      </c>
      <c r="U16" s="1727">
        <v>99.515317467323015</v>
      </c>
      <c r="V16" s="1766"/>
      <c r="W16" s="1766"/>
      <c r="X16" s="1766"/>
      <c r="Y16" s="1766"/>
      <c r="Z16" s="1766"/>
      <c r="AA16" s="1766"/>
      <c r="AB16" s="1766"/>
      <c r="AC16" s="1766"/>
      <c r="AD16" s="1766"/>
      <c r="AE16" s="1766"/>
      <c r="AF16" s="1766"/>
      <c r="AG16" s="1766"/>
      <c r="AH16" s="1766"/>
      <c r="AI16" s="1766"/>
      <c r="AJ16" s="1766"/>
      <c r="AK16" s="1766"/>
      <c r="AL16" s="1766"/>
      <c r="AM16" s="1766"/>
      <c r="AN16" s="1766"/>
      <c r="AO16" s="1766"/>
      <c r="AP16" s="1766"/>
      <c r="AQ16" s="1766"/>
      <c r="AR16" s="1766"/>
      <c r="AS16" s="1766"/>
      <c r="AT16" s="1766"/>
      <c r="AU16" s="1766"/>
      <c r="AV16" s="1766"/>
      <c r="AW16" s="1766"/>
      <c r="AX16" s="1766"/>
      <c r="AY16" s="1766"/>
      <c r="AZ16" s="646"/>
      <c r="BA16" s="2215" t="s">
        <v>13</v>
      </c>
      <c r="BB16" s="147" t="s">
        <v>14</v>
      </c>
      <c r="BC16" s="1071" t="s">
        <v>36</v>
      </c>
      <c r="BD16" s="1090" t="s">
        <v>36</v>
      </c>
      <c r="BE16" s="1090" t="s">
        <v>36</v>
      </c>
      <c r="BF16" s="1090" t="s">
        <v>36</v>
      </c>
      <c r="BG16" s="1110" t="s">
        <v>36</v>
      </c>
      <c r="BH16" s="1130" t="s">
        <v>36</v>
      </c>
      <c r="BI16" s="1090" t="s">
        <v>36</v>
      </c>
      <c r="BJ16" s="1090" t="s">
        <v>36</v>
      </c>
      <c r="BK16" s="1090" t="s">
        <v>36</v>
      </c>
      <c r="BL16" s="1110" t="s">
        <v>36</v>
      </c>
      <c r="BM16" s="1130" t="s">
        <v>36</v>
      </c>
      <c r="BN16" s="1090" t="s">
        <v>36</v>
      </c>
      <c r="BO16" s="1090" t="s">
        <v>36</v>
      </c>
      <c r="BP16" s="1090" t="s">
        <v>36</v>
      </c>
      <c r="BQ16" s="1110" t="s">
        <v>36</v>
      </c>
      <c r="BR16" s="1130" t="s">
        <v>36</v>
      </c>
      <c r="BS16" s="1090" t="s">
        <v>36</v>
      </c>
      <c r="BT16" s="1090" t="s">
        <v>36</v>
      </c>
      <c r="BU16" s="1777" t="s">
        <v>36</v>
      </c>
      <c r="BV16" s="1816"/>
      <c r="BW16" s="1816"/>
      <c r="BX16" s="1816"/>
      <c r="BY16" s="1817"/>
      <c r="BZ16" s="1817"/>
      <c r="CA16" s="1817"/>
      <c r="CB16" s="1817"/>
      <c r="CC16" s="1817"/>
      <c r="CD16" s="1817"/>
      <c r="CE16" s="1817"/>
      <c r="CF16" s="1817"/>
      <c r="CG16" s="1817"/>
      <c r="CH16" s="1817"/>
      <c r="CI16" s="1817"/>
      <c r="CJ16" s="1817"/>
      <c r="CK16" s="1817"/>
      <c r="CL16" s="1817"/>
      <c r="CM16" s="1817"/>
      <c r="CN16" s="1817"/>
      <c r="CO16" s="1817"/>
      <c r="CP16" s="1817"/>
      <c r="CQ16" s="1817"/>
      <c r="CR16" s="1817"/>
      <c r="CS16" s="1817"/>
      <c r="CT16" s="1817"/>
      <c r="CU16" s="1817"/>
      <c r="CV16" s="1817"/>
      <c r="CW16" s="1817"/>
      <c r="CX16" s="1817"/>
      <c r="CY16" s="1817"/>
      <c r="CZ16" s="1817"/>
    </row>
    <row r="17" s="642" customFormat="true" ht="15" customHeight="true" x14ac:dyDescent="0.2">
      <c r="A17" s="2136"/>
      <c r="B17" s="997" t="s">
        <v>52</v>
      </c>
      <c r="C17" s="823">
        <v>2.5255804904259915</v>
      </c>
      <c r="D17" s="824">
        <v>1.0292108012268326</v>
      </c>
      <c r="E17" s="824">
        <v>1.0312544839724762</v>
      </c>
      <c r="F17" s="824">
        <v>0.1178008483109808</v>
      </c>
      <c r="G17" s="825">
        <v>0</v>
      </c>
      <c r="H17" s="826">
        <v>0.19369739671769129</v>
      </c>
      <c r="I17" s="824">
        <v>0.27438055003992229</v>
      </c>
      <c r="J17" s="824">
        <v>0</v>
      </c>
      <c r="K17" s="824">
        <v>0</v>
      </c>
      <c r="L17" s="827">
        <v>0</v>
      </c>
      <c r="M17" s="828">
        <v>3.1688059662668557</v>
      </c>
      <c r="N17" s="824">
        <v>2.0665228258196144</v>
      </c>
      <c r="O17" s="824">
        <v>0.70520696379862824</v>
      </c>
      <c r="P17" s="824">
        <v>1.0990799377694533</v>
      </c>
      <c r="Q17" s="825">
        <v>0.5037835667357099</v>
      </c>
      <c r="R17" s="826">
        <v>1.2472507535624924</v>
      </c>
      <c r="S17" s="824">
        <v>1.7164177449197719</v>
      </c>
      <c r="T17" s="824">
        <v>0.17727664826124684</v>
      </c>
      <c r="U17" s="1728">
        <v>0.48468253267697642</v>
      </c>
      <c r="V17" s="1766"/>
      <c r="W17" s="1766"/>
      <c r="X17" s="1766"/>
      <c r="Y17" s="1766"/>
      <c r="Z17" s="1766"/>
      <c r="AA17" s="1766"/>
      <c r="AB17" s="1766"/>
      <c r="AC17" s="1766"/>
      <c r="AD17" s="1766"/>
      <c r="AE17" s="1766"/>
      <c r="AF17" s="1766"/>
      <c r="AG17" s="1766"/>
      <c r="AH17" s="1766"/>
      <c r="AI17" s="1766"/>
      <c r="AJ17" s="1766"/>
      <c r="AK17" s="1766"/>
      <c r="AL17" s="1766"/>
      <c r="AM17" s="1766"/>
      <c r="AN17" s="1766"/>
      <c r="AO17" s="1766"/>
      <c r="AP17" s="1766"/>
      <c r="AQ17" s="1766"/>
      <c r="AR17" s="1766"/>
      <c r="AS17" s="1766"/>
      <c r="AT17" s="1766"/>
      <c r="AU17" s="1766"/>
      <c r="AV17" s="1766"/>
      <c r="AW17" s="1766"/>
      <c r="AX17" s="1766"/>
      <c r="AY17" s="1766"/>
      <c r="AZ17" s="646"/>
      <c r="BA17" s="2216"/>
      <c r="BB17" s="148" t="s">
        <v>52</v>
      </c>
      <c r="BC17" s="1072" t="s">
        <v>36</v>
      </c>
      <c r="BD17" s="1091" t="s">
        <v>36</v>
      </c>
      <c r="BE17" s="1091" t="s">
        <v>36</v>
      </c>
      <c r="BF17" s="1091" t="s">
        <v>36</v>
      </c>
      <c r="BG17" s="1111" t="s">
        <v>36</v>
      </c>
      <c r="BH17" s="1131" t="s">
        <v>36</v>
      </c>
      <c r="BI17" s="1091" t="s">
        <v>36</v>
      </c>
      <c r="BJ17" s="1091" t="s">
        <v>36</v>
      </c>
      <c r="BK17" s="1091" t="s">
        <v>36</v>
      </c>
      <c r="BL17" s="1111" t="s">
        <v>36</v>
      </c>
      <c r="BM17" s="1131" t="s">
        <v>36</v>
      </c>
      <c r="BN17" s="1091" t="s">
        <v>36</v>
      </c>
      <c r="BO17" s="1091" t="s">
        <v>36</v>
      </c>
      <c r="BP17" s="1091" t="s">
        <v>36</v>
      </c>
      <c r="BQ17" s="1111" t="s">
        <v>36</v>
      </c>
      <c r="BR17" s="1131" t="s">
        <v>36</v>
      </c>
      <c r="BS17" s="1091" t="s">
        <v>36</v>
      </c>
      <c r="BT17" s="1091" t="s">
        <v>36</v>
      </c>
      <c r="BU17" s="1778" t="s">
        <v>36</v>
      </c>
      <c r="BV17" s="1818"/>
      <c r="BW17" s="1818"/>
      <c r="BX17" s="1818"/>
      <c r="BY17" s="1819"/>
      <c r="BZ17" s="1819"/>
      <c r="CA17" s="1819"/>
      <c r="CB17" s="1819"/>
      <c r="CC17" s="1819"/>
      <c r="CD17" s="1819"/>
      <c r="CE17" s="1819"/>
      <c r="CF17" s="1819"/>
      <c r="CG17" s="1819"/>
      <c r="CH17" s="1819"/>
      <c r="CI17" s="1819"/>
      <c r="CJ17" s="1819"/>
      <c r="CK17" s="1819"/>
      <c r="CL17" s="1819"/>
      <c r="CM17" s="1819"/>
      <c r="CN17" s="1819"/>
      <c r="CO17" s="1819"/>
      <c r="CP17" s="1819"/>
      <c r="CQ17" s="1819"/>
      <c r="CR17" s="1819"/>
      <c r="CS17" s="1819"/>
      <c r="CT17" s="1819"/>
      <c r="CU17" s="1819"/>
      <c r="CV17" s="1819"/>
      <c r="CW17" s="1819"/>
      <c r="CX17" s="1819"/>
      <c r="CY17" s="1819"/>
      <c r="CZ17" s="1819"/>
    </row>
    <row r="18" s="642" customFormat="true" ht="15" customHeight="true" x14ac:dyDescent="0.2">
      <c r="A18" s="2136" t="s">
        <v>61</v>
      </c>
      <c r="B18" s="997" t="s">
        <v>15</v>
      </c>
      <c r="C18" s="823">
        <v>96.266267547810898</v>
      </c>
      <c r="D18" s="824">
        <v>96.840223919341128</v>
      </c>
      <c r="E18" s="824">
        <v>97.84889222344917</v>
      </c>
      <c r="F18" s="824">
        <v>97.679984372444068</v>
      </c>
      <c r="G18" s="825">
        <v>99.209760577713425</v>
      </c>
      <c r="H18" s="826">
        <v>98.998304320025994</v>
      </c>
      <c r="I18" s="824">
        <v>97.88731725166852</v>
      </c>
      <c r="J18" s="824">
        <v>98.675843358966205</v>
      </c>
      <c r="K18" s="824">
        <v>99.18387450848698</v>
      </c>
      <c r="L18" s="827">
        <v>99.575591791242672</v>
      </c>
      <c r="M18" s="828">
        <v>95.84901627766989</v>
      </c>
      <c r="N18" s="824">
        <v>96.167732423295817</v>
      </c>
      <c r="O18" s="824">
        <v>96.817764221123753</v>
      </c>
      <c r="P18" s="824">
        <v>97.748166405051634</v>
      </c>
      <c r="Q18" s="825">
        <v>96.919665778470446</v>
      </c>
      <c r="R18" s="826">
        <v>96.101622335810859</v>
      </c>
      <c r="S18" s="824">
        <v>98.283582255080233</v>
      </c>
      <c r="T18" s="824">
        <v>97.447449388000351</v>
      </c>
      <c r="U18" s="1728">
        <v>98.619842769121007</v>
      </c>
      <c r="V18" s="1766"/>
      <c r="W18" s="1766"/>
      <c r="X18" s="1766"/>
      <c r="Y18" s="1766"/>
      <c r="Z18" s="1766"/>
      <c r="AA18" s="1766"/>
      <c r="AB18" s="1766"/>
      <c r="AC18" s="1766"/>
      <c r="AD18" s="1766"/>
      <c r="AE18" s="1766"/>
      <c r="AF18" s="1766"/>
      <c r="AG18" s="1766"/>
      <c r="AH18" s="1766"/>
      <c r="AI18" s="1766"/>
      <c r="AJ18" s="1766"/>
      <c r="AK18" s="1766"/>
      <c r="AL18" s="1766"/>
      <c r="AM18" s="1766"/>
      <c r="AN18" s="1766"/>
      <c r="AO18" s="1766"/>
      <c r="AP18" s="1766"/>
      <c r="AQ18" s="1766"/>
      <c r="AR18" s="1766"/>
      <c r="AS18" s="1766"/>
      <c r="AT18" s="1766"/>
      <c r="AU18" s="1766"/>
      <c r="AV18" s="1766"/>
      <c r="AW18" s="1766"/>
      <c r="AX18" s="1766"/>
      <c r="AY18" s="1766"/>
      <c r="AZ18" s="646"/>
      <c r="BA18" s="2216" t="s">
        <v>61</v>
      </c>
      <c r="BB18" s="148" t="s">
        <v>15</v>
      </c>
      <c r="BC18" s="1072" t="s">
        <v>36</v>
      </c>
      <c r="BD18" s="1091" t="s">
        <v>36</v>
      </c>
      <c r="BE18" s="1091" t="s">
        <v>36</v>
      </c>
      <c r="BF18" s="1091" t="s">
        <v>36</v>
      </c>
      <c r="BG18" s="1111" t="s">
        <v>36</v>
      </c>
      <c r="BH18" s="1131" t="s">
        <v>36</v>
      </c>
      <c r="BI18" s="1091" t="s">
        <v>36</v>
      </c>
      <c r="BJ18" s="1091" t="s">
        <v>36</v>
      </c>
      <c r="BK18" s="1091" t="s">
        <v>36</v>
      </c>
      <c r="BL18" s="1111" t="s">
        <v>36</v>
      </c>
      <c r="BM18" s="1131" t="s">
        <v>36</v>
      </c>
      <c r="BN18" s="1091" t="s">
        <v>36</v>
      </c>
      <c r="BO18" s="1091" t="s">
        <v>36</v>
      </c>
      <c r="BP18" s="1091" t="s">
        <v>36</v>
      </c>
      <c r="BQ18" s="1111" t="s">
        <v>36</v>
      </c>
      <c r="BR18" s="1131" t="s">
        <v>36</v>
      </c>
      <c r="BS18" s="1091" t="s">
        <v>36</v>
      </c>
      <c r="BT18" s="1091" t="s">
        <v>36</v>
      </c>
      <c r="BU18" s="1778" t="s">
        <v>36</v>
      </c>
      <c r="BV18" s="1818"/>
      <c r="BW18" s="1818"/>
      <c r="BX18" s="1818"/>
      <c r="BY18" s="1819"/>
      <c r="BZ18" s="1819"/>
      <c r="CA18" s="1819"/>
      <c r="CB18" s="1819"/>
      <c r="CC18" s="1819"/>
      <c r="CD18" s="1819"/>
      <c r="CE18" s="1819"/>
      <c r="CF18" s="1819"/>
      <c r="CG18" s="1819"/>
      <c r="CH18" s="1819"/>
      <c r="CI18" s="1819"/>
      <c r="CJ18" s="1819"/>
      <c r="CK18" s="1819"/>
      <c r="CL18" s="1819"/>
      <c r="CM18" s="1819"/>
      <c r="CN18" s="1819"/>
      <c r="CO18" s="1819"/>
      <c r="CP18" s="1819"/>
      <c r="CQ18" s="1819"/>
      <c r="CR18" s="1819"/>
      <c r="CS18" s="1819"/>
      <c r="CT18" s="1819"/>
      <c r="CU18" s="1819"/>
      <c r="CV18" s="1819"/>
      <c r="CW18" s="1819"/>
      <c r="CX18" s="1819"/>
      <c r="CY18" s="1819"/>
      <c r="CZ18" s="1819"/>
    </row>
    <row r="19" s="642" customFormat="true" ht="15" customHeight="true" x14ac:dyDescent="0.2">
      <c r="A19" s="2136"/>
      <c r="B19" s="997" t="s">
        <v>16</v>
      </c>
      <c r="C19" s="823">
        <v>1.2081519617630745</v>
      </c>
      <c r="D19" s="824">
        <v>2.130565279431984</v>
      </c>
      <c r="E19" s="824">
        <v>1.1198532925783666</v>
      </c>
      <c r="F19" s="824">
        <v>2.2022147792450366</v>
      </c>
      <c r="G19" s="825">
        <v>0.79023942228660504</v>
      </c>
      <c r="H19" s="826">
        <v>0.80799828325632905</v>
      </c>
      <c r="I19" s="824">
        <v>1.8383021982915864</v>
      </c>
      <c r="J19" s="824">
        <v>1.3241566410338055</v>
      </c>
      <c r="K19" s="824">
        <v>0.81612549151303115</v>
      </c>
      <c r="L19" s="827">
        <v>0.42440820875732121</v>
      </c>
      <c r="M19" s="828">
        <v>0.98217775606325264</v>
      </c>
      <c r="N19" s="824">
        <v>1.7657447508845661</v>
      </c>
      <c r="O19" s="824">
        <v>2.4770288150775639</v>
      </c>
      <c r="P19" s="824">
        <v>1.1527536571789061</v>
      </c>
      <c r="Q19" s="825">
        <v>2.5765506547939352</v>
      </c>
      <c r="R19" s="826">
        <v>2.6511269106266311</v>
      </c>
      <c r="S19" s="824">
        <v>0</v>
      </c>
      <c r="T19" s="824">
        <v>2.3752739637383531</v>
      </c>
      <c r="U19" s="1728">
        <v>0.8954746982020102</v>
      </c>
      <c r="V19" s="1766"/>
      <c r="W19" s="1766"/>
      <c r="X19" s="1766"/>
      <c r="Y19" s="1766"/>
      <c r="Z19" s="1766"/>
      <c r="AA19" s="1766"/>
      <c r="AB19" s="1766"/>
      <c r="AC19" s="1766"/>
      <c r="AD19" s="1766"/>
      <c r="AE19" s="1766"/>
      <c r="AF19" s="1766"/>
      <c r="AG19" s="1766"/>
      <c r="AH19" s="1766"/>
      <c r="AI19" s="1766"/>
      <c r="AJ19" s="1766"/>
      <c r="AK19" s="1766"/>
      <c r="AL19" s="1766"/>
      <c r="AM19" s="1766"/>
      <c r="AN19" s="1766"/>
      <c r="AO19" s="1766"/>
      <c r="AP19" s="1766"/>
      <c r="AQ19" s="1766"/>
      <c r="AR19" s="1766"/>
      <c r="AS19" s="1766"/>
      <c r="AT19" s="1766"/>
      <c r="AU19" s="1766"/>
      <c r="AV19" s="1766"/>
      <c r="AW19" s="1766"/>
      <c r="AX19" s="1766"/>
      <c r="AY19" s="1766"/>
      <c r="AZ19" s="646"/>
      <c r="BA19" s="2216"/>
      <c r="BB19" s="148" t="s">
        <v>16</v>
      </c>
      <c r="BC19" s="1072" t="s">
        <v>36</v>
      </c>
      <c r="BD19" s="1091" t="s">
        <v>36</v>
      </c>
      <c r="BE19" s="1091" t="s">
        <v>36</v>
      </c>
      <c r="BF19" s="1091" t="s">
        <v>36</v>
      </c>
      <c r="BG19" s="1111" t="s">
        <v>36</v>
      </c>
      <c r="BH19" s="1131" t="s">
        <v>36</v>
      </c>
      <c r="BI19" s="1091" t="s">
        <v>36</v>
      </c>
      <c r="BJ19" s="1091" t="s">
        <v>36</v>
      </c>
      <c r="BK19" s="1091" t="s">
        <v>36</v>
      </c>
      <c r="BL19" s="1111" t="s">
        <v>36</v>
      </c>
      <c r="BM19" s="1131" t="s">
        <v>36</v>
      </c>
      <c r="BN19" s="1091" t="s">
        <v>36</v>
      </c>
      <c r="BO19" s="1091" t="s">
        <v>36</v>
      </c>
      <c r="BP19" s="1091" t="s">
        <v>36</v>
      </c>
      <c r="BQ19" s="1111" t="s">
        <v>36</v>
      </c>
      <c r="BR19" s="1131" t="s">
        <v>36</v>
      </c>
      <c r="BS19" s="1091" t="s">
        <v>36</v>
      </c>
      <c r="BT19" s="1091" t="s">
        <v>36</v>
      </c>
      <c r="BU19" s="1778" t="s">
        <v>36</v>
      </c>
      <c r="BV19" s="1818"/>
      <c r="BW19" s="1818"/>
      <c r="BX19" s="1818"/>
      <c r="BY19" s="1819"/>
      <c r="BZ19" s="1819"/>
      <c r="CA19" s="1819"/>
      <c r="CB19" s="1819"/>
      <c r="CC19" s="1819"/>
      <c r="CD19" s="1819"/>
      <c r="CE19" s="1819"/>
      <c r="CF19" s="1819"/>
      <c r="CG19" s="1819"/>
      <c r="CH19" s="1819"/>
      <c r="CI19" s="1819"/>
      <c r="CJ19" s="1819"/>
      <c r="CK19" s="1819"/>
      <c r="CL19" s="1819"/>
      <c r="CM19" s="1819"/>
      <c r="CN19" s="1819"/>
      <c r="CO19" s="1819"/>
      <c r="CP19" s="1819"/>
      <c r="CQ19" s="1819"/>
      <c r="CR19" s="1819"/>
      <c r="CS19" s="1819"/>
      <c r="CT19" s="1819"/>
      <c r="CU19" s="1819"/>
      <c r="CV19" s="1819"/>
      <c r="CW19" s="1819"/>
      <c r="CX19" s="1819"/>
      <c r="CY19" s="1819"/>
      <c r="CZ19" s="1819"/>
    </row>
    <row r="20" s="642" customFormat="true" ht="15" customHeight="true" x14ac:dyDescent="0.2">
      <c r="A20" s="2136"/>
      <c r="B20" s="997" t="s">
        <v>22</v>
      </c>
      <c r="C20" s="823">
        <v>2.5255804904259915</v>
      </c>
      <c r="D20" s="824">
        <v>1.0292108012268326</v>
      </c>
      <c r="E20" s="824">
        <v>1.0312544839724762</v>
      </c>
      <c r="F20" s="824">
        <v>0.1178008483109808</v>
      </c>
      <c r="G20" s="825">
        <v>0</v>
      </c>
      <c r="H20" s="826">
        <v>0.19369739671769129</v>
      </c>
      <c r="I20" s="824">
        <v>0.27438055003992229</v>
      </c>
      <c r="J20" s="824">
        <v>0</v>
      </c>
      <c r="K20" s="824">
        <v>0</v>
      </c>
      <c r="L20" s="827">
        <v>0</v>
      </c>
      <c r="M20" s="828">
        <v>3.1688059662668557</v>
      </c>
      <c r="N20" s="824">
        <v>2.0665228258196144</v>
      </c>
      <c r="O20" s="824">
        <v>0.70520696379862824</v>
      </c>
      <c r="P20" s="824">
        <v>1.0990799377694533</v>
      </c>
      <c r="Q20" s="825">
        <v>0.5037835667357099</v>
      </c>
      <c r="R20" s="826">
        <v>1.2472507535624924</v>
      </c>
      <c r="S20" s="824">
        <v>1.7164177449197719</v>
      </c>
      <c r="T20" s="824">
        <v>0.17727664826124684</v>
      </c>
      <c r="U20" s="1728">
        <v>0.48468253267697642</v>
      </c>
      <c r="V20" s="1766"/>
      <c r="W20" s="1766"/>
      <c r="X20" s="1766"/>
      <c r="Y20" s="1766"/>
      <c r="Z20" s="1766"/>
      <c r="AA20" s="1766"/>
      <c r="AB20" s="1766"/>
      <c r="AC20" s="1766"/>
      <c r="AD20" s="1766"/>
      <c r="AE20" s="1766"/>
      <c r="AF20" s="1766"/>
      <c r="AG20" s="1766"/>
      <c r="AH20" s="1766"/>
      <c r="AI20" s="1766"/>
      <c r="AJ20" s="1766"/>
      <c r="AK20" s="1766"/>
      <c r="AL20" s="1766"/>
      <c r="AM20" s="1766"/>
      <c r="AN20" s="1766"/>
      <c r="AO20" s="1766"/>
      <c r="AP20" s="1766"/>
      <c r="AQ20" s="1766"/>
      <c r="AR20" s="1766"/>
      <c r="AS20" s="1766"/>
      <c r="AT20" s="1766"/>
      <c r="AU20" s="1766"/>
      <c r="AV20" s="1766"/>
      <c r="AW20" s="1766"/>
      <c r="AX20" s="1766"/>
      <c r="AY20" s="1766"/>
      <c r="AZ20" s="646"/>
      <c r="BA20" s="2216"/>
      <c r="BB20" s="148" t="s">
        <v>22</v>
      </c>
      <c r="BC20" s="1072" t="s">
        <v>36</v>
      </c>
      <c r="BD20" s="1091" t="s">
        <v>36</v>
      </c>
      <c r="BE20" s="1091" t="s">
        <v>36</v>
      </c>
      <c r="BF20" s="1091" t="s">
        <v>36</v>
      </c>
      <c r="BG20" s="1111" t="s">
        <v>36</v>
      </c>
      <c r="BH20" s="1131" t="s">
        <v>36</v>
      </c>
      <c r="BI20" s="1091" t="s">
        <v>36</v>
      </c>
      <c r="BJ20" s="1091" t="s">
        <v>36</v>
      </c>
      <c r="BK20" s="1091" t="s">
        <v>36</v>
      </c>
      <c r="BL20" s="1111" t="s">
        <v>36</v>
      </c>
      <c r="BM20" s="1131" t="s">
        <v>36</v>
      </c>
      <c r="BN20" s="1091" t="s">
        <v>36</v>
      </c>
      <c r="BO20" s="1091" t="s">
        <v>36</v>
      </c>
      <c r="BP20" s="1091" t="s">
        <v>36</v>
      </c>
      <c r="BQ20" s="1111" t="s">
        <v>36</v>
      </c>
      <c r="BR20" s="1131" t="s">
        <v>36</v>
      </c>
      <c r="BS20" s="1091" t="s">
        <v>36</v>
      </c>
      <c r="BT20" s="1091" t="s">
        <v>36</v>
      </c>
      <c r="BU20" s="1778" t="s">
        <v>36</v>
      </c>
      <c r="BV20" s="1818"/>
      <c r="BW20" s="1818"/>
      <c r="BX20" s="1818"/>
      <c r="BY20" s="1819"/>
      <c r="BZ20" s="1819"/>
      <c r="CA20" s="1819"/>
      <c r="CB20" s="1819"/>
      <c r="CC20" s="1819"/>
      <c r="CD20" s="1819"/>
      <c r="CE20" s="1819"/>
      <c r="CF20" s="1819"/>
      <c r="CG20" s="1819"/>
      <c r="CH20" s="1819"/>
      <c r="CI20" s="1819"/>
      <c r="CJ20" s="1819"/>
      <c r="CK20" s="1819"/>
      <c r="CL20" s="1819"/>
      <c r="CM20" s="1819"/>
      <c r="CN20" s="1819"/>
      <c r="CO20" s="1819"/>
      <c r="CP20" s="1819"/>
      <c r="CQ20" s="1819"/>
      <c r="CR20" s="1819"/>
      <c r="CS20" s="1819"/>
      <c r="CT20" s="1819"/>
      <c r="CU20" s="1819"/>
      <c r="CV20" s="1819"/>
      <c r="CW20" s="1819"/>
      <c r="CX20" s="1819"/>
      <c r="CY20" s="1819"/>
      <c r="CZ20" s="1819"/>
    </row>
    <row r="21" s="642" customFormat="true" ht="15" customHeight="true" x14ac:dyDescent="0.2">
      <c r="A21" s="2136"/>
      <c r="B21" s="997" t="s">
        <v>17</v>
      </c>
      <c r="C21" s="823">
        <v>0</v>
      </c>
      <c r="D21" s="824">
        <v>0</v>
      </c>
      <c r="E21" s="824">
        <v>0</v>
      </c>
      <c r="F21" s="824">
        <v>0</v>
      </c>
      <c r="G21" s="825">
        <v>0</v>
      </c>
      <c r="H21" s="826">
        <v>0</v>
      </c>
      <c r="I21" s="824">
        <v>0</v>
      </c>
      <c r="J21" s="824">
        <v>0</v>
      </c>
      <c r="K21" s="824">
        <v>0</v>
      </c>
      <c r="L21" s="827">
        <v>0</v>
      </c>
      <c r="M21" s="828">
        <v>0</v>
      </c>
      <c r="N21" s="824">
        <v>0</v>
      </c>
      <c r="O21" s="824">
        <v>0</v>
      </c>
      <c r="P21" s="824">
        <v>0</v>
      </c>
      <c r="Q21" s="825">
        <v>0</v>
      </c>
      <c r="R21" s="826">
        <v>0</v>
      </c>
      <c r="S21" s="824">
        <v>0</v>
      </c>
      <c r="T21" s="824">
        <v>0</v>
      </c>
      <c r="U21" s="1728">
        <v>0</v>
      </c>
      <c r="V21" s="1766"/>
      <c r="W21" s="1766"/>
      <c r="X21" s="1766"/>
      <c r="Y21" s="1766"/>
      <c r="Z21" s="1766"/>
      <c r="AA21" s="1766"/>
      <c r="AB21" s="1766"/>
      <c r="AC21" s="1766"/>
      <c r="AD21" s="1766"/>
      <c r="AE21" s="1766"/>
      <c r="AF21" s="1766"/>
      <c r="AG21" s="1766"/>
      <c r="AH21" s="1766"/>
      <c r="AI21" s="1766"/>
      <c r="AJ21" s="1766"/>
      <c r="AK21" s="1766"/>
      <c r="AL21" s="1766"/>
      <c r="AM21" s="1766"/>
      <c r="AN21" s="1766"/>
      <c r="AO21" s="1766"/>
      <c r="AP21" s="1766"/>
      <c r="AQ21" s="1766"/>
      <c r="AR21" s="1766"/>
      <c r="AS21" s="1766"/>
      <c r="AT21" s="1766"/>
      <c r="AU21" s="1766"/>
      <c r="AV21" s="1766"/>
      <c r="AW21" s="1766"/>
      <c r="AX21" s="1766"/>
      <c r="AY21" s="1766"/>
      <c r="AZ21" s="646"/>
      <c r="BA21" s="2216"/>
      <c r="BB21" s="148" t="s">
        <v>17</v>
      </c>
      <c r="BC21" s="1072" t="s">
        <v>36</v>
      </c>
      <c r="BD21" s="1091" t="s">
        <v>36</v>
      </c>
      <c r="BE21" s="1091" t="s">
        <v>36</v>
      </c>
      <c r="BF21" s="1091" t="s">
        <v>36</v>
      </c>
      <c r="BG21" s="1111" t="s">
        <v>36</v>
      </c>
      <c r="BH21" s="1131" t="s">
        <v>36</v>
      </c>
      <c r="BI21" s="1091" t="s">
        <v>36</v>
      </c>
      <c r="BJ21" s="1091" t="s">
        <v>36</v>
      </c>
      <c r="BK21" s="1091" t="s">
        <v>36</v>
      </c>
      <c r="BL21" s="1111" t="s">
        <v>36</v>
      </c>
      <c r="BM21" s="1131" t="s">
        <v>36</v>
      </c>
      <c r="BN21" s="1091" t="s">
        <v>36</v>
      </c>
      <c r="BO21" s="1091" t="s">
        <v>36</v>
      </c>
      <c r="BP21" s="1091" t="s">
        <v>36</v>
      </c>
      <c r="BQ21" s="1111" t="s">
        <v>36</v>
      </c>
      <c r="BR21" s="1131" t="s">
        <v>36</v>
      </c>
      <c r="BS21" s="1091" t="s">
        <v>36</v>
      </c>
      <c r="BT21" s="1091" t="s">
        <v>36</v>
      </c>
      <c r="BU21" s="1778" t="s">
        <v>36</v>
      </c>
      <c r="BV21" s="1818"/>
      <c r="BW21" s="1818"/>
      <c r="BX21" s="1818"/>
      <c r="BY21" s="1819"/>
      <c r="BZ21" s="1819"/>
      <c r="CA21" s="1819"/>
      <c r="CB21" s="1819"/>
      <c r="CC21" s="1819"/>
      <c r="CD21" s="1819"/>
      <c r="CE21" s="1819"/>
      <c r="CF21" s="1819"/>
      <c r="CG21" s="1819"/>
      <c r="CH21" s="1819"/>
      <c r="CI21" s="1819"/>
      <c r="CJ21" s="1819"/>
      <c r="CK21" s="1819"/>
      <c r="CL21" s="1819"/>
      <c r="CM21" s="1819"/>
      <c r="CN21" s="1819"/>
      <c r="CO21" s="1819"/>
      <c r="CP21" s="1819"/>
      <c r="CQ21" s="1819"/>
      <c r="CR21" s="1819"/>
      <c r="CS21" s="1819"/>
      <c r="CT21" s="1819"/>
      <c r="CU21" s="1819"/>
      <c r="CV21" s="1819"/>
      <c r="CW21" s="1819"/>
      <c r="CX21" s="1819"/>
      <c r="CY21" s="1819"/>
      <c r="CZ21" s="1819"/>
    </row>
    <row r="22" s="642" customFormat="true" ht="15" customHeight="true" x14ac:dyDescent="0.2">
      <c r="A22" s="2136" t="s">
        <v>55</v>
      </c>
      <c r="B22" s="997" t="s">
        <v>50</v>
      </c>
      <c r="C22" s="823">
        <v>1.2394554056763674</v>
      </c>
      <c r="D22" s="824">
        <v>2.1527213197754262</v>
      </c>
      <c r="E22" s="824">
        <v>1.1315221656487622</v>
      </c>
      <c r="F22" s="824">
        <v>2.204812066563111</v>
      </c>
      <c r="G22" s="825">
        <v>0.79023942228660504</v>
      </c>
      <c r="H22" s="826">
        <v>0.8095663922828823</v>
      </c>
      <c r="I22" s="824">
        <v>1.8433600196527253</v>
      </c>
      <c r="J22" s="824">
        <v>1.3241566410338055</v>
      </c>
      <c r="K22" s="824">
        <v>0.81612549151303115</v>
      </c>
      <c r="L22" s="827">
        <v>0.42440820875732121</v>
      </c>
      <c r="M22" s="828">
        <v>1.0143195752817946</v>
      </c>
      <c r="N22" s="824">
        <v>1.8030042451613211</v>
      </c>
      <c r="O22" s="824">
        <v>2.4946210564883065</v>
      </c>
      <c r="P22" s="824">
        <v>1.1655641387901843</v>
      </c>
      <c r="Q22" s="825">
        <v>2.5895966169950997</v>
      </c>
      <c r="R22" s="826">
        <v>2.684610738290174</v>
      </c>
      <c r="S22" s="824">
        <v>0</v>
      </c>
      <c r="T22" s="824">
        <v>2.3794922478409619</v>
      </c>
      <c r="U22" s="1728">
        <v>0.89983604634135805</v>
      </c>
      <c r="V22" s="1766"/>
      <c r="W22" s="1766"/>
      <c r="X22" s="1766"/>
      <c r="Y22" s="1766"/>
      <c r="Z22" s="1766"/>
      <c r="AA22" s="1766"/>
      <c r="AB22" s="1766"/>
      <c r="AC22" s="1766"/>
      <c r="AD22" s="1766"/>
      <c r="AE22" s="1766"/>
      <c r="AF22" s="1766"/>
      <c r="AG22" s="1766"/>
      <c r="AH22" s="1766"/>
      <c r="AI22" s="1766"/>
      <c r="AJ22" s="1766"/>
      <c r="AK22" s="1766"/>
      <c r="AL22" s="1766"/>
      <c r="AM22" s="1766"/>
      <c r="AN22" s="1766"/>
      <c r="AO22" s="1766"/>
      <c r="AP22" s="1766"/>
      <c r="AQ22" s="1766"/>
      <c r="AR22" s="1766"/>
      <c r="AS22" s="1766"/>
      <c r="AT22" s="1766"/>
      <c r="AU22" s="1766"/>
      <c r="AV22" s="1766"/>
      <c r="AW22" s="1766"/>
      <c r="AX22" s="1766"/>
      <c r="AY22" s="1766"/>
      <c r="AZ22" s="646"/>
      <c r="BA22" s="2216" t="s">
        <v>55</v>
      </c>
      <c r="BB22" s="148" t="s">
        <v>50</v>
      </c>
      <c r="BC22" s="1072" t="s">
        <v>36</v>
      </c>
      <c r="BD22" s="1091" t="s">
        <v>36</v>
      </c>
      <c r="BE22" s="1091" t="s">
        <v>36</v>
      </c>
      <c r="BF22" s="1091" t="s">
        <v>36</v>
      </c>
      <c r="BG22" s="1111" t="s">
        <v>36</v>
      </c>
      <c r="BH22" s="1131" t="s">
        <v>36</v>
      </c>
      <c r="BI22" s="1091" t="s">
        <v>36</v>
      </c>
      <c r="BJ22" s="1091" t="s">
        <v>36</v>
      </c>
      <c r="BK22" s="1091" t="s">
        <v>36</v>
      </c>
      <c r="BL22" s="1111" t="s">
        <v>36</v>
      </c>
      <c r="BM22" s="1131" t="s">
        <v>36</v>
      </c>
      <c r="BN22" s="1091" t="s">
        <v>36</v>
      </c>
      <c r="BO22" s="1091" t="s">
        <v>36</v>
      </c>
      <c r="BP22" s="1091" t="s">
        <v>36</v>
      </c>
      <c r="BQ22" s="1111" t="s">
        <v>36</v>
      </c>
      <c r="BR22" s="1131" t="s">
        <v>36</v>
      </c>
      <c r="BS22" s="1091" t="s">
        <v>36</v>
      </c>
      <c r="BT22" s="1091" t="s">
        <v>36</v>
      </c>
      <c r="BU22" s="1778" t="s">
        <v>36</v>
      </c>
      <c r="BV22" s="1818"/>
      <c r="BW22" s="1818"/>
      <c r="BX22" s="1818"/>
      <c r="BY22" s="1819"/>
      <c r="BZ22" s="1819"/>
      <c r="CA22" s="1819"/>
      <c r="CB22" s="1819"/>
      <c r="CC22" s="1819"/>
      <c r="CD22" s="1819"/>
      <c r="CE22" s="1819"/>
      <c r="CF22" s="1819"/>
      <c r="CG22" s="1819"/>
      <c r="CH22" s="1819"/>
      <c r="CI22" s="1819"/>
      <c r="CJ22" s="1819"/>
      <c r="CK22" s="1819"/>
      <c r="CL22" s="1819"/>
      <c r="CM22" s="1819"/>
      <c r="CN22" s="1819"/>
      <c r="CO22" s="1819"/>
      <c r="CP22" s="1819"/>
      <c r="CQ22" s="1819"/>
      <c r="CR22" s="1819"/>
      <c r="CS22" s="1819"/>
      <c r="CT22" s="1819"/>
      <c r="CU22" s="1819"/>
      <c r="CV22" s="1819"/>
      <c r="CW22" s="1819"/>
      <c r="CX22" s="1819"/>
      <c r="CY22" s="1819"/>
      <c r="CZ22" s="1819"/>
    </row>
    <row r="23" s="642" customFormat="true" ht="15" customHeight="true" x14ac:dyDescent="0.2">
      <c r="A23" s="2137"/>
      <c r="B23" s="998" t="s">
        <v>49</v>
      </c>
      <c r="C23" s="831">
        <v>98.760544594323648</v>
      </c>
      <c r="D23" s="832">
        <v>97.847278680224562</v>
      </c>
      <c r="E23" s="832">
        <v>98.868477834351268</v>
      </c>
      <c r="F23" s="832">
        <v>97.795187933436978</v>
      </c>
      <c r="G23" s="833">
        <v>99.209760577713425</v>
      </c>
      <c r="H23" s="834">
        <v>99.190433607717125</v>
      </c>
      <c r="I23" s="832">
        <v>98.156639980347293</v>
      </c>
      <c r="J23" s="832">
        <v>98.675843358966205</v>
      </c>
      <c r="K23" s="832">
        <v>99.18387450848698</v>
      </c>
      <c r="L23" s="835">
        <v>99.575591791242672</v>
      </c>
      <c r="M23" s="836">
        <v>98.985680424718197</v>
      </c>
      <c r="N23" s="832">
        <v>98.196995754838682</v>
      </c>
      <c r="O23" s="832">
        <v>97.50537894351163</v>
      </c>
      <c r="P23" s="832">
        <v>98.834435861209798</v>
      </c>
      <c r="Q23" s="833">
        <v>97.410403383004976</v>
      </c>
      <c r="R23" s="834">
        <v>97.315389261709768</v>
      </c>
      <c r="S23" s="832">
        <v>100</v>
      </c>
      <c r="T23" s="832">
        <v>97.620507752158986</v>
      </c>
      <c r="U23" s="1729">
        <v>99.100163953658665</v>
      </c>
      <c r="V23" s="1766"/>
      <c r="W23" s="1766"/>
      <c r="X23" s="1766"/>
      <c r="Y23" s="1766"/>
      <c r="Z23" s="1766"/>
      <c r="AA23" s="1766"/>
      <c r="AB23" s="1766"/>
      <c r="AC23" s="1766"/>
      <c r="AD23" s="1766"/>
      <c r="AE23" s="1766"/>
      <c r="AF23" s="1766"/>
      <c r="AG23" s="1766"/>
      <c r="AH23" s="1766"/>
      <c r="AI23" s="1766"/>
      <c r="AJ23" s="1766"/>
      <c r="AK23" s="1766"/>
      <c r="AL23" s="1766"/>
      <c r="AM23" s="1766"/>
      <c r="AN23" s="1766"/>
      <c r="AO23" s="1766"/>
      <c r="AP23" s="1766"/>
      <c r="AQ23" s="1766"/>
      <c r="AR23" s="1766"/>
      <c r="AS23" s="1766"/>
      <c r="AT23" s="1766"/>
      <c r="AU23" s="1766"/>
      <c r="AV23" s="1766"/>
      <c r="AW23" s="1766"/>
      <c r="AX23" s="1766"/>
      <c r="AY23" s="1766"/>
      <c r="AZ23" s="646"/>
      <c r="BA23" s="2217"/>
      <c r="BB23" s="149" t="s">
        <v>49</v>
      </c>
      <c r="BC23" s="1073" t="s">
        <v>36</v>
      </c>
      <c r="BD23" s="1092" t="s">
        <v>36</v>
      </c>
      <c r="BE23" s="1092" t="s">
        <v>36</v>
      </c>
      <c r="BF23" s="1092" t="s">
        <v>36</v>
      </c>
      <c r="BG23" s="1112" t="s">
        <v>36</v>
      </c>
      <c r="BH23" s="1132" t="s">
        <v>36</v>
      </c>
      <c r="BI23" s="1092" t="s">
        <v>36</v>
      </c>
      <c r="BJ23" s="1092" t="s">
        <v>36</v>
      </c>
      <c r="BK23" s="1092" t="s">
        <v>36</v>
      </c>
      <c r="BL23" s="1112" t="s">
        <v>36</v>
      </c>
      <c r="BM23" s="1132" t="s">
        <v>36</v>
      </c>
      <c r="BN23" s="1092" t="s">
        <v>36</v>
      </c>
      <c r="BO23" s="1092" t="s">
        <v>36</v>
      </c>
      <c r="BP23" s="1092" t="s">
        <v>36</v>
      </c>
      <c r="BQ23" s="1112" t="s">
        <v>36</v>
      </c>
      <c r="BR23" s="1132" t="s">
        <v>36</v>
      </c>
      <c r="BS23" s="1092" t="s">
        <v>36</v>
      </c>
      <c r="BT23" s="1092" t="s">
        <v>36</v>
      </c>
      <c r="BU23" s="1779" t="s">
        <v>36</v>
      </c>
      <c r="BV23" s="1820"/>
      <c r="BW23" s="1820"/>
      <c r="BX23" s="1820"/>
      <c r="BY23" s="1821"/>
      <c r="BZ23" s="1821"/>
      <c r="CA23" s="1821"/>
      <c r="CB23" s="1821"/>
      <c r="CC23" s="1821"/>
      <c r="CD23" s="1821"/>
      <c r="CE23" s="1821"/>
      <c r="CF23" s="1821"/>
      <c r="CG23" s="1821"/>
      <c r="CH23" s="1821"/>
      <c r="CI23" s="1821"/>
      <c r="CJ23" s="1821"/>
      <c r="CK23" s="1821"/>
      <c r="CL23" s="1821"/>
      <c r="CM23" s="1821"/>
      <c r="CN23" s="1821"/>
      <c r="CO23" s="1821"/>
      <c r="CP23" s="1821"/>
      <c r="CQ23" s="1821"/>
      <c r="CR23" s="1821"/>
      <c r="CS23" s="1821"/>
      <c r="CT23" s="1821"/>
      <c r="CU23" s="1821"/>
      <c r="CV23" s="1821"/>
      <c r="CW23" s="1821"/>
      <c r="CX23" s="1821"/>
      <c r="CY23" s="1821"/>
      <c r="CZ23" s="1821"/>
    </row>
    <row r="24" s="131" customFormat="true" ht="15" hidden="true" customHeight="true" x14ac:dyDescent="0.2">
      <c r="A24" s="2138" t="s">
        <v>48</v>
      </c>
      <c r="B24" s="248" t="s">
        <v>60</v>
      </c>
      <c r="C24" s="254"/>
      <c r="D24" s="255"/>
      <c r="E24" s="255"/>
      <c r="F24" s="255"/>
      <c r="G24" s="256"/>
      <c r="H24" s="257"/>
      <c r="I24" s="255"/>
      <c r="J24" s="255"/>
      <c r="K24" s="255"/>
      <c r="L24" s="258"/>
      <c r="M24" s="254"/>
      <c r="N24" s="255"/>
      <c r="O24" s="255"/>
      <c r="P24" s="255"/>
      <c r="Q24" s="256"/>
      <c r="R24" s="257"/>
      <c r="S24" s="255"/>
      <c r="T24" s="255"/>
      <c r="U24" s="258"/>
      <c r="V24" s="609"/>
      <c r="W24" s="609"/>
      <c r="X24" s="609"/>
      <c r="Y24" s="609"/>
      <c r="Z24" s="609"/>
      <c r="AA24" s="609"/>
      <c r="AB24" s="609"/>
      <c r="AC24" s="609"/>
      <c r="AD24" s="609"/>
      <c r="AE24" s="609"/>
      <c r="AF24" s="609"/>
      <c r="AG24" s="609"/>
      <c r="AH24" s="609"/>
      <c r="AI24" s="609"/>
      <c r="AJ24" s="609"/>
      <c r="AK24" s="609"/>
      <c r="AL24" s="609"/>
      <c r="AM24" s="609"/>
      <c r="AN24" s="609"/>
      <c r="AO24" s="609"/>
      <c r="AP24" s="609"/>
      <c r="AQ24" s="609"/>
      <c r="AR24" s="609"/>
      <c r="AS24" s="609"/>
      <c r="AT24" s="609"/>
      <c r="AU24" s="609"/>
      <c r="AV24" s="609"/>
      <c r="AW24" s="609"/>
      <c r="AX24" s="609"/>
      <c r="AY24" s="609"/>
      <c r="AZ24" s="216"/>
      <c r="BB24" s="133"/>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39"/>
      <c r="B25" s="240" t="s">
        <v>59</v>
      </c>
      <c r="C25" s="259"/>
      <c r="D25" s="260"/>
      <c r="E25" s="260"/>
      <c r="F25" s="260"/>
      <c r="G25" s="261"/>
      <c r="H25" s="262"/>
      <c r="I25" s="260"/>
      <c r="J25" s="260"/>
      <c r="K25" s="260"/>
      <c r="L25" s="263"/>
      <c r="M25" s="259"/>
      <c r="N25" s="260"/>
      <c r="O25" s="260"/>
      <c r="P25" s="260"/>
      <c r="Q25" s="261"/>
      <c r="R25" s="262"/>
      <c r="S25" s="260"/>
      <c r="T25" s="260"/>
      <c r="U25" s="263"/>
      <c r="V25" s="609"/>
      <c r="W25" s="609"/>
      <c r="X25" s="609"/>
      <c r="Y25" s="609"/>
      <c r="Z25" s="609"/>
      <c r="AA25" s="609"/>
      <c r="AB25" s="609"/>
      <c r="AC25" s="609"/>
      <c r="AD25" s="609"/>
      <c r="AE25" s="609"/>
      <c r="AF25" s="609"/>
      <c r="AG25" s="609"/>
      <c r="AH25" s="609"/>
      <c r="AI25" s="609"/>
      <c r="AJ25" s="609"/>
      <c r="AK25" s="609"/>
      <c r="AL25" s="609"/>
      <c r="AM25" s="609"/>
      <c r="AN25" s="609"/>
      <c r="AO25" s="609"/>
      <c r="AP25" s="609"/>
      <c r="AQ25" s="609"/>
      <c r="AR25" s="609"/>
      <c r="AS25" s="609"/>
      <c r="AT25" s="609"/>
      <c r="AU25" s="609"/>
      <c r="AV25" s="609"/>
      <c r="AW25" s="609"/>
      <c r="AX25" s="609"/>
      <c r="AY25" s="609"/>
      <c r="AZ25" s="216"/>
      <c r="BB25" s="133"/>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40"/>
      <c r="B26" s="241" t="s">
        <v>47</v>
      </c>
      <c r="C26" s="264"/>
      <c r="D26" s="265"/>
      <c r="E26" s="265"/>
      <c r="F26" s="265"/>
      <c r="G26" s="266"/>
      <c r="H26" s="267"/>
      <c r="I26" s="265"/>
      <c r="J26" s="265"/>
      <c r="K26" s="265"/>
      <c r="L26" s="268"/>
      <c r="M26" s="264"/>
      <c r="N26" s="265"/>
      <c r="O26" s="265"/>
      <c r="P26" s="265"/>
      <c r="Q26" s="266"/>
      <c r="R26" s="1688"/>
      <c r="S26" s="1689"/>
      <c r="T26" s="1689"/>
      <c r="U26" s="1730"/>
      <c r="V26" s="609"/>
      <c r="W26" s="609"/>
      <c r="X26" s="609"/>
      <c r="Y26" s="609"/>
      <c r="Z26" s="609"/>
      <c r="AA26" s="609"/>
      <c r="AB26" s="609"/>
      <c r="AC26" s="609"/>
      <c r="AD26" s="609"/>
      <c r="AE26" s="609"/>
      <c r="AF26" s="609"/>
      <c r="AG26" s="609"/>
      <c r="AH26" s="609"/>
      <c r="AI26" s="609"/>
      <c r="AJ26" s="609"/>
      <c r="AK26" s="609"/>
      <c r="AL26" s="609"/>
      <c r="AM26" s="609"/>
      <c r="AN26" s="609"/>
      <c r="AO26" s="609"/>
      <c r="AP26" s="609"/>
      <c r="AQ26" s="609"/>
      <c r="AR26" s="609"/>
      <c r="AS26" s="609"/>
      <c r="AT26" s="609"/>
      <c r="AU26" s="609"/>
      <c r="AV26" s="609"/>
      <c r="AW26" s="609"/>
      <c r="AX26" s="609"/>
      <c r="AY26" s="609"/>
      <c r="AZ26" s="216"/>
      <c r="BB26" s="133"/>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42" customFormat="true" ht="15" customHeight="true" x14ac:dyDescent="0.2">
      <c r="A27" s="130"/>
      <c r="B27" s="183"/>
      <c r="C27" s="2189" t="s">
        <v>115</v>
      </c>
      <c r="D27" s="2190"/>
      <c r="E27" s="2190"/>
      <c r="F27" s="2190"/>
      <c r="G27" s="2191"/>
      <c r="H27" s="2192" t="s">
        <v>39</v>
      </c>
      <c r="I27" s="2193"/>
      <c r="J27" s="2193"/>
      <c r="K27" s="2193"/>
      <c r="L27" s="2194"/>
      <c r="M27" s="2195" t="s">
        <v>38</v>
      </c>
      <c r="N27" s="2193"/>
      <c r="O27" s="2193"/>
      <c r="P27" s="2193"/>
      <c r="Q27" s="2194"/>
      <c r="R27" s="1682" t="s">
        <v>138</v>
      </c>
      <c r="S27" s="1717"/>
      <c r="T27" s="1717"/>
      <c r="U27" s="1718"/>
      <c r="V27" s="1766"/>
      <c r="W27" s="1766"/>
      <c r="X27" s="1766"/>
      <c r="Y27" s="1766"/>
      <c r="Z27" s="1766"/>
      <c r="AA27" s="1766"/>
      <c r="AB27" s="1766"/>
      <c r="AC27" s="1766"/>
      <c r="AD27" s="1766"/>
      <c r="AE27" s="1766"/>
      <c r="AF27" s="1766"/>
      <c r="AG27" s="1766"/>
      <c r="AH27" s="1766"/>
      <c r="AI27" s="1766"/>
      <c r="AJ27" s="1766"/>
      <c r="AK27" s="1766"/>
      <c r="AL27" s="1766"/>
      <c r="AM27" s="1766"/>
      <c r="AN27" s="1766"/>
      <c r="AO27" s="1766"/>
      <c r="AP27" s="1766"/>
      <c r="AQ27" s="1766"/>
      <c r="AR27" s="1766"/>
      <c r="AS27" s="1766"/>
      <c r="AT27" s="1766"/>
      <c r="AU27" s="1766"/>
      <c r="AV27" s="1766"/>
      <c r="AW27" s="1766"/>
      <c r="AX27" s="1766"/>
      <c r="AY27" s="1766"/>
      <c r="AZ27" s="646"/>
      <c r="BA27" s="217" t="s">
        <v>129</v>
      </c>
      <c r="BB27" s="115" t="s">
        <v>96</v>
      </c>
      <c r="BC27" s="2218" t="s">
        <v>115</v>
      </c>
      <c r="BD27" s="2219"/>
      <c r="BE27" s="2219"/>
      <c r="BF27" s="2219"/>
      <c r="BG27" s="2220"/>
      <c r="BH27" s="2221" t="s">
        <v>39</v>
      </c>
      <c r="BI27" s="2219"/>
      <c r="BJ27" s="2219"/>
      <c r="BK27" s="2219"/>
      <c r="BL27" s="2220"/>
      <c r="BM27" s="2221" t="s">
        <v>38</v>
      </c>
      <c r="BN27" s="2219"/>
      <c r="BO27" s="2219"/>
      <c r="BP27" s="2219"/>
      <c r="BQ27" s="2222"/>
      <c r="BR27" s="1697" t="s">
        <v>138</v>
      </c>
      <c r="BS27" s="1698"/>
      <c r="BT27" s="1698"/>
      <c r="BU27" s="1698"/>
      <c r="BV27" s="1822"/>
      <c r="BW27" s="1822"/>
      <c r="BX27" s="1822"/>
      <c r="BY27" s="1823"/>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42" customFormat="true" ht="12.75" x14ac:dyDescent="0.2">
      <c r="A28" s="184" t="s">
        <v>70</v>
      </c>
      <c r="B28" s="243"/>
      <c r="C28" s="272" t="s">
        <v>0</v>
      </c>
      <c r="D28" s="273" t="s">
        <v>1</v>
      </c>
      <c r="E28" s="273" t="s">
        <v>2</v>
      </c>
      <c r="F28" s="273" t="s">
        <v>3</v>
      </c>
      <c r="G28" s="274" t="s">
        <v>4</v>
      </c>
      <c r="H28" s="759" t="s">
        <v>0</v>
      </c>
      <c r="I28" s="704" t="s">
        <v>1</v>
      </c>
      <c r="J28" s="704" t="s">
        <v>2</v>
      </c>
      <c r="K28" s="704" t="s">
        <v>3</v>
      </c>
      <c r="L28" s="705" t="s">
        <v>4</v>
      </c>
      <c r="M28" s="747" t="s">
        <v>0</v>
      </c>
      <c r="N28" s="704" t="s">
        <v>1</v>
      </c>
      <c r="O28" s="704" t="s">
        <v>2</v>
      </c>
      <c r="P28" s="704" t="s">
        <v>3</v>
      </c>
      <c r="Q28" s="774" t="s">
        <v>4</v>
      </c>
      <c r="R28" s="759" t="s">
        <v>147</v>
      </c>
      <c r="S28" s="704" t="s">
        <v>148</v>
      </c>
      <c r="T28" s="704" t="s">
        <v>149</v>
      </c>
      <c r="U28" s="706" t="s">
        <v>150</v>
      </c>
      <c r="V28" s="1766"/>
      <c r="W28" s="1766"/>
      <c r="X28" s="1766"/>
      <c r="Y28" s="1766"/>
      <c r="Z28" s="1766"/>
      <c r="AA28" s="1766"/>
      <c r="AB28" s="1766"/>
      <c r="AC28" s="1766"/>
      <c r="AD28" s="1766"/>
      <c r="AE28" s="1766"/>
      <c r="AF28" s="1766"/>
      <c r="AG28" s="1766"/>
      <c r="AH28" s="1766"/>
      <c r="AI28" s="1766"/>
      <c r="AJ28" s="1766"/>
      <c r="AK28" s="1766"/>
      <c r="AL28" s="1766"/>
      <c r="AM28" s="1766"/>
      <c r="AN28" s="1766"/>
      <c r="AO28" s="1766"/>
      <c r="AP28" s="1766"/>
      <c r="AQ28" s="1766"/>
      <c r="AR28" s="1766"/>
      <c r="AS28" s="1766"/>
      <c r="AT28" s="1766"/>
      <c r="AU28" s="1766"/>
      <c r="AV28" s="1766"/>
      <c r="AW28" s="1766"/>
      <c r="AX28" s="1766"/>
      <c r="AY28" s="1766"/>
      <c r="AZ28" s="646"/>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147</v>
      </c>
      <c r="BS28" s="168" t="s">
        <v>148</v>
      </c>
      <c r="BT28" s="168" t="s">
        <v>149</v>
      </c>
      <c r="BU28" s="1780" t="s">
        <v>150</v>
      </c>
      <c r="BV28" s="1824"/>
      <c r="BW28" s="1824"/>
      <c r="BX28" s="1824"/>
      <c r="BY28" s="1825"/>
      <c r="BZ28" s="1825"/>
      <c r="CA28" s="1825"/>
      <c r="CB28" s="1825"/>
      <c r="CC28" s="1825"/>
      <c r="CD28" s="1825"/>
      <c r="CE28" s="1825"/>
      <c r="CF28" s="1825"/>
      <c r="CG28" s="1825"/>
      <c r="CH28" s="1825"/>
      <c r="CI28" s="1825"/>
      <c r="CJ28" s="1825"/>
      <c r="CK28" s="1825"/>
      <c r="CL28" s="1825"/>
      <c r="CM28" s="1825"/>
      <c r="CN28" s="1825"/>
      <c r="CO28" s="1825"/>
      <c r="CP28" s="1825"/>
      <c r="CQ28" s="1825"/>
      <c r="CR28" s="1825"/>
      <c r="CS28" s="1825"/>
      <c r="CT28" s="1825"/>
      <c r="CU28" s="1825"/>
      <c r="CV28" s="1825"/>
      <c r="CW28" s="1825"/>
      <c r="CX28" s="1825"/>
      <c r="CY28" s="1825"/>
      <c r="CZ28" s="1825"/>
    </row>
    <row r="29" s="642" customFormat="true" ht="15" customHeight="true" x14ac:dyDescent="0.2">
      <c r="A29" s="2149" t="s">
        <v>58</v>
      </c>
      <c r="B29" s="999" t="s">
        <v>50</v>
      </c>
      <c r="C29" s="839">
        <v>75.506822012542614</v>
      </c>
      <c r="D29" s="840">
        <v>81.984750758607362</v>
      </c>
      <c r="E29" s="840">
        <v>82.455436925834121</v>
      </c>
      <c r="F29" s="840">
        <v>87.521628959920562</v>
      </c>
      <c r="G29" s="841">
        <v>92.38757919737381</v>
      </c>
      <c r="H29" s="842">
        <v>91.788585066774942</v>
      </c>
      <c r="I29" s="840">
        <v>92.588295265436074</v>
      </c>
      <c r="J29" s="840">
        <v>94.658680690485596</v>
      </c>
      <c r="K29" s="840">
        <v>96.793813602042448</v>
      </c>
      <c r="L29" s="843">
        <v>95.459562080598786</v>
      </c>
      <c r="M29" s="844">
        <v>73.141199335247492</v>
      </c>
      <c r="N29" s="840">
        <v>77.92921179362105</v>
      </c>
      <c r="O29" s="840">
        <v>80.634472152766861</v>
      </c>
      <c r="P29" s="840">
        <v>77.256846657950788</v>
      </c>
      <c r="Q29" s="841">
        <v>76.419205486357228</v>
      </c>
      <c r="R29" s="842">
        <v>82.122247800372662</v>
      </c>
      <c r="S29" s="840">
        <v>82.550215744440678</v>
      </c>
      <c r="T29" s="840">
        <v>84.097326345555842</v>
      </c>
      <c r="U29" s="1731">
        <v>88.912022027191014</v>
      </c>
      <c r="V29" s="1766"/>
      <c r="W29" s="1766"/>
      <c r="X29" s="1766"/>
      <c r="Y29" s="1766"/>
      <c r="Z29" s="1766"/>
      <c r="AA29" s="1766"/>
      <c r="AB29" s="1766"/>
      <c r="AC29" s="1766"/>
      <c r="AD29" s="1766"/>
      <c r="AE29" s="1766"/>
      <c r="AF29" s="1766"/>
      <c r="AG29" s="1766"/>
      <c r="AH29" s="1766"/>
      <c r="AI29" s="1766"/>
      <c r="AJ29" s="1766"/>
      <c r="AK29" s="1766"/>
      <c r="AL29" s="1766"/>
      <c r="AM29" s="1766"/>
      <c r="AN29" s="1766"/>
      <c r="AO29" s="1766"/>
      <c r="AP29" s="1766"/>
      <c r="AQ29" s="1766"/>
      <c r="AR29" s="1766"/>
      <c r="AS29" s="1766"/>
      <c r="AT29" s="1766"/>
      <c r="AU29" s="1766"/>
      <c r="AV29" s="1766"/>
      <c r="AW29" s="1766"/>
      <c r="AX29" s="1766"/>
      <c r="AY29" s="1766"/>
      <c r="AZ29" s="646"/>
      <c r="BA29" s="2188" t="s">
        <v>58</v>
      </c>
      <c r="BB29" s="150" t="s">
        <v>50</v>
      </c>
      <c r="BC29" s="1074" t="s">
        <v>36</v>
      </c>
      <c r="BD29" s="1093" t="s">
        <v>36</v>
      </c>
      <c r="BE29" s="1093" t="s">
        <v>36</v>
      </c>
      <c r="BF29" s="1093" t="s">
        <v>36</v>
      </c>
      <c r="BG29" s="1113" t="s">
        <v>36</v>
      </c>
      <c r="BH29" s="1133" t="s">
        <v>36</v>
      </c>
      <c r="BI29" s="1093" t="s">
        <v>36</v>
      </c>
      <c r="BJ29" s="1093" t="s">
        <v>36</v>
      </c>
      <c r="BK29" s="1093" t="s">
        <v>36</v>
      </c>
      <c r="BL29" s="1113" t="s">
        <v>36</v>
      </c>
      <c r="BM29" s="1133" t="s">
        <v>36</v>
      </c>
      <c r="BN29" s="1093" t="s">
        <v>36</v>
      </c>
      <c r="BO29" s="1093" t="s">
        <v>36</v>
      </c>
      <c r="BP29" s="1093" t="s">
        <v>36</v>
      </c>
      <c r="BQ29" s="1113" t="s">
        <v>36</v>
      </c>
      <c r="BR29" s="1133" t="s">
        <v>36</v>
      </c>
      <c r="BS29" s="1093" t="s">
        <v>36</v>
      </c>
      <c r="BT29" s="1093" t="s">
        <v>36</v>
      </c>
      <c r="BU29" s="1781" t="s">
        <v>36</v>
      </c>
      <c r="BV29" s="1826"/>
      <c r="BW29" s="1826"/>
      <c r="BX29" s="1826"/>
      <c r="BY29" s="1827"/>
      <c r="BZ29" s="1827"/>
      <c r="CA29" s="1827"/>
      <c r="CB29" s="1827"/>
      <c r="CC29" s="1827"/>
      <c r="CD29" s="1827"/>
      <c r="CE29" s="1827"/>
      <c r="CF29" s="1827"/>
      <c r="CG29" s="1827"/>
      <c r="CH29" s="1827"/>
      <c r="CI29" s="1827"/>
      <c r="CJ29" s="1827"/>
      <c r="CK29" s="1827"/>
      <c r="CL29" s="1827"/>
      <c r="CM29" s="1827"/>
      <c r="CN29" s="1827"/>
      <c r="CO29" s="1827"/>
      <c r="CP29" s="1827"/>
      <c r="CQ29" s="1827"/>
      <c r="CR29" s="1827"/>
      <c r="CS29" s="1827"/>
      <c r="CT29" s="1827"/>
      <c r="CU29" s="1827"/>
      <c r="CV29" s="1827"/>
      <c r="CW29" s="1827"/>
      <c r="CX29" s="1827"/>
      <c r="CY29" s="1827"/>
      <c r="CZ29" s="1827"/>
    </row>
    <row r="30" s="642" customFormat="true" ht="15" customHeight="true" x14ac:dyDescent="0.2">
      <c r="A30" s="2150"/>
      <c r="B30" s="1000" t="s">
        <v>49</v>
      </c>
      <c r="C30" s="845">
        <v>24.493177987457255</v>
      </c>
      <c r="D30" s="846">
        <v>18.015249241392564</v>
      </c>
      <c r="E30" s="846">
        <v>17.544563074165996</v>
      </c>
      <c r="F30" s="846">
        <v>12.478371040079596</v>
      </c>
      <c r="G30" s="847">
        <v>7.6124208026262821</v>
      </c>
      <c r="H30" s="848">
        <v>8.2114149332250577</v>
      </c>
      <c r="I30" s="846">
        <v>7.4117047345640188</v>
      </c>
      <c r="J30" s="846">
        <v>5.341319309514402</v>
      </c>
      <c r="K30" s="846">
        <v>3.2061863979575715</v>
      </c>
      <c r="L30" s="849">
        <v>4.5404379194012563</v>
      </c>
      <c r="M30" s="850">
        <v>26.858800664752547</v>
      </c>
      <c r="N30" s="846">
        <v>22.070788206378982</v>
      </c>
      <c r="O30" s="846">
        <v>19.365527847233135</v>
      </c>
      <c r="P30" s="846">
        <v>22.743153342049389</v>
      </c>
      <c r="Q30" s="847">
        <v>23.580794513642957</v>
      </c>
      <c r="R30" s="848">
        <v>17.877752199627412</v>
      </c>
      <c r="S30" s="846">
        <v>17.449784255559436</v>
      </c>
      <c r="T30" s="846">
        <v>15.902673654443838</v>
      </c>
      <c r="U30" s="1732">
        <v>11.087977972809036</v>
      </c>
      <c r="V30" s="1766"/>
      <c r="W30" s="1766"/>
      <c r="X30" s="1766"/>
      <c r="Y30" s="1766"/>
      <c r="Z30" s="1766"/>
      <c r="AA30" s="1766"/>
      <c r="AB30" s="1766"/>
      <c r="AC30" s="1766"/>
      <c r="AD30" s="1766"/>
      <c r="AE30" s="1766"/>
      <c r="AF30" s="1766"/>
      <c r="AG30" s="1766"/>
      <c r="AH30" s="1766"/>
      <c r="AI30" s="1766"/>
      <c r="AJ30" s="1766"/>
      <c r="AK30" s="1766"/>
      <c r="AL30" s="1766"/>
      <c r="AM30" s="1766"/>
      <c r="AN30" s="1766"/>
      <c r="AO30" s="1766"/>
      <c r="AP30" s="1766"/>
      <c r="AQ30" s="1766"/>
      <c r="AR30" s="1766"/>
      <c r="AS30" s="1766"/>
      <c r="AT30" s="1766"/>
      <c r="AU30" s="1766"/>
      <c r="AV30" s="1766"/>
      <c r="AW30" s="1766"/>
      <c r="AX30" s="1766"/>
      <c r="AY30" s="1766"/>
      <c r="AZ30" s="646"/>
      <c r="BA30" s="2179"/>
      <c r="BB30" s="151" t="s">
        <v>49</v>
      </c>
      <c r="BC30" s="1075" t="s">
        <v>36</v>
      </c>
      <c r="BD30" s="1094" t="s">
        <v>36</v>
      </c>
      <c r="BE30" s="1094" t="s">
        <v>36</v>
      </c>
      <c r="BF30" s="1094" t="s">
        <v>36</v>
      </c>
      <c r="BG30" s="1114" t="s">
        <v>36</v>
      </c>
      <c r="BH30" s="1134" t="s">
        <v>36</v>
      </c>
      <c r="BI30" s="1094" t="s">
        <v>36</v>
      </c>
      <c r="BJ30" s="1094" t="s">
        <v>36</v>
      </c>
      <c r="BK30" s="1094" t="s">
        <v>36</v>
      </c>
      <c r="BL30" s="1114" t="s">
        <v>36</v>
      </c>
      <c r="BM30" s="1134" t="s">
        <v>36</v>
      </c>
      <c r="BN30" s="1094" t="s">
        <v>36</v>
      </c>
      <c r="BO30" s="1094" t="s">
        <v>36</v>
      </c>
      <c r="BP30" s="1094" t="s">
        <v>36</v>
      </c>
      <c r="BQ30" s="1114" t="s">
        <v>36</v>
      </c>
      <c r="BR30" s="1134" t="s">
        <v>36</v>
      </c>
      <c r="BS30" s="1094" t="s">
        <v>36</v>
      </c>
      <c r="BT30" s="1094" t="s">
        <v>36</v>
      </c>
      <c r="BU30" s="1782" t="s">
        <v>36</v>
      </c>
      <c r="BV30" s="1828"/>
      <c r="BW30" s="1828"/>
      <c r="BX30" s="1828"/>
      <c r="BY30" s="1829"/>
      <c r="BZ30" s="1829"/>
      <c r="CA30" s="1829"/>
      <c r="CB30" s="1829"/>
      <c r="CC30" s="1829"/>
      <c r="CD30" s="1829"/>
      <c r="CE30" s="1829"/>
      <c r="CF30" s="1829"/>
      <c r="CG30" s="1829"/>
      <c r="CH30" s="1829"/>
      <c r="CI30" s="1829"/>
      <c r="CJ30" s="1829"/>
      <c r="CK30" s="1829"/>
      <c r="CL30" s="1829"/>
      <c r="CM30" s="1829"/>
      <c r="CN30" s="1829"/>
      <c r="CO30" s="1829"/>
      <c r="CP30" s="1829"/>
      <c r="CQ30" s="1829"/>
      <c r="CR30" s="1829"/>
      <c r="CS30" s="1829"/>
      <c r="CT30" s="1829"/>
      <c r="CU30" s="1829"/>
      <c r="CV30" s="1829"/>
      <c r="CW30" s="1829"/>
      <c r="CX30" s="1829"/>
      <c r="CY30" s="1829"/>
      <c r="CZ30" s="1829"/>
    </row>
    <row r="31" s="130" customFormat="true" ht="15" customHeight="true" x14ac:dyDescent="0.2">
      <c r="A31" s="2141" t="s">
        <v>104</v>
      </c>
      <c r="B31" s="249" t="s">
        <v>50</v>
      </c>
      <c r="C31" s="851">
        <v>70.422961142308409</v>
      </c>
      <c r="D31" s="852">
        <v>78.459266673899805</v>
      </c>
      <c r="E31" s="852">
        <v>78.714946578970753</v>
      </c>
      <c r="F31" s="852">
        <v>85.250572702829032</v>
      </c>
      <c r="G31" s="853">
        <v>91.0947862633938</v>
      </c>
      <c r="H31" s="854">
        <v>89.038802141371534</v>
      </c>
      <c r="I31" s="852">
        <v>89.56647781914964</v>
      </c>
      <c r="J31" s="852">
        <v>92.611863420296729</v>
      </c>
      <c r="K31" s="852">
        <v>95.551631491096472</v>
      </c>
      <c r="L31" s="855">
        <v>94.722338235501127</v>
      </c>
      <c r="M31" s="856">
        <v>65.786079176226195</v>
      </c>
      <c r="N31" s="852">
        <v>75.996356073082254</v>
      </c>
      <c r="O31" s="852">
        <v>76.704049231975162</v>
      </c>
      <c r="P31" s="852">
        <v>73.205853575401207</v>
      </c>
      <c r="Q31" s="853">
        <v>73.671483575186443</v>
      </c>
      <c r="R31" s="854">
        <v>78.713905832878197</v>
      </c>
      <c r="S31" s="852">
        <v>78.745245275778558</v>
      </c>
      <c r="T31" s="852">
        <v>81.906397799150014</v>
      </c>
      <c r="U31" s="1733">
        <v>85.392474562722498</v>
      </c>
      <c r="V31" s="1766"/>
      <c r="W31" s="1766"/>
      <c r="X31" s="1766"/>
      <c r="Y31" s="1766"/>
      <c r="Z31" s="1766"/>
      <c r="AA31" s="1766"/>
      <c r="AB31" s="1766"/>
      <c r="AC31" s="1766"/>
      <c r="AD31" s="1766"/>
      <c r="AE31" s="1766"/>
      <c r="AF31" s="1766"/>
      <c r="AG31" s="1766"/>
      <c r="AH31" s="1766"/>
      <c r="AI31" s="1766"/>
      <c r="AJ31" s="1766"/>
      <c r="AK31" s="1766"/>
      <c r="AL31" s="1766"/>
      <c r="AM31" s="1766"/>
      <c r="AN31" s="1766"/>
      <c r="AO31" s="1766"/>
      <c r="AP31" s="1766"/>
      <c r="AQ31" s="1766"/>
      <c r="AR31" s="1766"/>
      <c r="AS31" s="1766"/>
      <c r="AT31" s="1766"/>
      <c r="AU31" s="1766"/>
      <c r="AV31" s="1766"/>
      <c r="AW31" s="1766"/>
      <c r="AX31" s="1766"/>
      <c r="AY31" s="1766"/>
      <c r="AZ31" s="646"/>
      <c r="BA31" s="2179" t="s">
        <v>104</v>
      </c>
      <c r="BB31" s="151" t="s">
        <v>50</v>
      </c>
      <c r="BC31" s="1075" t="s">
        <v>36</v>
      </c>
      <c r="BD31" s="1094" t="s">
        <v>36</v>
      </c>
      <c r="BE31" s="1094" t="s">
        <v>36</v>
      </c>
      <c r="BF31" s="1094" t="s">
        <v>36</v>
      </c>
      <c r="BG31" s="1114" t="s">
        <v>36</v>
      </c>
      <c r="BH31" s="1134" t="s">
        <v>36</v>
      </c>
      <c r="BI31" s="1094" t="s">
        <v>36</v>
      </c>
      <c r="BJ31" s="1094" t="s">
        <v>36</v>
      </c>
      <c r="BK31" s="1094" t="s">
        <v>36</v>
      </c>
      <c r="BL31" s="1114" t="s">
        <v>36</v>
      </c>
      <c r="BM31" s="1134" t="s">
        <v>36</v>
      </c>
      <c r="BN31" s="1094" t="s">
        <v>36</v>
      </c>
      <c r="BO31" s="1094" t="s">
        <v>36</v>
      </c>
      <c r="BP31" s="1094" t="s">
        <v>36</v>
      </c>
      <c r="BQ31" s="1114" t="s">
        <v>36</v>
      </c>
      <c r="BR31" s="1134" t="s">
        <v>36</v>
      </c>
      <c r="BS31" s="1094" t="s">
        <v>36</v>
      </c>
      <c r="BT31" s="1094" t="s">
        <v>36</v>
      </c>
      <c r="BU31" s="1782" t="s">
        <v>36</v>
      </c>
      <c r="BV31" s="1828"/>
      <c r="BW31" s="1828"/>
      <c r="BX31" s="1828"/>
      <c r="BY31" s="1829"/>
      <c r="BZ31" s="1829"/>
      <c r="CA31" s="1829"/>
      <c r="CB31" s="1829"/>
      <c r="CC31" s="1829"/>
      <c r="CD31" s="1829"/>
      <c r="CE31" s="1829"/>
      <c r="CF31" s="1829"/>
      <c r="CG31" s="1829"/>
      <c r="CH31" s="1829"/>
      <c r="CI31" s="1829"/>
      <c r="CJ31" s="1829"/>
      <c r="CK31" s="1829"/>
      <c r="CL31" s="1829"/>
      <c r="CM31" s="1829"/>
      <c r="CN31" s="1829"/>
      <c r="CO31" s="1829"/>
      <c r="CP31" s="1829"/>
      <c r="CQ31" s="1829"/>
      <c r="CR31" s="1829"/>
      <c r="CS31" s="1829"/>
      <c r="CT31" s="1829"/>
      <c r="CU31" s="1829"/>
      <c r="CV31" s="1829"/>
      <c r="CW31" s="1829"/>
      <c r="CX31" s="1829"/>
      <c r="CY31" s="1829"/>
      <c r="CZ31" s="1829"/>
    </row>
    <row r="32" s="130" customFormat="true" ht="15" customHeight="true" x14ac:dyDescent="0.2">
      <c r="A32" s="2141"/>
      <c r="B32" s="249" t="s">
        <v>49</v>
      </c>
      <c r="C32" s="845">
        <v>29.577038857691441</v>
      </c>
      <c r="D32" s="846">
        <v>21.540733326100124</v>
      </c>
      <c r="E32" s="846">
        <v>21.285053421029414</v>
      </c>
      <c r="F32" s="846">
        <v>14.749427297171131</v>
      </c>
      <c r="G32" s="847">
        <v>8.9052137366063384</v>
      </c>
      <c r="H32" s="848">
        <v>10.961197858628452</v>
      </c>
      <c r="I32" s="846">
        <v>10.433522180850439</v>
      </c>
      <c r="J32" s="846">
        <v>7.3881365797032954</v>
      </c>
      <c r="K32" s="846">
        <v>4.4483685089035463</v>
      </c>
      <c r="L32" s="849">
        <v>5.2776617644989114</v>
      </c>
      <c r="M32" s="850">
        <v>34.213920823773826</v>
      </c>
      <c r="N32" s="846">
        <v>24.003643926917796</v>
      </c>
      <c r="O32" s="846">
        <v>23.295950768024806</v>
      </c>
      <c r="P32" s="846">
        <v>26.794146424598974</v>
      </c>
      <c r="Q32" s="847">
        <v>26.328516424813703</v>
      </c>
      <c r="R32" s="848">
        <v>21.286094167121853</v>
      </c>
      <c r="S32" s="846">
        <v>21.25475472422152</v>
      </c>
      <c r="T32" s="846">
        <v>18.093602200849645</v>
      </c>
      <c r="U32" s="1732">
        <v>14.607525437277586</v>
      </c>
      <c r="V32" s="1766"/>
      <c r="W32" s="1766"/>
      <c r="X32" s="1766"/>
      <c r="Y32" s="1766"/>
      <c r="Z32" s="1766"/>
      <c r="AA32" s="1766"/>
      <c r="AB32" s="1766"/>
      <c r="AC32" s="1766"/>
      <c r="AD32" s="1766"/>
      <c r="AE32" s="1766"/>
      <c r="AF32" s="1766"/>
      <c r="AG32" s="1766"/>
      <c r="AH32" s="1766"/>
      <c r="AI32" s="1766"/>
      <c r="AJ32" s="1766"/>
      <c r="AK32" s="1766"/>
      <c r="AL32" s="1766"/>
      <c r="AM32" s="1766"/>
      <c r="AN32" s="1766"/>
      <c r="AO32" s="1766"/>
      <c r="AP32" s="1766"/>
      <c r="AQ32" s="1766"/>
      <c r="AR32" s="1766"/>
      <c r="AS32" s="1766"/>
      <c r="AT32" s="1766"/>
      <c r="AU32" s="1766"/>
      <c r="AV32" s="1766"/>
      <c r="AW32" s="1766"/>
      <c r="AX32" s="1766"/>
      <c r="AY32" s="1766"/>
      <c r="AZ32" s="646"/>
      <c r="BA32" s="2179"/>
      <c r="BB32" s="151" t="s">
        <v>49</v>
      </c>
      <c r="BC32" s="1075" t="s">
        <v>36</v>
      </c>
      <c r="BD32" s="1094" t="s">
        <v>36</v>
      </c>
      <c r="BE32" s="1094" t="s">
        <v>36</v>
      </c>
      <c r="BF32" s="1094" t="s">
        <v>36</v>
      </c>
      <c r="BG32" s="1114" t="s">
        <v>36</v>
      </c>
      <c r="BH32" s="1134" t="s">
        <v>36</v>
      </c>
      <c r="BI32" s="1094" t="s">
        <v>36</v>
      </c>
      <c r="BJ32" s="1094" t="s">
        <v>36</v>
      </c>
      <c r="BK32" s="1094" t="s">
        <v>36</v>
      </c>
      <c r="BL32" s="1114" t="s">
        <v>36</v>
      </c>
      <c r="BM32" s="1134" t="s">
        <v>36</v>
      </c>
      <c r="BN32" s="1094" t="s">
        <v>36</v>
      </c>
      <c r="BO32" s="1094" t="s">
        <v>36</v>
      </c>
      <c r="BP32" s="1094" t="s">
        <v>36</v>
      </c>
      <c r="BQ32" s="1114" t="s">
        <v>36</v>
      </c>
      <c r="BR32" s="1134" t="s">
        <v>36</v>
      </c>
      <c r="BS32" s="1094" t="s">
        <v>36</v>
      </c>
      <c r="BT32" s="1094" t="s">
        <v>36</v>
      </c>
      <c r="BU32" s="1782" t="s">
        <v>36</v>
      </c>
      <c r="BV32" s="1828"/>
      <c r="BW32" s="1828"/>
      <c r="BX32" s="1828"/>
      <c r="BY32" s="1829"/>
      <c r="BZ32" s="1829"/>
      <c r="CA32" s="1829"/>
      <c r="CB32" s="1829"/>
      <c r="CC32" s="1829"/>
      <c r="CD32" s="1829"/>
      <c r="CE32" s="1829"/>
      <c r="CF32" s="1829"/>
      <c r="CG32" s="1829"/>
      <c r="CH32" s="1829"/>
      <c r="CI32" s="1829"/>
      <c r="CJ32" s="1829"/>
      <c r="CK32" s="1829"/>
      <c r="CL32" s="1829"/>
      <c r="CM32" s="1829"/>
      <c r="CN32" s="1829"/>
      <c r="CO32" s="1829"/>
      <c r="CP32" s="1829"/>
      <c r="CQ32" s="1829"/>
      <c r="CR32" s="1829"/>
      <c r="CS32" s="1829"/>
      <c r="CT32" s="1829"/>
      <c r="CU32" s="1829"/>
      <c r="CV32" s="1829"/>
      <c r="CW32" s="1829"/>
      <c r="CX32" s="1829"/>
      <c r="CY32" s="1829"/>
      <c r="CZ32" s="1829"/>
    </row>
    <row r="33" s="130" customFormat="true" ht="15" customHeight="true" x14ac:dyDescent="0.2">
      <c r="A33" s="2141" t="s">
        <v>105</v>
      </c>
      <c r="B33" s="249" t="s">
        <v>50</v>
      </c>
      <c r="C33" s="1027" t="s">
        <v>36</v>
      </c>
      <c r="D33" s="1034" t="s">
        <v>36</v>
      </c>
      <c r="E33" s="1034" t="s">
        <v>36</v>
      </c>
      <c r="F33" s="1034" t="s">
        <v>36</v>
      </c>
      <c r="G33" s="1041" t="s">
        <v>36</v>
      </c>
      <c r="H33" s="1048" t="s">
        <v>36</v>
      </c>
      <c r="I33" s="1034" t="s">
        <v>36</v>
      </c>
      <c r="J33" s="1034" t="s">
        <v>36</v>
      </c>
      <c r="K33" s="1034" t="s">
        <v>36</v>
      </c>
      <c r="L33" s="1055" t="s">
        <v>36</v>
      </c>
      <c r="M33" s="1062" t="s">
        <v>36</v>
      </c>
      <c r="N33" s="1034" t="s">
        <v>36</v>
      </c>
      <c r="O33" s="1034" t="s">
        <v>36</v>
      </c>
      <c r="P33" s="1034" t="s">
        <v>36</v>
      </c>
      <c r="Q33" s="1041" t="s">
        <v>36</v>
      </c>
      <c r="R33" s="1048" t="s">
        <v>36</v>
      </c>
      <c r="S33" s="1034" t="s">
        <v>36</v>
      </c>
      <c r="T33" s="1034" t="s">
        <v>36</v>
      </c>
      <c r="U33" s="1734" t="s">
        <v>36</v>
      </c>
      <c r="V33" s="1767"/>
      <c r="W33" s="1767"/>
      <c r="X33" s="1767"/>
      <c r="Y33" s="1768"/>
      <c r="Z33" s="1768"/>
      <c r="AA33" s="1768"/>
      <c r="AB33" s="1768"/>
      <c r="AC33" s="1768"/>
      <c r="AD33" s="1768"/>
      <c r="AE33" s="1768"/>
      <c r="AF33" s="1768"/>
      <c r="AG33" s="1768"/>
      <c r="AH33" s="1768"/>
      <c r="AI33" s="1768"/>
      <c r="AJ33" s="1768"/>
      <c r="AK33" s="1768"/>
      <c r="AL33" s="1768"/>
      <c r="AM33" s="1768"/>
      <c r="AN33" s="1768"/>
      <c r="AO33" s="1768"/>
      <c r="AP33" s="1768"/>
      <c r="AQ33" s="1768"/>
      <c r="AR33" s="1768"/>
      <c r="AS33" s="1768"/>
      <c r="AT33" s="1768"/>
      <c r="AU33" s="1768"/>
      <c r="AV33" s="1768"/>
      <c r="AW33" s="1768"/>
      <c r="AX33" s="1768"/>
      <c r="AY33" s="1768"/>
      <c r="AZ33" s="215"/>
      <c r="BA33" s="2179" t="s">
        <v>105</v>
      </c>
      <c r="BB33" s="151" t="s">
        <v>50</v>
      </c>
      <c r="BC33" s="1075" t="s">
        <v>36</v>
      </c>
      <c r="BD33" s="1094" t="s">
        <v>36</v>
      </c>
      <c r="BE33" s="1094" t="s">
        <v>36</v>
      </c>
      <c r="BF33" s="1094" t="s">
        <v>36</v>
      </c>
      <c r="BG33" s="1114" t="s">
        <v>36</v>
      </c>
      <c r="BH33" s="1134" t="s">
        <v>36</v>
      </c>
      <c r="BI33" s="1094" t="s">
        <v>36</v>
      </c>
      <c r="BJ33" s="1094" t="s">
        <v>36</v>
      </c>
      <c r="BK33" s="1094" t="s">
        <v>36</v>
      </c>
      <c r="BL33" s="1114" t="s">
        <v>36</v>
      </c>
      <c r="BM33" s="1134" t="s">
        <v>36</v>
      </c>
      <c r="BN33" s="1094" t="s">
        <v>36</v>
      </c>
      <c r="BO33" s="1094" t="s">
        <v>36</v>
      </c>
      <c r="BP33" s="1094" t="s">
        <v>36</v>
      </c>
      <c r="BQ33" s="1114" t="s">
        <v>36</v>
      </c>
      <c r="BR33" s="1134" t="s">
        <v>36</v>
      </c>
      <c r="BS33" s="1094" t="s">
        <v>36</v>
      </c>
      <c r="BT33" s="1094" t="s">
        <v>36</v>
      </c>
      <c r="BU33" s="1782" t="s">
        <v>36</v>
      </c>
      <c r="BV33" s="1828"/>
      <c r="BW33" s="1828"/>
      <c r="BX33" s="1828"/>
      <c r="BY33" s="1829"/>
      <c r="BZ33" s="1829"/>
      <c r="CA33" s="1829"/>
      <c r="CB33" s="1829"/>
      <c r="CC33" s="1829"/>
      <c r="CD33" s="1829"/>
      <c r="CE33" s="1829"/>
      <c r="CF33" s="1829"/>
      <c r="CG33" s="1829"/>
      <c r="CH33" s="1829"/>
      <c r="CI33" s="1829"/>
      <c r="CJ33" s="1829"/>
      <c r="CK33" s="1829"/>
      <c r="CL33" s="1829"/>
      <c r="CM33" s="1829"/>
      <c r="CN33" s="1829"/>
      <c r="CO33" s="1829"/>
      <c r="CP33" s="1829"/>
      <c r="CQ33" s="1829"/>
      <c r="CR33" s="1829"/>
      <c r="CS33" s="1829"/>
      <c r="CT33" s="1829"/>
      <c r="CU33" s="1829"/>
      <c r="CV33" s="1829"/>
      <c r="CW33" s="1829"/>
      <c r="CX33" s="1829"/>
      <c r="CY33" s="1829"/>
      <c r="CZ33" s="1829"/>
    </row>
    <row r="34" s="130" customFormat="true" ht="15" customHeight="true" x14ac:dyDescent="0.2">
      <c r="A34" s="2141"/>
      <c r="B34" s="249" t="s">
        <v>49</v>
      </c>
      <c r="C34" s="1027" t="s">
        <v>36</v>
      </c>
      <c r="D34" s="1034" t="s">
        <v>36</v>
      </c>
      <c r="E34" s="1034" t="s">
        <v>36</v>
      </c>
      <c r="F34" s="1034" t="s">
        <v>36</v>
      </c>
      <c r="G34" s="1041" t="s">
        <v>36</v>
      </c>
      <c r="H34" s="1048" t="s">
        <v>36</v>
      </c>
      <c r="I34" s="1034" t="s">
        <v>36</v>
      </c>
      <c r="J34" s="1034" t="s">
        <v>36</v>
      </c>
      <c r="K34" s="1034" t="s">
        <v>36</v>
      </c>
      <c r="L34" s="1055" t="s">
        <v>36</v>
      </c>
      <c r="M34" s="1062" t="s">
        <v>36</v>
      </c>
      <c r="N34" s="1034" t="s">
        <v>36</v>
      </c>
      <c r="O34" s="1034" t="s">
        <v>36</v>
      </c>
      <c r="P34" s="1034" t="s">
        <v>36</v>
      </c>
      <c r="Q34" s="1041" t="s">
        <v>36</v>
      </c>
      <c r="R34" s="1048" t="s">
        <v>36</v>
      </c>
      <c r="S34" s="1034" t="s">
        <v>36</v>
      </c>
      <c r="T34" s="1034" t="s">
        <v>36</v>
      </c>
      <c r="U34" s="1734" t="s">
        <v>36</v>
      </c>
      <c r="V34" s="1767"/>
      <c r="W34" s="1767"/>
      <c r="X34" s="1767"/>
      <c r="Y34" s="1768"/>
      <c r="Z34" s="1768"/>
      <c r="AA34" s="1768"/>
      <c r="AB34" s="1768"/>
      <c r="AC34" s="1768"/>
      <c r="AD34" s="1768"/>
      <c r="AE34" s="1768"/>
      <c r="AF34" s="1768"/>
      <c r="AG34" s="1768"/>
      <c r="AH34" s="1768"/>
      <c r="AI34" s="1768"/>
      <c r="AJ34" s="1768"/>
      <c r="AK34" s="1768"/>
      <c r="AL34" s="1768"/>
      <c r="AM34" s="1768"/>
      <c r="AN34" s="1768"/>
      <c r="AO34" s="1768"/>
      <c r="AP34" s="1768"/>
      <c r="AQ34" s="1768"/>
      <c r="AR34" s="1768"/>
      <c r="AS34" s="1768"/>
      <c r="AT34" s="1768"/>
      <c r="AU34" s="1768"/>
      <c r="AV34" s="1768"/>
      <c r="AW34" s="1768"/>
      <c r="AX34" s="1768"/>
      <c r="AY34" s="1768"/>
      <c r="AZ34" s="215"/>
      <c r="BA34" s="2179"/>
      <c r="BB34" s="151" t="s">
        <v>49</v>
      </c>
      <c r="BC34" s="1075" t="s">
        <v>36</v>
      </c>
      <c r="BD34" s="1094" t="s">
        <v>36</v>
      </c>
      <c r="BE34" s="1094" t="s">
        <v>36</v>
      </c>
      <c r="BF34" s="1094" t="s">
        <v>36</v>
      </c>
      <c r="BG34" s="1114" t="s">
        <v>36</v>
      </c>
      <c r="BH34" s="1134" t="s">
        <v>36</v>
      </c>
      <c r="BI34" s="1094" t="s">
        <v>36</v>
      </c>
      <c r="BJ34" s="1094" t="s">
        <v>36</v>
      </c>
      <c r="BK34" s="1094" t="s">
        <v>36</v>
      </c>
      <c r="BL34" s="1114" t="s">
        <v>36</v>
      </c>
      <c r="BM34" s="1134" t="s">
        <v>36</v>
      </c>
      <c r="BN34" s="1094" t="s">
        <v>36</v>
      </c>
      <c r="BO34" s="1094" t="s">
        <v>36</v>
      </c>
      <c r="BP34" s="1094" t="s">
        <v>36</v>
      </c>
      <c r="BQ34" s="1114" t="s">
        <v>36</v>
      </c>
      <c r="BR34" s="1134" t="s">
        <v>36</v>
      </c>
      <c r="BS34" s="1094" t="s">
        <v>36</v>
      </c>
      <c r="BT34" s="1094" t="s">
        <v>36</v>
      </c>
      <c r="BU34" s="1782" t="s">
        <v>36</v>
      </c>
      <c r="BV34" s="1828"/>
      <c r="BW34" s="1828"/>
      <c r="BX34" s="1828"/>
      <c r="BY34" s="1829"/>
      <c r="BZ34" s="1829"/>
      <c r="CA34" s="1829"/>
      <c r="CB34" s="1829"/>
      <c r="CC34" s="1829"/>
      <c r="CD34" s="1829"/>
      <c r="CE34" s="1829"/>
      <c r="CF34" s="1829"/>
      <c r="CG34" s="1829"/>
      <c r="CH34" s="1829"/>
      <c r="CI34" s="1829"/>
      <c r="CJ34" s="1829"/>
      <c r="CK34" s="1829"/>
      <c r="CL34" s="1829"/>
      <c r="CM34" s="1829"/>
      <c r="CN34" s="1829"/>
      <c r="CO34" s="1829"/>
      <c r="CP34" s="1829"/>
      <c r="CQ34" s="1829"/>
      <c r="CR34" s="1829"/>
      <c r="CS34" s="1829"/>
      <c r="CT34" s="1829"/>
      <c r="CU34" s="1829"/>
      <c r="CV34" s="1829"/>
      <c r="CW34" s="1829"/>
      <c r="CX34" s="1829"/>
      <c r="CY34" s="1829"/>
      <c r="CZ34" s="1829"/>
    </row>
    <row r="35" s="642" customFormat="true" ht="15" customHeight="true" x14ac:dyDescent="0.2">
      <c r="A35" s="2150" t="s">
        <v>56</v>
      </c>
      <c r="B35" s="1000" t="s">
        <v>50</v>
      </c>
      <c r="C35" s="845">
        <v>79.873668059901121</v>
      </c>
      <c r="D35" s="846">
        <v>82.986288905102299</v>
      </c>
      <c r="E35" s="846">
        <v>85.627750214350584</v>
      </c>
      <c r="F35" s="846">
        <v>90.691468239508168</v>
      </c>
      <c r="G35" s="847">
        <v>93.412854257951423</v>
      </c>
      <c r="H35" s="848">
        <v>90.061929505508658</v>
      </c>
      <c r="I35" s="846">
        <v>91.313119378208782</v>
      </c>
      <c r="J35" s="846">
        <v>94.178556324388467</v>
      </c>
      <c r="K35" s="846">
        <v>96.279639934261567</v>
      </c>
      <c r="L35" s="849">
        <v>94.722338235501127</v>
      </c>
      <c r="M35" s="850">
        <v>76.46875243352855</v>
      </c>
      <c r="N35" s="846">
        <v>83.0598436508932</v>
      </c>
      <c r="O35" s="846">
        <v>82.178595919258981</v>
      </c>
      <c r="P35" s="846">
        <v>83.20635713900883</v>
      </c>
      <c r="Q35" s="847">
        <v>84.913122615823667</v>
      </c>
      <c r="R35" s="848">
        <v>86.963356058259336</v>
      </c>
      <c r="S35" s="846">
        <v>87.02208355542281</v>
      </c>
      <c r="T35" s="846">
        <v>85.277270567967321</v>
      </c>
      <c r="U35" s="1732">
        <v>87.190008895622185</v>
      </c>
      <c r="V35" s="1766"/>
      <c r="W35" s="1766"/>
      <c r="X35" s="1766"/>
      <c r="Y35" s="1766"/>
      <c r="Z35" s="1766"/>
      <c r="AA35" s="1766"/>
      <c r="AB35" s="1766"/>
      <c r="AC35" s="1766"/>
      <c r="AD35" s="1766"/>
      <c r="AE35" s="1766"/>
      <c r="AF35" s="1766"/>
      <c r="AG35" s="1766"/>
      <c r="AH35" s="1766"/>
      <c r="AI35" s="1766"/>
      <c r="AJ35" s="1766"/>
      <c r="AK35" s="1766"/>
      <c r="AL35" s="1766"/>
      <c r="AM35" s="1766"/>
      <c r="AN35" s="1766"/>
      <c r="AO35" s="1766"/>
      <c r="AP35" s="1766"/>
      <c r="AQ35" s="1766"/>
      <c r="AR35" s="1766"/>
      <c r="AS35" s="1766"/>
      <c r="AT35" s="1766"/>
      <c r="AU35" s="1766"/>
      <c r="AV35" s="1766"/>
      <c r="AW35" s="1766"/>
      <c r="AX35" s="1766"/>
      <c r="AY35" s="1766"/>
      <c r="AZ35" s="646"/>
      <c r="BA35" s="2179" t="s">
        <v>56</v>
      </c>
      <c r="BB35" s="151" t="s">
        <v>50</v>
      </c>
      <c r="BC35" s="1075" t="s">
        <v>36</v>
      </c>
      <c r="BD35" s="1094" t="s">
        <v>36</v>
      </c>
      <c r="BE35" s="1094" t="s">
        <v>36</v>
      </c>
      <c r="BF35" s="1094" t="s">
        <v>36</v>
      </c>
      <c r="BG35" s="1114" t="s">
        <v>36</v>
      </c>
      <c r="BH35" s="1134" t="s">
        <v>36</v>
      </c>
      <c r="BI35" s="1094" t="s">
        <v>36</v>
      </c>
      <c r="BJ35" s="1094" t="s">
        <v>36</v>
      </c>
      <c r="BK35" s="1094" t="s">
        <v>36</v>
      </c>
      <c r="BL35" s="1114" t="s">
        <v>36</v>
      </c>
      <c r="BM35" s="1134" t="s">
        <v>36</v>
      </c>
      <c r="BN35" s="1094" t="s">
        <v>36</v>
      </c>
      <c r="BO35" s="1094" t="s">
        <v>36</v>
      </c>
      <c r="BP35" s="1094" t="s">
        <v>36</v>
      </c>
      <c r="BQ35" s="1114" t="s">
        <v>36</v>
      </c>
      <c r="BR35" s="1134" t="s">
        <v>36</v>
      </c>
      <c r="BS35" s="1094" t="s">
        <v>36</v>
      </c>
      <c r="BT35" s="1094" t="s">
        <v>36</v>
      </c>
      <c r="BU35" s="1782" t="s">
        <v>36</v>
      </c>
      <c r="BV35" s="1828"/>
      <c r="BW35" s="1828"/>
      <c r="BX35" s="1828"/>
      <c r="BY35" s="1829"/>
      <c r="BZ35" s="1829"/>
      <c r="CA35" s="1829"/>
      <c r="CB35" s="1829"/>
      <c r="CC35" s="1829"/>
      <c r="CD35" s="1829"/>
      <c r="CE35" s="1829"/>
      <c r="CF35" s="1829"/>
      <c r="CG35" s="1829"/>
      <c r="CH35" s="1829"/>
      <c r="CI35" s="1829"/>
      <c r="CJ35" s="1829"/>
      <c r="CK35" s="1829"/>
      <c r="CL35" s="1829"/>
      <c r="CM35" s="1829"/>
      <c r="CN35" s="1829"/>
      <c r="CO35" s="1829"/>
      <c r="CP35" s="1829"/>
      <c r="CQ35" s="1829"/>
      <c r="CR35" s="1829"/>
      <c r="CS35" s="1829"/>
      <c r="CT35" s="1829"/>
      <c r="CU35" s="1829"/>
      <c r="CV35" s="1829"/>
      <c r="CW35" s="1829"/>
      <c r="CX35" s="1829"/>
      <c r="CY35" s="1829"/>
      <c r="CZ35" s="1829"/>
    </row>
    <row r="36" s="642" customFormat="true" ht="15" customHeight="true" x14ac:dyDescent="0.2">
      <c r="A36" s="2150"/>
      <c r="B36" s="1000" t="s">
        <v>49</v>
      </c>
      <c r="C36" s="845">
        <v>20.126331940098812</v>
      </c>
      <c r="D36" s="846">
        <v>17.013711094897616</v>
      </c>
      <c r="E36" s="846">
        <v>14.372249785649533</v>
      </c>
      <c r="F36" s="846">
        <v>9.308531760491956</v>
      </c>
      <c r="G36" s="847">
        <v>6.5871457420487127</v>
      </c>
      <c r="H36" s="848">
        <v>9.9380704944913134</v>
      </c>
      <c r="I36" s="846">
        <v>8.6868806217912802</v>
      </c>
      <c r="J36" s="846">
        <v>5.8214436756115413</v>
      </c>
      <c r="K36" s="846">
        <v>3.7203600657384546</v>
      </c>
      <c r="L36" s="849">
        <v>5.2776617644989114</v>
      </c>
      <c r="M36" s="850">
        <v>23.531247566471468</v>
      </c>
      <c r="N36" s="846">
        <v>16.940156349106822</v>
      </c>
      <c r="O36" s="846">
        <v>17.821404080740997</v>
      </c>
      <c r="P36" s="846">
        <v>16.793642860991355</v>
      </c>
      <c r="Q36" s="847">
        <v>15.086877384176479</v>
      </c>
      <c r="R36" s="848">
        <v>13.03664394174063</v>
      </c>
      <c r="S36" s="846">
        <v>12.977916444577195</v>
      </c>
      <c r="T36" s="846">
        <v>14.722729432032395</v>
      </c>
      <c r="U36" s="1732">
        <v>12.809991104377879</v>
      </c>
      <c r="V36" s="1766"/>
      <c r="W36" s="1766"/>
      <c r="X36" s="1766"/>
      <c r="Y36" s="1766"/>
      <c r="Z36" s="1766"/>
      <c r="AA36" s="1766"/>
      <c r="AB36" s="1766"/>
      <c r="AC36" s="1766"/>
      <c r="AD36" s="1766"/>
      <c r="AE36" s="1766"/>
      <c r="AF36" s="1766"/>
      <c r="AG36" s="1766"/>
      <c r="AH36" s="1766"/>
      <c r="AI36" s="1766"/>
      <c r="AJ36" s="1766"/>
      <c r="AK36" s="1766"/>
      <c r="AL36" s="1766"/>
      <c r="AM36" s="1766"/>
      <c r="AN36" s="1766"/>
      <c r="AO36" s="1766"/>
      <c r="AP36" s="1766"/>
      <c r="AQ36" s="1766"/>
      <c r="AR36" s="1766"/>
      <c r="AS36" s="1766"/>
      <c r="AT36" s="1766"/>
      <c r="AU36" s="1766"/>
      <c r="AV36" s="1766"/>
      <c r="AW36" s="1766"/>
      <c r="AX36" s="1766"/>
      <c r="AY36" s="1766"/>
      <c r="AZ36" s="646"/>
      <c r="BA36" s="2179"/>
      <c r="BB36" s="151" t="s">
        <v>49</v>
      </c>
      <c r="BC36" s="1075" t="s">
        <v>36</v>
      </c>
      <c r="BD36" s="1094" t="s">
        <v>36</v>
      </c>
      <c r="BE36" s="1094" t="s">
        <v>36</v>
      </c>
      <c r="BF36" s="1094" t="s">
        <v>36</v>
      </c>
      <c r="BG36" s="1114" t="s">
        <v>36</v>
      </c>
      <c r="BH36" s="1134" t="s">
        <v>36</v>
      </c>
      <c r="BI36" s="1094" t="s">
        <v>36</v>
      </c>
      <c r="BJ36" s="1094" t="s">
        <v>36</v>
      </c>
      <c r="BK36" s="1094" t="s">
        <v>36</v>
      </c>
      <c r="BL36" s="1114" t="s">
        <v>36</v>
      </c>
      <c r="BM36" s="1134" t="s">
        <v>36</v>
      </c>
      <c r="BN36" s="1094" t="s">
        <v>36</v>
      </c>
      <c r="BO36" s="1094" t="s">
        <v>36</v>
      </c>
      <c r="BP36" s="1094" t="s">
        <v>36</v>
      </c>
      <c r="BQ36" s="1114" t="s">
        <v>36</v>
      </c>
      <c r="BR36" s="1134" t="s">
        <v>36</v>
      </c>
      <c r="BS36" s="1094" t="s">
        <v>36</v>
      </c>
      <c r="BT36" s="1094" t="s">
        <v>36</v>
      </c>
      <c r="BU36" s="1782" t="s">
        <v>36</v>
      </c>
      <c r="BV36" s="1828"/>
      <c r="BW36" s="1828"/>
      <c r="BX36" s="1828"/>
      <c r="BY36" s="1829"/>
      <c r="BZ36" s="1829"/>
      <c r="CA36" s="1829"/>
      <c r="CB36" s="1829"/>
      <c r="CC36" s="1829"/>
      <c r="CD36" s="1829"/>
      <c r="CE36" s="1829"/>
      <c r="CF36" s="1829"/>
      <c r="CG36" s="1829"/>
      <c r="CH36" s="1829"/>
      <c r="CI36" s="1829"/>
      <c r="CJ36" s="1829"/>
      <c r="CK36" s="1829"/>
      <c r="CL36" s="1829"/>
      <c r="CM36" s="1829"/>
      <c r="CN36" s="1829"/>
      <c r="CO36" s="1829"/>
      <c r="CP36" s="1829"/>
      <c r="CQ36" s="1829"/>
      <c r="CR36" s="1829"/>
      <c r="CS36" s="1829"/>
      <c r="CT36" s="1829"/>
      <c r="CU36" s="1829"/>
      <c r="CV36" s="1829"/>
      <c r="CW36" s="1829"/>
      <c r="CX36" s="1829"/>
      <c r="CY36" s="1829"/>
      <c r="CZ36" s="1829"/>
    </row>
    <row r="37" s="642" customFormat="true" ht="15" customHeight="true" x14ac:dyDescent="0.2">
      <c r="A37" s="2150" t="s">
        <v>151</v>
      </c>
      <c r="B37" s="1000" t="s">
        <v>50</v>
      </c>
      <c r="C37" s="845">
        <v>81.721255083599601</v>
      </c>
      <c r="D37" s="846">
        <v>83.767347376361855</v>
      </c>
      <c r="E37" s="846">
        <v>86.273384170306997</v>
      </c>
      <c r="F37" s="846">
        <v>90.798429559782647</v>
      </c>
      <c r="G37" s="847">
        <v>93.412854257951423</v>
      </c>
      <c r="H37" s="848">
        <v>90.236715674654008</v>
      </c>
      <c r="I37" s="846">
        <v>91.56435415678466</v>
      </c>
      <c r="J37" s="846">
        <v>94.178556324388467</v>
      </c>
      <c r="K37" s="846">
        <v>96.279639934261567</v>
      </c>
      <c r="L37" s="849">
        <v>94.722338235501127</v>
      </c>
      <c r="M37" s="850">
        <v>78.597444378613318</v>
      </c>
      <c r="N37" s="846">
        <v>84.674296569307572</v>
      </c>
      <c r="O37" s="846">
        <v>82.762241006230724</v>
      </c>
      <c r="P37" s="846">
        <v>83.720002835871441</v>
      </c>
      <c r="Q37" s="847">
        <v>85.343066962529122</v>
      </c>
      <c r="R37" s="848">
        <v>87.603870817652009</v>
      </c>
      <c r="S37" s="846">
        <v>88.541831258826221</v>
      </c>
      <c r="T37" s="846">
        <v>85.428715731869403</v>
      </c>
      <c r="U37" s="1732">
        <v>87.614661857710516</v>
      </c>
      <c r="V37" s="1766"/>
      <c r="W37" s="1766"/>
      <c r="X37" s="1766"/>
      <c r="Y37" s="1766"/>
      <c r="Z37" s="1766"/>
      <c r="AA37" s="1766"/>
      <c r="AB37" s="1766"/>
      <c r="AC37" s="1766"/>
      <c r="AD37" s="1766"/>
      <c r="AE37" s="1766"/>
      <c r="AF37" s="1766"/>
      <c r="AG37" s="1766"/>
      <c r="AH37" s="1766"/>
      <c r="AI37" s="1766"/>
      <c r="AJ37" s="1766"/>
      <c r="AK37" s="1766"/>
      <c r="AL37" s="1766"/>
      <c r="AM37" s="1766"/>
      <c r="AN37" s="1766"/>
      <c r="AO37" s="1766"/>
      <c r="AP37" s="1766"/>
      <c r="AQ37" s="1766"/>
      <c r="AR37" s="1766"/>
      <c r="AS37" s="1766"/>
      <c r="AT37" s="1766"/>
      <c r="AU37" s="1766"/>
      <c r="AV37" s="1766"/>
      <c r="AW37" s="1766"/>
      <c r="AX37" s="1766"/>
      <c r="AY37" s="1766"/>
      <c r="AZ37" s="646"/>
      <c r="BA37" s="2179" t="s">
        <v>126</v>
      </c>
      <c r="BB37" s="151" t="s">
        <v>50</v>
      </c>
      <c r="BC37" s="1075" t="s">
        <v>36</v>
      </c>
      <c r="BD37" s="1094" t="s">
        <v>36</v>
      </c>
      <c r="BE37" s="1094" t="s">
        <v>36</v>
      </c>
      <c r="BF37" s="1094" t="s">
        <v>36</v>
      </c>
      <c r="BG37" s="1114" t="s">
        <v>36</v>
      </c>
      <c r="BH37" s="1134" t="s">
        <v>36</v>
      </c>
      <c r="BI37" s="1094" t="s">
        <v>36</v>
      </c>
      <c r="BJ37" s="1094" t="s">
        <v>36</v>
      </c>
      <c r="BK37" s="1094" t="s">
        <v>36</v>
      </c>
      <c r="BL37" s="1114" t="s">
        <v>36</v>
      </c>
      <c r="BM37" s="1134" t="s">
        <v>36</v>
      </c>
      <c r="BN37" s="1094" t="s">
        <v>36</v>
      </c>
      <c r="BO37" s="1094" t="s">
        <v>36</v>
      </c>
      <c r="BP37" s="1094" t="s">
        <v>36</v>
      </c>
      <c r="BQ37" s="1114" t="s">
        <v>36</v>
      </c>
      <c r="BR37" s="1134" t="s">
        <v>36</v>
      </c>
      <c r="BS37" s="1094" t="s">
        <v>36</v>
      </c>
      <c r="BT37" s="1094" t="s">
        <v>36</v>
      </c>
      <c r="BU37" s="1782" t="s">
        <v>36</v>
      </c>
      <c r="BV37" s="1828"/>
      <c r="BW37" s="1828"/>
      <c r="BX37" s="1828"/>
      <c r="BY37" s="1829"/>
      <c r="BZ37" s="1829"/>
      <c r="CA37" s="1829"/>
      <c r="CB37" s="1829"/>
      <c r="CC37" s="1829"/>
      <c r="CD37" s="1829"/>
      <c r="CE37" s="1829"/>
      <c r="CF37" s="1829"/>
      <c r="CG37" s="1829"/>
      <c r="CH37" s="1829"/>
      <c r="CI37" s="1829"/>
      <c r="CJ37" s="1829"/>
      <c r="CK37" s="1829"/>
      <c r="CL37" s="1829"/>
      <c r="CM37" s="1829"/>
      <c r="CN37" s="1829"/>
      <c r="CO37" s="1829"/>
      <c r="CP37" s="1829"/>
      <c r="CQ37" s="1829"/>
      <c r="CR37" s="1829"/>
      <c r="CS37" s="1829"/>
      <c r="CT37" s="1829"/>
      <c r="CU37" s="1829"/>
      <c r="CV37" s="1829"/>
      <c r="CW37" s="1829"/>
      <c r="CX37" s="1829"/>
      <c r="CY37" s="1829"/>
      <c r="CZ37" s="1829"/>
    </row>
    <row r="38" s="642" customFormat="true" ht="15" customHeight="true" x14ac:dyDescent="0.2">
      <c r="A38" s="2150"/>
      <c r="B38" s="1000" t="s">
        <v>49</v>
      </c>
      <c r="C38" s="845">
        <v>18.278744916400381</v>
      </c>
      <c r="D38" s="846">
        <v>16.232652623638092</v>
      </c>
      <c r="E38" s="846">
        <v>13.726615829693142</v>
      </c>
      <c r="F38" s="846">
        <v>9.2015704402174858</v>
      </c>
      <c r="G38" s="847">
        <v>6.5871457420487127</v>
      </c>
      <c r="H38" s="848">
        <v>9.7632843253459622</v>
      </c>
      <c r="I38" s="846">
        <v>8.4356458432153918</v>
      </c>
      <c r="J38" s="846">
        <v>5.8214436756115413</v>
      </c>
      <c r="K38" s="846">
        <v>3.7203600657384546</v>
      </c>
      <c r="L38" s="849">
        <v>5.2776617644989114</v>
      </c>
      <c r="M38" s="850">
        <v>21.402555621386686</v>
      </c>
      <c r="N38" s="846">
        <v>15.325703430692448</v>
      </c>
      <c r="O38" s="846">
        <v>17.237758993769255</v>
      </c>
      <c r="P38" s="846">
        <v>16.279997164128755</v>
      </c>
      <c r="Q38" s="847">
        <v>14.656933037471001</v>
      </c>
      <c r="R38" s="848">
        <v>12.396129182347892</v>
      </c>
      <c r="S38" s="846">
        <v>11.458168741173779</v>
      </c>
      <c r="T38" s="846">
        <v>14.571284268130308</v>
      </c>
      <c r="U38" s="1732">
        <v>12.385338142289562</v>
      </c>
      <c r="V38" s="1766"/>
      <c r="W38" s="1766"/>
      <c r="X38" s="1766"/>
      <c r="Y38" s="1766"/>
      <c r="Z38" s="1766"/>
      <c r="AA38" s="1766"/>
      <c r="AB38" s="1766"/>
      <c r="AC38" s="1766"/>
      <c r="AD38" s="1766"/>
      <c r="AE38" s="1766"/>
      <c r="AF38" s="1766"/>
      <c r="AG38" s="1766"/>
      <c r="AH38" s="1766"/>
      <c r="AI38" s="1766"/>
      <c r="AJ38" s="1766"/>
      <c r="AK38" s="1766"/>
      <c r="AL38" s="1766"/>
      <c r="AM38" s="1766"/>
      <c r="AN38" s="1766"/>
      <c r="AO38" s="1766"/>
      <c r="AP38" s="1766"/>
      <c r="AQ38" s="1766"/>
      <c r="AR38" s="1766"/>
      <c r="AS38" s="1766"/>
      <c r="AT38" s="1766"/>
      <c r="AU38" s="1766"/>
      <c r="AV38" s="1766"/>
      <c r="AW38" s="1766"/>
      <c r="AX38" s="1766"/>
      <c r="AY38" s="1766"/>
      <c r="AZ38" s="646"/>
      <c r="BA38" s="2179"/>
      <c r="BB38" s="151" t="s">
        <v>49</v>
      </c>
      <c r="BC38" s="1075" t="s">
        <v>36</v>
      </c>
      <c r="BD38" s="1094" t="s">
        <v>36</v>
      </c>
      <c r="BE38" s="1094" t="s">
        <v>36</v>
      </c>
      <c r="BF38" s="1094" t="s">
        <v>36</v>
      </c>
      <c r="BG38" s="1114" t="s">
        <v>36</v>
      </c>
      <c r="BH38" s="1134" t="s">
        <v>36</v>
      </c>
      <c r="BI38" s="1094" t="s">
        <v>36</v>
      </c>
      <c r="BJ38" s="1094" t="s">
        <v>36</v>
      </c>
      <c r="BK38" s="1094" t="s">
        <v>36</v>
      </c>
      <c r="BL38" s="1114" t="s">
        <v>36</v>
      </c>
      <c r="BM38" s="1134" t="s">
        <v>36</v>
      </c>
      <c r="BN38" s="1094" t="s">
        <v>36</v>
      </c>
      <c r="BO38" s="1094" t="s">
        <v>36</v>
      </c>
      <c r="BP38" s="1094" t="s">
        <v>36</v>
      </c>
      <c r="BQ38" s="1114" t="s">
        <v>36</v>
      </c>
      <c r="BR38" s="1134" t="s">
        <v>36</v>
      </c>
      <c r="BS38" s="1094" t="s">
        <v>36</v>
      </c>
      <c r="BT38" s="1094" t="s">
        <v>36</v>
      </c>
      <c r="BU38" s="1782" t="s">
        <v>36</v>
      </c>
      <c r="BV38" s="1828"/>
      <c r="BW38" s="1828"/>
      <c r="BX38" s="1828"/>
      <c r="BY38" s="1829"/>
      <c r="BZ38" s="1829"/>
      <c r="CA38" s="1829"/>
      <c r="CB38" s="1829"/>
      <c r="CC38" s="1829"/>
      <c r="CD38" s="1829"/>
      <c r="CE38" s="1829"/>
      <c r="CF38" s="1829"/>
      <c r="CG38" s="1829"/>
      <c r="CH38" s="1829"/>
      <c r="CI38" s="1829"/>
      <c r="CJ38" s="1829"/>
      <c r="CK38" s="1829"/>
      <c r="CL38" s="1829"/>
      <c r="CM38" s="1829"/>
      <c r="CN38" s="1829"/>
      <c r="CO38" s="1829"/>
      <c r="CP38" s="1829"/>
      <c r="CQ38" s="1829"/>
      <c r="CR38" s="1829"/>
      <c r="CS38" s="1829"/>
      <c r="CT38" s="1829"/>
      <c r="CU38" s="1829"/>
      <c r="CV38" s="1829"/>
      <c r="CW38" s="1829"/>
      <c r="CX38" s="1829"/>
      <c r="CY38" s="1829"/>
      <c r="CZ38" s="1829"/>
    </row>
    <row r="39" s="130" customFormat="true" ht="15" customHeight="true" x14ac:dyDescent="0.2">
      <c r="A39" s="2141" t="s">
        <v>123</v>
      </c>
      <c r="B39" s="249" t="s">
        <v>50</v>
      </c>
      <c r="C39" s="1027" t="s">
        <v>36</v>
      </c>
      <c r="D39" s="1034" t="s">
        <v>36</v>
      </c>
      <c r="E39" s="1034" t="s">
        <v>36</v>
      </c>
      <c r="F39" s="1034" t="s">
        <v>36</v>
      </c>
      <c r="G39" s="1041" t="s">
        <v>36</v>
      </c>
      <c r="H39" s="1048" t="s">
        <v>36</v>
      </c>
      <c r="I39" s="1034" t="s">
        <v>36</v>
      </c>
      <c r="J39" s="1034" t="s">
        <v>36</v>
      </c>
      <c r="K39" s="1034" t="s">
        <v>36</v>
      </c>
      <c r="L39" s="1055" t="s">
        <v>36</v>
      </c>
      <c r="M39" s="1062" t="s">
        <v>36</v>
      </c>
      <c r="N39" s="1034" t="s">
        <v>36</v>
      </c>
      <c r="O39" s="1034" t="s">
        <v>36</v>
      </c>
      <c r="P39" s="1034" t="s">
        <v>36</v>
      </c>
      <c r="Q39" s="1041" t="s">
        <v>36</v>
      </c>
      <c r="R39" s="1048" t="s">
        <v>36</v>
      </c>
      <c r="S39" s="1034" t="s">
        <v>36</v>
      </c>
      <c r="T39" s="1034" t="s">
        <v>36</v>
      </c>
      <c r="U39" s="1734" t="s">
        <v>36</v>
      </c>
      <c r="V39" s="1767"/>
      <c r="W39" s="1767"/>
      <c r="X39" s="1767"/>
      <c r="Y39" s="1768"/>
      <c r="Z39" s="1768"/>
      <c r="AA39" s="1768"/>
      <c r="AB39" s="1768"/>
      <c r="AC39" s="1768"/>
      <c r="AD39" s="1768"/>
      <c r="AE39" s="1768"/>
      <c r="AF39" s="1768"/>
      <c r="AG39" s="1768"/>
      <c r="AH39" s="1768"/>
      <c r="AI39" s="1768"/>
      <c r="AJ39" s="1768"/>
      <c r="AK39" s="1768"/>
      <c r="AL39" s="1768"/>
      <c r="AM39" s="1768"/>
      <c r="AN39" s="1768"/>
      <c r="AO39" s="1768"/>
      <c r="AP39" s="1768"/>
      <c r="AQ39" s="1768"/>
      <c r="AR39" s="1768"/>
      <c r="AS39" s="1768"/>
      <c r="AT39" s="1768"/>
      <c r="AU39" s="1768"/>
      <c r="AV39" s="1768"/>
      <c r="AW39" s="1768"/>
      <c r="AX39" s="1768"/>
      <c r="AY39" s="1768"/>
      <c r="AZ39" s="215"/>
      <c r="BA39" s="2179" t="s">
        <v>123</v>
      </c>
      <c r="BB39" s="151" t="s">
        <v>50</v>
      </c>
      <c r="BC39" s="1075" t="s">
        <v>36</v>
      </c>
      <c r="BD39" s="1094" t="s">
        <v>36</v>
      </c>
      <c r="BE39" s="1094" t="s">
        <v>36</v>
      </c>
      <c r="BF39" s="1094" t="s">
        <v>36</v>
      </c>
      <c r="BG39" s="1114" t="s">
        <v>36</v>
      </c>
      <c r="BH39" s="1134" t="s">
        <v>36</v>
      </c>
      <c r="BI39" s="1094" t="s">
        <v>36</v>
      </c>
      <c r="BJ39" s="1094" t="s">
        <v>36</v>
      </c>
      <c r="BK39" s="1094" t="s">
        <v>36</v>
      </c>
      <c r="BL39" s="1114" t="s">
        <v>36</v>
      </c>
      <c r="BM39" s="1134" t="s">
        <v>36</v>
      </c>
      <c r="BN39" s="1094" t="s">
        <v>36</v>
      </c>
      <c r="BO39" s="1094" t="s">
        <v>36</v>
      </c>
      <c r="BP39" s="1094" t="s">
        <v>36</v>
      </c>
      <c r="BQ39" s="1114" t="s">
        <v>36</v>
      </c>
      <c r="BR39" s="1134" t="s">
        <v>36</v>
      </c>
      <c r="BS39" s="1094" t="s">
        <v>36</v>
      </c>
      <c r="BT39" s="1094" t="s">
        <v>36</v>
      </c>
      <c r="BU39" s="1782" t="s">
        <v>36</v>
      </c>
      <c r="BV39" s="1828"/>
      <c r="BW39" s="1828"/>
      <c r="BX39" s="1828"/>
      <c r="BY39" s="1829"/>
      <c r="BZ39" s="1829"/>
      <c r="CA39" s="1829"/>
      <c r="CB39" s="1829"/>
      <c r="CC39" s="1829"/>
      <c r="CD39" s="1829"/>
      <c r="CE39" s="1829"/>
      <c r="CF39" s="1829"/>
      <c r="CG39" s="1829"/>
      <c r="CH39" s="1829"/>
      <c r="CI39" s="1829"/>
      <c r="CJ39" s="1829"/>
      <c r="CK39" s="1829"/>
      <c r="CL39" s="1829"/>
      <c r="CM39" s="1829"/>
      <c r="CN39" s="1829"/>
      <c r="CO39" s="1829"/>
      <c r="CP39" s="1829"/>
      <c r="CQ39" s="1829"/>
      <c r="CR39" s="1829"/>
      <c r="CS39" s="1829"/>
      <c r="CT39" s="1829"/>
      <c r="CU39" s="1829"/>
      <c r="CV39" s="1829"/>
      <c r="CW39" s="1829"/>
      <c r="CX39" s="1829"/>
      <c r="CY39" s="1829"/>
      <c r="CZ39" s="1829"/>
    </row>
    <row r="40" s="130" customFormat="true" ht="15" customHeight="true" x14ac:dyDescent="0.2">
      <c r="A40" s="2141"/>
      <c r="B40" s="249" t="s">
        <v>49</v>
      </c>
      <c r="C40" s="1027" t="s">
        <v>36</v>
      </c>
      <c r="D40" s="1034" t="s">
        <v>36</v>
      </c>
      <c r="E40" s="1034" t="s">
        <v>36</v>
      </c>
      <c r="F40" s="1034" t="s">
        <v>36</v>
      </c>
      <c r="G40" s="1041" t="s">
        <v>36</v>
      </c>
      <c r="H40" s="1048" t="s">
        <v>36</v>
      </c>
      <c r="I40" s="1034" t="s">
        <v>36</v>
      </c>
      <c r="J40" s="1034" t="s">
        <v>36</v>
      </c>
      <c r="K40" s="1034" t="s">
        <v>36</v>
      </c>
      <c r="L40" s="1055" t="s">
        <v>36</v>
      </c>
      <c r="M40" s="1062" t="s">
        <v>36</v>
      </c>
      <c r="N40" s="1034" t="s">
        <v>36</v>
      </c>
      <c r="O40" s="1034" t="s">
        <v>36</v>
      </c>
      <c r="P40" s="1034" t="s">
        <v>36</v>
      </c>
      <c r="Q40" s="1041" t="s">
        <v>36</v>
      </c>
      <c r="R40" s="1048" t="s">
        <v>36</v>
      </c>
      <c r="S40" s="1034" t="s">
        <v>36</v>
      </c>
      <c r="T40" s="1034" t="s">
        <v>36</v>
      </c>
      <c r="U40" s="1734" t="s">
        <v>36</v>
      </c>
      <c r="V40" s="1767"/>
      <c r="W40" s="1767"/>
      <c r="X40" s="1767"/>
      <c r="Y40" s="1768"/>
      <c r="Z40" s="1768"/>
      <c r="AA40" s="1768"/>
      <c r="AB40" s="1768"/>
      <c r="AC40" s="1768"/>
      <c r="AD40" s="1768"/>
      <c r="AE40" s="1768"/>
      <c r="AF40" s="1768"/>
      <c r="AG40" s="1768"/>
      <c r="AH40" s="1768"/>
      <c r="AI40" s="1768"/>
      <c r="AJ40" s="1768"/>
      <c r="AK40" s="1768"/>
      <c r="AL40" s="1768"/>
      <c r="AM40" s="1768"/>
      <c r="AN40" s="1768"/>
      <c r="AO40" s="1768"/>
      <c r="AP40" s="1768"/>
      <c r="AQ40" s="1768"/>
      <c r="AR40" s="1768"/>
      <c r="AS40" s="1768"/>
      <c r="AT40" s="1768"/>
      <c r="AU40" s="1768"/>
      <c r="AV40" s="1768"/>
      <c r="AW40" s="1768"/>
      <c r="AX40" s="1768"/>
      <c r="AY40" s="1768"/>
      <c r="AZ40" s="215"/>
      <c r="BA40" s="2179"/>
      <c r="BB40" s="151" t="s">
        <v>49</v>
      </c>
      <c r="BC40" s="1075" t="s">
        <v>36</v>
      </c>
      <c r="BD40" s="1094" t="s">
        <v>36</v>
      </c>
      <c r="BE40" s="1094" t="s">
        <v>36</v>
      </c>
      <c r="BF40" s="1094" t="s">
        <v>36</v>
      </c>
      <c r="BG40" s="1114" t="s">
        <v>36</v>
      </c>
      <c r="BH40" s="1134" t="s">
        <v>36</v>
      </c>
      <c r="BI40" s="1094" t="s">
        <v>36</v>
      </c>
      <c r="BJ40" s="1094" t="s">
        <v>36</v>
      </c>
      <c r="BK40" s="1094" t="s">
        <v>36</v>
      </c>
      <c r="BL40" s="1114" t="s">
        <v>36</v>
      </c>
      <c r="BM40" s="1134" t="s">
        <v>36</v>
      </c>
      <c r="BN40" s="1094" t="s">
        <v>36</v>
      </c>
      <c r="BO40" s="1094" t="s">
        <v>36</v>
      </c>
      <c r="BP40" s="1094" t="s">
        <v>36</v>
      </c>
      <c r="BQ40" s="1114" t="s">
        <v>36</v>
      </c>
      <c r="BR40" s="1134" t="s">
        <v>36</v>
      </c>
      <c r="BS40" s="1094" t="s">
        <v>36</v>
      </c>
      <c r="BT40" s="1094" t="s">
        <v>36</v>
      </c>
      <c r="BU40" s="1782" t="s">
        <v>36</v>
      </c>
      <c r="BV40" s="1828"/>
      <c r="BW40" s="1828"/>
      <c r="BX40" s="1828"/>
      <c r="BY40" s="1829"/>
      <c r="BZ40" s="1829"/>
      <c r="CA40" s="1829"/>
      <c r="CB40" s="1829"/>
      <c r="CC40" s="1829"/>
      <c r="CD40" s="1829"/>
      <c r="CE40" s="1829"/>
      <c r="CF40" s="1829"/>
      <c r="CG40" s="1829"/>
      <c r="CH40" s="1829"/>
      <c r="CI40" s="1829"/>
      <c r="CJ40" s="1829"/>
      <c r="CK40" s="1829"/>
      <c r="CL40" s="1829"/>
      <c r="CM40" s="1829"/>
      <c r="CN40" s="1829"/>
      <c r="CO40" s="1829"/>
      <c r="CP40" s="1829"/>
      <c r="CQ40" s="1829"/>
      <c r="CR40" s="1829"/>
      <c r="CS40" s="1829"/>
      <c r="CT40" s="1829"/>
      <c r="CU40" s="1829"/>
      <c r="CV40" s="1829"/>
      <c r="CW40" s="1829"/>
      <c r="CX40" s="1829"/>
      <c r="CY40" s="1829"/>
      <c r="CZ40" s="1829"/>
    </row>
    <row r="41" s="642" customFormat="true" ht="15" customHeight="true" x14ac:dyDescent="0.2">
      <c r="A41" s="2150" t="s">
        <v>57</v>
      </c>
      <c r="B41" s="1000" t="s">
        <v>50</v>
      </c>
      <c r="C41" s="845">
        <v>1.3743686198463796</v>
      </c>
      <c r="D41" s="846">
        <v>2.500838318246088</v>
      </c>
      <c r="E41" s="846">
        <v>1.3539031493952423</v>
      </c>
      <c r="F41" s="846">
        <v>2.2022147792450366</v>
      </c>
      <c r="G41" s="847">
        <v>0.79023942228660504</v>
      </c>
      <c r="H41" s="848">
        <v>0.80799828325632905</v>
      </c>
      <c r="I41" s="846">
        <v>2.1126827483315087</v>
      </c>
      <c r="J41" s="846">
        <v>1.3241566410338055</v>
      </c>
      <c r="K41" s="846">
        <v>0.81612549151303115</v>
      </c>
      <c r="L41" s="849">
        <v>0.42440820875732121</v>
      </c>
      <c r="M41" s="850">
        <v>0.98217775606325264</v>
      </c>
      <c r="N41" s="846">
        <v>2.0430646467525357</v>
      </c>
      <c r="O41" s="846">
        <v>3.0954710483382377</v>
      </c>
      <c r="P41" s="846">
        <v>1.3588467702088731</v>
      </c>
      <c r="Q41" s="847">
        <v>2.5765506547939352</v>
      </c>
      <c r="R41" s="848">
        <v>2.9608211354004283</v>
      </c>
      <c r="S41" s="846">
        <v>0.11224904547794325</v>
      </c>
      <c r="T41" s="846">
        <v>2.4583256298219185</v>
      </c>
      <c r="U41" s="1732">
        <v>1.027298696577134</v>
      </c>
      <c r="V41" s="1766"/>
      <c r="W41" s="1766"/>
      <c r="X41" s="1766"/>
      <c r="Y41" s="1766"/>
      <c r="Z41" s="1766"/>
      <c r="AA41" s="1766"/>
      <c r="AB41" s="1766"/>
      <c r="AC41" s="1766"/>
      <c r="AD41" s="1766"/>
      <c r="AE41" s="1766"/>
      <c r="AF41" s="1766"/>
      <c r="AG41" s="1766"/>
      <c r="AH41" s="1766"/>
      <c r="AI41" s="1766"/>
      <c r="AJ41" s="1766"/>
      <c r="AK41" s="1766"/>
      <c r="AL41" s="1766"/>
      <c r="AM41" s="1766"/>
      <c r="AN41" s="1766"/>
      <c r="AO41" s="1766"/>
      <c r="AP41" s="1766"/>
      <c r="AQ41" s="1766"/>
      <c r="AR41" s="1766"/>
      <c r="AS41" s="1766"/>
      <c r="AT41" s="1766"/>
      <c r="AU41" s="1766"/>
      <c r="AV41" s="1766"/>
      <c r="AW41" s="1766"/>
      <c r="AX41" s="1766"/>
      <c r="AY41" s="1766"/>
      <c r="AZ41" s="646"/>
      <c r="BA41" s="2179" t="s">
        <v>57</v>
      </c>
      <c r="BB41" s="151" t="s">
        <v>50</v>
      </c>
      <c r="BC41" s="1075" t="s">
        <v>36</v>
      </c>
      <c r="BD41" s="1094" t="s">
        <v>36</v>
      </c>
      <c r="BE41" s="1094" t="s">
        <v>36</v>
      </c>
      <c r="BF41" s="1094" t="s">
        <v>36</v>
      </c>
      <c r="BG41" s="1114" t="s">
        <v>36</v>
      </c>
      <c r="BH41" s="1134" t="s">
        <v>36</v>
      </c>
      <c r="BI41" s="1094" t="s">
        <v>36</v>
      </c>
      <c r="BJ41" s="1094" t="s">
        <v>36</v>
      </c>
      <c r="BK41" s="1094" t="s">
        <v>36</v>
      </c>
      <c r="BL41" s="1114" t="s">
        <v>36</v>
      </c>
      <c r="BM41" s="1134" t="s">
        <v>36</v>
      </c>
      <c r="BN41" s="1094" t="s">
        <v>36</v>
      </c>
      <c r="BO41" s="1094" t="s">
        <v>36</v>
      </c>
      <c r="BP41" s="1094" t="s">
        <v>36</v>
      </c>
      <c r="BQ41" s="1114" t="s">
        <v>36</v>
      </c>
      <c r="BR41" s="1134" t="s">
        <v>36</v>
      </c>
      <c r="BS41" s="1094" t="s">
        <v>36</v>
      </c>
      <c r="BT41" s="1094" t="s">
        <v>36</v>
      </c>
      <c r="BU41" s="1782" t="s">
        <v>36</v>
      </c>
      <c r="BV41" s="1828"/>
      <c r="BW41" s="1828"/>
      <c r="BX41" s="1828"/>
      <c r="BY41" s="1829"/>
      <c r="BZ41" s="1829"/>
      <c r="CA41" s="1829"/>
      <c r="CB41" s="1829"/>
      <c r="CC41" s="1829"/>
      <c r="CD41" s="1829"/>
      <c r="CE41" s="1829"/>
      <c r="CF41" s="1829"/>
      <c r="CG41" s="1829"/>
      <c r="CH41" s="1829"/>
      <c r="CI41" s="1829"/>
      <c r="CJ41" s="1829"/>
      <c r="CK41" s="1829"/>
      <c r="CL41" s="1829"/>
      <c r="CM41" s="1829"/>
      <c r="CN41" s="1829"/>
      <c r="CO41" s="1829"/>
      <c r="CP41" s="1829"/>
      <c r="CQ41" s="1829"/>
      <c r="CR41" s="1829"/>
      <c r="CS41" s="1829"/>
      <c r="CT41" s="1829"/>
      <c r="CU41" s="1829"/>
      <c r="CV41" s="1829"/>
      <c r="CW41" s="1829"/>
      <c r="CX41" s="1829"/>
      <c r="CY41" s="1829"/>
      <c r="CZ41" s="1829"/>
    </row>
    <row r="42" s="642" customFormat="true" ht="15" customHeight="true" x14ac:dyDescent="0.2">
      <c r="A42" s="2150"/>
      <c r="B42" s="1000" t="s">
        <v>49</v>
      </c>
      <c r="C42" s="845">
        <v>98.625631380153592</v>
      </c>
      <c r="D42" s="846">
        <v>97.499161681753861</v>
      </c>
      <c r="E42" s="846">
        <v>98.646096850604749</v>
      </c>
      <c r="F42" s="846">
        <v>97.797785220755031</v>
      </c>
      <c r="G42" s="847">
        <v>99.209760577713425</v>
      </c>
      <c r="H42" s="848">
        <v>99.19200171674369</v>
      </c>
      <c r="I42" s="846">
        <v>97.88731725166852</v>
      </c>
      <c r="J42" s="846">
        <v>98.675843358966205</v>
      </c>
      <c r="K42" s="846">
        <v>99.18387450848698</v>
      </c>
      <c r="L42" s="849">
        <v>99.575591791242672</v>
      </c>
      <c r="M42" s="850">
        <v>99.017822243936777</v>
      </c>
      <c r="N42" s="846">
        <v>97.956935353247459</v>
      </c>
      <c r="O42" s="846">
        <v>96.904528951661732</v>
      </c>
      <c r="P42" s="846">
        <v>98.641153229791144</v>
      </c>
      <c r="Q42" s="847">
        <v>97.423449345206123</v>
      </c>
      <c r="R42" s="848">
        <v>97.039178864599592</v>
      </c>
      <c r="S42" s="846">
        <v>99.887750954522033</v>
      </c>
      <c r="T42" s="846">
        <v>97.541674370178043</v>
      </c>
      <c r="U42" s="1732">
        <v>98.972701303422866</v>
      </c>
      <c r="V42" s="1766"/>
      <c r="W42" s="1766"/>
      <c r="X42" s="1766"/>
      <c r="Y42" s="1766"/>
      <c r="Z42" s="1766"/>
      <c r="AA42" s="1766"/>
      <c r="AB42" s="1766"/>
      <c r="AC42" s="1766"/>
      <c r="AD42" s="1766"/>
      <c r="AE42" s="1766"/>
      <c r="AF42" s="1766"/>
      <c r="AG42" s="1766"/>
      <c r="AH42" s="1766"/>
      <c r="AI42" s="1766"/>
      <c r="AJ42" s="1766"/>
      <c r="AK42" s="1766"/>
      <c r="AL42" s="1766"/>
      <c r="AM42" s="1766"/>
      <c r="AN42" s="1766"/>
      <c r="AO42" s="1766"/>
      <c r="AP42" s="1766"/>
      <c r="AQ42" s="1766"/>
      <c r="AR42" s="1766"/>
      <c r="AS42" s="1766"/>
      <c r="AT42" s="1766"/>
      <c r="AU42" s="1766"/>
      <c r="AV42" s="1766"/>
      <c r="AW42" s="1766"/>
      <c r="AX42" s="1766"/>
      <c r="AY42" s="1766"/>
      <c r="AZ42" s="646"/>
      <c r="BA42" s="2179"/>
      <c r="BB42" s="151" t="s">
        <v>49</v>
      </c>
      <c r="BC42" s="1075" t="s">
        <v>36</v>
      </c>
      <c r="BD42" s="1094" t="s">
        <v>36</v>
      </c>
      <c r="BE42" s="1094" t="s">
        <v>36</v>
      </c>
      <c r="BF42" s="1094" t="s">
        <v>36</v>
      </c>
      <c r="BG42" s="1114" t="s">
        <v>36</v>
      </c>
      <c r="BH42" s="1134" t="s">
        <v>36</v>
      </c>
      <c r="BI42" s="1094" t="s">
        <v>36</v>
      </c>
      <c r="BJ42" s="1094" t="s">
        <v>36</v>
      </c>
      <c r="BK42" s="1094" t="s">
        <v>36</v>
      </c>
      <c r="BL42" s="1114" t="s">
        <v>36</v>
      </c>
      <c r="BM42" s="1134" t="s">
        <v>36</v>
      </c>
      <c r="BN42" s="1094" t="s">
        <v>36</v>
      </c>
      <c r="BO42" s="1094" t="s">
        <v>36</v>
      </c>
      <c r="BP42" s="1094" t="s">
        <v>36</v>
      </c>
      <c r="BQ42" s="1114" t="s">
        <v>36</v>
      </c>
      <c r="BR42" s="1134" t="s">
        <v>36</v>
      </c>
      <c r="BS42" s="1094" t="s">
        <v>36</v>
      </c>
      <c r="BT42" s="1094" t="s">
        <v>36</v>
      </c>
      <c r="BU42" s="1782" t="s">
        <v>36</v>
      </c>
      <c r="BV42" s="1828"/>
      <c r="BW42" s="1828"/>
      <c r="BX42" s="1828"/>
      <c r="BY42" s="1829"/>
      <c r="BZ42" s="1829"/>
      <c r="CA42" s="1829"/>
      <c r="CB42" s="1829"/>
      <c r="CC42" s="1829"/>
      <c r="CD42" s="1829"/>
      <c r="CE42" s="1829"/>
      <c r="CF42" s="1829"/>
      <c r="CG42" s="1829"/>
      <c r="CH42" s="1829"/>
      <c r="CI42" s="1829"/>
      <c r="CJ42" s="1829"/>
      <c r="CK42" s="1829"/>
      <c r="CL42" s="1829"/>
      <c r="CM42" s="1829"/>
      <c r="CN42" s="1829"/>
      <c r="CO42" s="1829"/>
      <c r="CP42" s="1829"/>
      <c r="CQ42" s="1829"/>
      <c r="CR42" s="1829"/>
      <c r="CS42" s="1829"/>
      <c r="CT42" s="1829"/>
      <c r="CU42" s="1829"/>
      <c r="CV42" s="1829"/>
      <c r="CW42" s="1829"/>
      <c r="CX42" s="1829"/>
      <c r="CY42" s="1829"/>
      <c r="CZ42" s="1829"/>
    </row>
    <row r="43" s="642" customFormat="true" ht="15" customHeight="true" x14ac:dyDescent="0.2">
      <c r="A43" s="2150" t="s">
        <v>54</v>
      </c>
      <c r="B43" s="1000" t="s">
        <v>50</v>
      </c>
      <c r="C43" s="1028" t="s">
        <v>36</v>
      </c>
      <c r="D43" s="1035" t="s">
        <v>36</v>
      </c>
      <c r="E43" s="1035" t="s">
        <v>36</v>
      </c>
      <c r="F43" s="1035" t="s">
        <v>36</v>
      </c>
      <c r="G43" s="1042" t="s">
        <v>36</v>
      </c>
      <c r="H43" s="1049" t="s">
        <v>36</v>
      </c>
      <c r="I43" s="1035" t="s">
        <v>36</v>
      </c>
      <c r="J43" s="1035" t="s">
        <v>36</v>
      </c>
      <c r="K43" s="1035" t="s">
        <v>36</v>
      </c>
      <c r="L43" s="1056" t="s">
        <v>36</v>
      </c>
      <c r="M43" s="1063" t="s">
        <v>36</v>
      </c>
      <c r="N43" s="1035" t="s">
        <v>36</v>
      </c>
      <c r="O43" s="1035" t="s">
        <v>36</v>
      </c>
      <c r="P43" s="1035" t="s">
        <v>36</v>
      </c>
      <c r="Q43" s="1042" t="s">
        <v>36</v>
      </c>
      <c r="R43" s="1049" t="s">
        <v>36</v>
      </c>
      <c r="S43" s="1035" t="s">
        <v>36</v>
      </c>
      <c r="T43" s="1035" t="s">
        <v>36</v>
      </c>
      <c r="U43" s="1735" t="s">
        <v>36</v>
      </c>
      <c r="V43" s="1766"/>
      <c r="W43" s="1766"/>
      <c r="X43" s="1766"/>
      <c r="Y43" s="1766"/>
      <c r="Z43" s="1766"/>
      <c r="AA43" s="1766"/>
      <c r="AB43" s="1766"/>
      <c r="AC43" s="1766"/>
      <c r="AD43" s="1766"/>
      <c r="AE43" s="1766"/>
      <c r="AF43" s="1766"/>
      <c r="AG43" s="1766"/>
      <c r="AH43" s="1766"/>
      <c r="AI43" s="1766"/>
      <c r="AJ43" s="1766"/>
      <c r="AK43" s="1766"/>
      <c r="AL43" s="1766"/>
      <c r="AM43" s="1766"/>
      <c r="AN43" s="1766"/>
      <c r="AO43" s="1766"/>
      <c r="AP43" s="1766"/>
      <c r="AQ43" s="1766"/>
      <c r="AR43" s="1766"/>
      <c r="AS43" s="1766"/>
      <c r="AT43" s="1766"/>
      <c r="AU43" s="1766"/>
      <c r="AV43" s="1766"/>
      <c r="AW43" s="1766"/>
      <c r="AX43" s="1766"/>
      <c r="AY43" s="1766"/>
      <c r="AZ43" s="646"/>
      <c r="BA43" s="2179" t="s">
        <v>54</v>
      </c>
      <c r="BB43" s="151" t="s">
        <v>50</v>
      </c>
      <c r="BC43" s="1075" t="s">
        <v>36</v>
      </c>
      <c r="BD43" s="1094" t="s">
        <v>36</v>
      </c>
      <c r="BE43" s="1094" t="s">
        <v>36</v>
      </c>
      <c r="BF43" s="1094" t="s">
        <v>36</v>
      </c>
      <c r="BG43" s="1114" t="s">
        <v>36</v>
      </c>
      <c r="BH43" s="1134" t="s">
        <v>36</v>
      </c>
      <c r="BI43" s="1094" t="s">
        <v>36</v>
      </c>
      <c r="BJ43" s="1094" t="s">
        <v>36</v>
      </c>
      <c r="BK43" s="1094" t="s">
        <v>36</v>
      </c>
      <c r="BL43" s="1114" t="s">
        <v>36</v>
      </c>
      <c r="BM43" s="1134" t="s">
        <v>36</v>
      </c>
      <c r="BN43" s="1094" t="s">
        <v>36</v>
      </c>
      <c r="BO43" s="1094" t="s">
        <v>36</v>
      </c>
      <c r="BP43" s="1094" t="s">
        <v>36</v>
      </c>
      <c r="BQ43" s="1114" t="s">
        <v>36</v>
      </c>
      <c r="BR43" s="1134" t="s">
        <v>36</v>
      </c>
      <c r="BS43" s="1094" t="s">
        <v>36</v>
      </c>
      <c r="BT43" s="1094" t="s">
        <v>36</v>
      </c>
      <c r="BU43" s="1782" t="s">
        <v>36</v>
      </c>
      <c r="BV43" s="1828"/>
      <c r="BW43" s="1828"/>
      <c r="BX43" s="1828"/>
      <c r="BY43" s="1829"/>
      <c r="BZ43" s="1829"/>
      <c r="CA43" s="1829"/>
      <c r="CB43" s="1829"/>
      <c r="CC43" s="1829"/>
      <c r="CD43" s="1829"/>
      <c r="CE43" s="1829"/>
      <c r="CF43" s="1829"/>
      <c r="CG43" s="1829"/>
      <c r="CH43" s="1829"/>
      <c r="CI43" s="1829"/>
      <c r="CJ43" s="1829"/>
      <c r="CK43" s="1829"/>
      <c r="CL43" s="1829"/>
      <c r="CM43" s="1829"/>
      <c r="CN43" s="1829"/>
      <c r="CO43" s="1829"/>
      <c r="CP43" s="1829"/>
      <c r="CQ43" s="1829"/>
      <c r="CR43" s="1829"/>
      <c r="CS43" s="1829"/>
      <c r="CT43" s="1829"/>
      <c r="CU43" s="1829"/>
      <c r="CV43" s="1829"/>
      <c r="CW43" s="1829"/>
      <c r="CX43" s="1829"/>
      <c r="CY43" s="1829"/>
      <c r="CZ43" s="1829"/>
    </row>
    <row r="44" s="642" customFormat="true" ht="15" customHeight="true" x14ac:dyDescent="0.2">
      <c r="A44" s="2150"/>
      <c r="B44" s="1000" t="s">
        <v>49</v>
      </c>
      <c r="C44" s="1028" t="s">
        <v>36</v>
      </c>
      <c r="D44" s="1035" t="s">
        <v>36</v>
      </c>
      <c r="E44" s="1035" t="s">
        <v>36</v>
      </c>
      <c r="F44" s="1035" t="s">
        <v>36</v>
      </c>
      <c r="G44" s="1042" t="s">
        <v>36</v>
      </c>
      <c r="H44" s="1049" t="s">
        <v>36</v>
      </c>
      <c r="I44" s="1035" t="s">
        <v>36</v>
      </c>
      <c r="J44" s="1035" t="s">
        <v>36</v>
      </c>
      <c r="K44" s="1035" t="s">
        <v>36</v>
      </c>
      <c r="L44" s="1056" t="s">
        <v>36</v>
      </c>
      <c r="M44" s="1063" t="s">
        <v>36</v>
      </c>
      <c r="N44" s="1035" t="s">
        <v>36</v>
      </c>
      <c r="O44" s="1035" t="s">
        <v>36</v>
      </c>
      <c r="P44" s="1035" t="s">
        <v>36</v>
      </c>
      <c r="Q44" s="1042" t="s">
        <v>36</v>
      </c>
      <c r="R44" s="1049" t="s">
        <v>36</v>
      </c>
      <c r="S44" s="1035" t="s">
        <v>36</v>
      </c>
      <c r="T44" s="1035" t="s">
        <v>36</v>
      </c>
      <c r="U44" s="1735" t="s">
        <v>36</v>
      </c>
      <c r="V44" s="1766"/>
      <c r="W44" s="1766"/>
      <c r="X44" s="1766"/>
      <c r="Y44" s="1766"/>
      <c r="Z44" s="1766"/>
      <c r="AA44" s="1766"/>
      <c r="AB44" s="1766"/>
      <c r="AC44" s="1766"/>
      <c r="AD44" s="1766"/>
      <c r="AE44" s="1766"/>
      <c r="AF44" s="1766"/>
      <c r="AG44" s="1766"/>
      <c r="AH44" s="1766"/>
      <c r="AI44" s="1766"/>
      <c r="AJ44" s="1766"/>
      <c r="AK44" s="1766"/>
      <c r="AL44" s="1766"/>
      <c r="AM44" s="1766"/>
      <c r="AN44" s="1766"/>
      <c r="AO44" s="1766"/>
      <c r="AP44" s="1766"/>
      <c r="AQ44" s="1766"/>
      <c r="AR44" s="1766"/>
      <c r="AS44" s="1766"/>
      <c r="AT44" s="1766"/>
      <c r="AU44" s="1766"/>
      <c r="AV44" s="1766"/>
      <c r="AW44" s="1766"/>
      <c r="AX44" s="1766"/>
      <c r="AY44" s="1766"/>
      <c r="AZ44" s="646"/>
      <c r="BA44" s="2179"/>
      <c r="BB44" s="151" t="s">
        <v>49</v>
      </c>
      <c r="BC44" s="1075" t="s">
        <v>36</v>
      </c>
      <c r="BD44" s="1094" t="s">
        <v>36</v>
      </c>
      <c r="BE44" s="1094" t="s">
        <v>36</v>
      </c>
      <c r="BF44" s="1094" t="s">
        <v>36</v>
      </c>
      <c r="BG44" s="1114" t="s">
        <v>36</v>
      </c>
      <c r="BH44" s="1134" t="s">
        <v>36</v>
      </c>
      <c r="BI44" s="1094" t="s">
        <v>36</v>
      </c>
      <c r="BJ44" s="1094" t="s">
        <v>36</v>
      </c>
      <c r="BK44" s="1094" t="s">
        <v>36</v>
      </c>
      <c r="BL44" s="1114" t="s">
        <v>36</v>
      </c>
      <c r="BM44" s="1134" t="s">
        <v>36</v>
      </c>
      <c r="BN44" s="1094" t="s">
        <v>36</v>
      </c>
      <c r="BO44" s="1094" t="s">
        <v>36</v>
      </c>
      <c r="BP44" s="1094" t="s">
        <v>36</v>
      </c>
      <c r="BQ44" s="1114" t="s">
        <v>36</v>
      </c>
      <c r="BR44" s="1134" t="s">
        <v>36</v>
      </c>
      <c r="BS44" s="1094" t="s">
        <v>36</v>
      </c>
      <c r="BT44" s="1094" t="s">
        <v>36</v>
      </c>
      <c r="BU44" s="1782" t="s">
        <v>36</v>
      </c>
      <c r="BV44" s="1828"/>
      <c r="BW44" s="1828"/>
      <c r="BX44" s="1828"/>
      <c r="BY44" s="1829"/>
      <c r="BZ44" s="1829"/>
      <c r="CA44" s="1829"/>
      <c r="CB44" s="1829"/>
      <c r="CC44" s="1829"/>
      <c r="CD44" s="1829"/>
      <c r="CE44" s="1829"/>
      <c r="CF44" s="1829"/>
      <c r="CG44" s="1829"/>
      <c r="CH44" s="1829"/>
      <c r="CI44" s="1829"/>
      <c r="CJ44" s="1829"/>
      <c r="CK44" s="1829"/>
      <c r="CL44" s="1829"/>
      <c r="CM44" s="1829"/>
      <c r="CN44" s="1829"/>
      <c r="CO44" s="1829"/>
      <c r="CP44" s="1829"/>
      <c r="CQ44" s="1829"/>
      <c r="CR44" s="1829"/>
      <c r="CS44" s="1829"/>
      <c r="CT44" s="1829"/>
      <c r="CU44" s="1829"/>
      <c r="CV44" s="1829"/>
      <c r="CW44" s="1829"/>
      <c r="CX44" s="1829"/>
      <c r="CY44" s="1829"/>
      <c r="CZ44" s="1829"/>
    </row>
    <row r="45" s="642" customFormat="true" ht="15" customHeight="true" x14ac:dyDescent="0.2">
      <c r="A45" s="2150" t="s">
        <v>53</v>
      </c>
      <c r="B45" s="1000" t="s">
        <v>50</v>
      </c>
      <c r="C45" s="1028" t="s">
        <v>36</v>
      </c>
      <c r="D45" s="1035" t="s">
        <v>36</v>
      </c>
      <c r="E45" s="1035" t="s">
        <v>36</v>
      </c>
      <c r="F45" s="1035" t="s">
        <v>36</v>
      </c>
      <c r="G45" s="1042" t="s">
        <v>36</v>
      </c>
      <c r="H45" s="1049" t="s">
        <v>36</v>
      </c>
      <c r="I45" s="1035" t="s">
        <v>36</v>
      </c>
      <c r="J45" s="1035" t="s">
        <v>36</v>
      </c>
      <c r="K45" s="1035" t="s">
        <v>36</v>
      </c>
      <c r="L45" s="1056" t="s">
        <v>36</v>
      </c>
      <c r="M45" s="1063" t="s">
        <v>36</v>
      </c>
      <c r="N45" s="1035" t="s">
        <v>36</v>
      </c>
      <c r="O45" s="1035" t="s">
        <v>36</v>
      </c>
      <c r="P45" s="1035" t="s">
        <v>36</v>
      </c>
      <c r="Q45" s="1042" t="s">
        <v>36</v>
      </c>
      <c r="R45" s="1049" t="s">
        <v>36</v>
      </c>
      <c r="S45" s="1035" t="s">
        <v>36</v>
      </c>
      <c r="T45" s="1035" t="s">
        <v>36</v>
      </c>
      <c r="U45" s="1735" t="s">
        <v>36</v>
      </c>
      <c r="V45" s="1766"/>
      <c r="W45" s="1766"/>
      <c r="X45" s="1766"/>
      <c r="Y45" s="1766"/>
      <c r="Z45" s="1766"/>
      <c r="AA45" s="1766"/>
      <c r="AB45" s="1766"/>
      <c r="AC45" s="1766"/>
      <c r="AD45" s="1766"/>
      <c r="AE45" s="1766"/>
      <c r="AF45" s="1766"/>
      <c r="AG45" s="1766"/>
      <c r="AH45" s="1766"/>
      <c r="AI45" s="1766"/>
      <c r="AJ45" s="1766"/>
      <c r="AK45" s="1766"/>
      <c r="AL45" s="1766"/>
      <c r="AM45" s="1766"/>
      <c r="AN45" s="1766"/>
      <c r="AO45" s="1766"/>
      <c r="AP45" s="1766"/>
      <c r="AQ45" s="1766"/>
      <c r="AR45" s="1766"/>
      <c r="AS45" s="1766"/>
      <c r="AT45" s="1766"/>
      <c r="AU45" s="1766"/>
      <c r="AV45" s="1766"/>
      <c r="AW45" s="1766"/>
      <c r="AX45" s="1766"/>
      <c r="AY45" s="1766"/>
      <c r="AZ45" s="646"/>
      <c r="BA45" s="2179" t="s">
        <v>53</v>
      </c>
      <c r="BB45" s="151" t="s">
        <v>50</v>
      </c>
      <c r="BC45" s="1075" t="s">
        <v>36</v>
      </c>
      <c r="BD45" s="1094" t="s">
        <v>36</v>
      </c>
      <c r="BE45" s="1094" t="s">
        <v>36</v>
      </c>
      <c r="BF45" s="1094" t="s">
        <v>36</v>
      </c>
      <c r="BG45" s="1114" t="s">
        <v>36</v>
      </c>
      <c r="BH45" s="1134" t="s">
        <v>36</v>
      </c>
      <c r="BI45" s="1094" t="s">
        <v>36</v>
      </c>
      <c r="BJ45" s="1094" t="s">
        <v>36</v>
      </c>
      <c r="BK45" s="1094" t="s">
        <v>36</v>
      </c>
      <c r="BL45" s="1114" t="s">
        <v>36</v>
      </c>
      <c r="BM45" s="1134" t="s">
        <v>36</v>
      </c>
      <c r="BN45" s="1094" t="s">
        <v>36</v>
      </c>
      <c r="BO45" s="1094" t="s">
        <v>36</v>
      </c>
      <c r="BP45" s="1094" t="s">
        <v>36</v>
      </c>
      <c r="BQ45" s="1114" t="s">
        <v>36</v>
      </c>
      <c r="BR45" s="1134" t="s">
        <v>36</v>
      </c>
      <c r="BS45" s="1094" t="s">
        <v>36</v>
      </c>
      <c r="BT45" s="1094" t="s">
        <v>36</v>
      </c>
      <c r="BU45" s="1782" t="s">
        <v>36</v>
      </c>
      <c r="BV45" s="1828"/>
      <c r="BW45" s="1828"/>
      <c r="BX45" s="1828"/>
      <c r="BY45" s="1829"/>
      <c r="BZ45" s="1829"/>
      <c r="CA45" s="1829"/>
      <c r="CB45" s="1829"/>
      <c r="CC45" s="1829"/>
      <c r="CD45" s="1829"/>
      <c r="CE45" s="1829"/>
      <c r="CF45" s="1829"/>
      <c r="CG45" s="1829"/>
      <c r="CH45" s="1829"/>
      <c r="CI45" s="1829"/>
      <c r="CJ45" s="1829"/>
      <c r="CK45" s="1829"/>
      <c r="CL45" s="1829"/>
      <c r="CM45" s="1829"/>
      <c r="CN45" s="1829"/>
      <c r="CO45" s="1829"/>
      <c r="CP45" s="1829"/>
      <c r="CQ45" s="1829"/>
      <c r="CR45" s="1829"/>
      <c r="CS45" s="1829"/>
      <c r="CT45" s="1829"/>
      <c r="CU45" s="1829"/>
      <c r="CV45" s="1829"/>
      <c r="CW45" s="1829"/>
      <c r="CX45" s="1829"/>
      <c r="CY45" s="1829"/>
      <c r="CZ45" s="1829"/>
    </row>
    <row r="46" s="642" customFormat="true" ht="15" customHeight="true" x14ac:dyDescent="0.2">
      <c r="A46" s="2150"/>
      <c r="B46" s="1000" t="s">
        <v>49</v>
      </c>
      <c r="C46" s="1028" t="s">
        <v>36</v>
      </c>
      <c r="D46" s="1035" t="s">
        <v>36</v>
      </c>
      <c r="E46" s="1035" t="s">
        <v>36</v>
      </c>
      <c r="F46" s="1035" t="s">
        <v>36</v>
      </c>
      <c r="G46" s="1042" t="s">
        <v>36</v>
      </c>
      <c r="H46" s="1049" t="s">
        <v>36</v>
      </c>
      <c r="I46" s="1035" t="s">
        <v>36</v>
      </c>
      <c r="J46" s="1035" t="s">
        <v>36</v>
      </c>
      <c r="K46" s="1035" t="s">
        <v>36</v>
      </c>
      <c r="L46" s="1056" t="s">
        <v>36</v>
      </c>
      <c r="M46" s="1063" t="s">
        <v>36</v>
      </c>
      <c r="N46" s="1035" t="s">
        <v>36</v>
      </c>
      <c r="O46" s="1035" t="s">
        <v>36</v>
      </c>
      <c r="P46" s="1035" t="s">
        <v>36</v>
      </c>
      <c r="Q46" s="1042" t="s">
        <v>36</v>
      </c>
      <c r="R46" s="1049" t="s">
        <v>36</v>
      </c>
      <c r="S46" s="1035" t="s">
        <v>36</v>
      </c>
      <c r="T46" s="1035" t="s">
        <v>36</v>
      </c>
      <c r="U46" s="1735" t="s">
        <v>36</v>
      </c>
      <c r="V46" s="1766"/>
      <c r="W46" s="1766"/>
      <c r="X46" s="1766"/>
      <c r="Y46" s="1766"/>
      <c r="Z46" s="1766"/>
      <c r="AA46" s="1766"/>
      <c r="AB46" s="1766"/>
      <c r="AC46" s="1766"/>
      <c r="AD46" s="1766"/>
      <c r="AE46" s="1766"/>
      <c r="AF46" s="1766"/>
      <c r="AG46" s="1766"/>
      <c r="AH46" s="1766"/>
      <c r="AI46" s="1766"/>
      <c r="AJ46" s="1766"/>
      <c r="AK46" s="1766"/>
      <c r="AL46" s="1766"/>
      <c r="AM46" s="1766"/>
      <c r="AN46" s="1766"/>
      <c r="AO46" s="1766"/>
      <c r="AP46" s="1766"/>
      <c r="AQ46" s="1766"/>
      <c r="AR46" s="1766"/>
      <c r="AS46" s="1766"/>
      <c r="AT46" s="1766"/>
      <c r="AU46" s="1766"/>
      <c r="AV46" s="1766"/>
      <c r="AW46" s="1766"/>
      <c r="AX46" s="1766"/>
      <c r="AY46" s="1766"/>
      <c r="AZ46" s="646"/>
      <c r="BA46" s="2179"/>
      <c r="BB46" s="151" t="s">
        <v>49</v>
      </c>
      <c r="BC46" s="1075" t="s">
        <v>36</v>
      </c>
      <c r="BD46" s="1094" t="s">
        <v>36</v>
      </c>
      <c r="BE46" s="1094" t="s">
        <v>36</v>
      </c>
      <c r="BF46" s="1094" t="s">
        <v>36</v>
      </c>
      <c r="BG46" s="1114" t="s">
        <v>36</v>
      </c>
      <c r="BH46" s="1134" t="s">
        <v>36</v>
      </c>
      <c r="BI46" s="1094" t="s">
        <v>36</v>
      </c>
      <c r="BJ46" s="1094" t="s">
        <v>36</v>
      </c>
      <c r="BK46" s="1094" t="s">
        <v>36</v>
      </c>
      <c r="BL46" s="1114" t="s">
        <v>36</v>
      </c>
      <c r="BM46" s="1134" t="s">
        <v>36</v>
      </c>
      <c r="BN46" s="1094" t="s">
        <v>36</v>
      </c>
      <c r="BO46" s="1094" t="s">
        <v>36</v>
      </c>
      <c r="BP46" s="1094" t="s">
        <v>36</v>
      </c>
      <c r="BQ46" s="1114" t="s">
        <v>36</v>
      </c>
      <c r="BR46" s="1134" t="s">
        <v>36</v>
      </c>
      <c r="BS46" s="1094" t="s">
        <v>36</v>
      </c>
      <c r="BT46" s="1094" t="s">
        <v>36</v>
      </c>
      <c r="BU46" s="1782" t="s">
        <v>36</v>
      </c>
      <c r="BV46" s="1828"/>
      <c r="BW46" s="1828"/>
      <c r="BX46" s="1828"/>
      <c r="BY46" s="1829"/>
      <c r="BZ46" s="1829"/>
      <c r="CA46" s="1829"/>
      <c r="CB46" s="1829"/>
      <c r="CC46" s="1829"/>
      <c r="CD46" s="1829"/>
      <c r="CE46" s="1829"/>
      <c r="CF46" s="1829"/>
      <c r="CG46" s="1829"/>
      <c r="CH46" s="1829"/>
      <c r="CI46" s="1829"/>
      <c r="CJ46" s="1829"/>
      <c r="CK46" s="1829"/>
      <c r="CL46" s="1829"/>
      <c r="CM46" s="1829"/>
      <c r="CN46" s="1829"/>
      <c r="CO46" s="1829"/>
      <c r="CP46" s="1829"/>
      <c r="CQ46" s="1829"/>
      <c r="CR46" s="1829"/>
      <c r="CS46" s="1829"/>
      <c r="CT46" s="1829"/>
      <c r="CU46" s="1829"/>
      <c r="CV46" s="1829"/>
      <c r="CW46" s="1829"/>
      <c r="CX46" s="1829"/>
      <c r="CY46" s="1829"/>
      <c r="CZ46" s="1829"/>
    </row>
    <row r="47" s="130" customFormat="true" ht="15" customHeight="true" x14ac:dyDescent="0.2">
      <c r="A47" s="2141" t="s">
        <v>102</v>
      </c>
      <c r="B47" s="250" t="s">
        <v>101</v>
      </c>
      <c r="C47" s="1027" t="s">
        <v>36</v>
      </c>
      <c r="D47" s="1034" t="s">
        <v>36</v>
      </c>
      <c r="E47" s="1034" t="s">
        <v>36</v>
      </c>
      <c r="F47" s="1034" t="s">
        <v>36</v>
      </c>
      <c r="G47" s="1041" t="s">
        <v>36</v>
      </c>
      <c r="H47" s="1048" t="s">
        <v>36</v>
      </c>
      <c r="I47" s="1034" t="s">
        <v>36</v>
      </c>
      <c r="J47" s="1034" t="s">
        <v>36</v>
      </c>
      <c r="K47" s="1034" t="s">
        <v>36</v>
      </c>
      <c r="L47" s="1055" t="s">
        <v>36</v>
      </c>
      <c r="M47" s="1062" t="s">
        <v>36</v>
      </c>
      <c r="N47" s="1034" t="s">
        <v>36</v>
      </c>
      <c r="O47" s="1034" t="s">
        <v>36</v>
      </c>
      <c r="P47" s="1034" t="s">
        <v>36</v>
      </c>
      <c r="Q47" s="1041" t="s">
        <v>36</v>
      </c>
      <c r="R47" s="1048" t="s">
        <v>36</v>
      </c>
      <c r="S47" s="1034" t="s">
        <v>36</v>
      </c>
      <c r="T47" s="1034" t="s">
        <v>36</v>
      </c>
      <c r="U47" s="1734" t="s">
        <v>36</v>
      </c>
      <c r="V47" s="1767"/>
      <c r="W47" s="1767"/>
      <c r="X47" s="1767"/>
      <c r="Y47" s="1768"/>
      <c r="Z47" s="1768"/>
      <c r="AA47" s="1768"/>
      <c r="AB47" s="1768"/>
      <c r="AC47" s="1768"/>
      <c r="AD47" s="1768"/>
      <c r="AE47" s="1768"/>
      <c r="AF47" s="1768"/>
      <c r="AG47" s="1768"/>
      <c r="AH47" s="1768"/>
      <c r="AI47" s="1768"/>
      <c r="AJ47" s="1768"/>
      <c r="AK47" s="1768"/>
      <c r="AL47" s="1768"/>
      <c r="AM47" s="1768"/>
      <c r="AN47" s="1768"/>
      <c r="AO47" s="1768"/>
      <c r="AP47" s="1768"/>
      <c r="AQ47" s="1768"/>
      <c r="AR47" s="1768"/>
      <c r="AS47" s="1768"/>
      <c r="AT47" s="1768"/>
      <c r="AU47" s="1768"/>
      <c r="AV47" s="1768"/>
      <c r="AW47" s="1768"/>
      <c r="AX47" s="1768"/>
      <c r="AY47" s="1768"/>
      <c r="AZ47" s="215"/>
      <c r="BA47" s="2179" t="s">
        <v>102</v>
      </c>
      <c r="BB47" s="151" t="s">
        <v>101</v>
      </c>
      <c r="BC47" s="1075" t="s">
        <v>36</v>
      </c>
      <c r="BD47" s="1094" t="s">
        <v>36</v>
      </c>
      <c r="BE47" s="1094" t="s">
        <v>36</v>
      </c>
      <c r="BF47" s="1094" t="s">
        <v>36</v>
      </c>
      <c r="BG47" s="1114" t="s">
        <v>36</v>
      </c>
      <c r="BH47" s="1134" t="s">
        <v>36</v>
      </c>
      <c r="BI47" s="1094" t="s">
        <v>36</v>
      </c>
      <c r="BJ47" s="1094" t="s">
        <v>36</v>
      </c>
      <c r="BK47" s="1094" t="s">
        <v>36</v>
      </c>
      <c r="BL47" s="1114" t="s">
        <v>36</v>
      </c>
      <c r="BM47" s="1134" t="s">
        <v>36</v>
      </c>
      <c r="BN47" s="1094" t="s">
        <v>36</v>
      </c>
      <c r="BO47" s="1094" t="s">
        <v>36</v>
      </c>
      <c r="BP47" s="1094" t="s">
        <v>36</v>
      </c>
      <c r="BQ47" s="1114" t="s">
        <v>36</v>
      </c>
      <c r="BR47" s="1134" t="s">
        <v>36</v>
      </c>
      <c r="BS47" s="1094" t="s">
        <v>36</v>
      </c>
      <c r="BT47" s="1094" t="s">
        <v>36</v>
      </c>
      <c r="BU47" s="1782" t="s">
        <v>36</v>
      </c>
      <c r="BV47" s="1828"/>
      <c r="BW47" s="1828"/>
      <c r="BX47" s="1828"/>
      <c r="BY47" s="1829"/>
      <c r="BZ47" s="1829"/>
      <c r="CA47" s="1829"/>
      <c r="CB47" s="1829"/>
      <c r="CC47" s="1829"/>
      <c r="CD47" s="1829"/>
      <c r="CE47" s="1829"/>
      <c r="CF47" s="1829"/>
      <c r="CG47" s="1829"/>
      <c r="CH47" s="1829"/>
      <c r="CI47" s="1829"/>
      <c r="CJ47" s="1829"/>
      <c r="CK47" s="1829"/>
      <c r="CL47" s="1829"/>
      <c r="CM47" s="1829"/>
      <c r="CN47" s="1829"/>
      <c r="CO47" s="1829"/>
      <c r="CP47" s="1829"/>
      <c r="CQ47" s="1829"/>
      <c r="CR47" s="1829"/>
      <c r="CS47" s="1829"/>
      <c r="CT47" s="1829"/>
      <c r="CU47" s="1829"/>
      <c r="CV47" s="1829"/>
      <c r="CW47" s="1829"/>
      <c r="CX47" s="1829"/>
      <c r="CY47" s="1829"/>
      <c r="CZ47" s="1829"/>
    </row>
    <row r="48" s="130" customFormat="true" ht="15" customHeight="true" x14ac:dyDescent="0.2">
      <c r="A48" s="2141"/>
      <c r="B48" s="250" t="s">
        <v>100</v>
      </c>
      <c r="C48" s="1027" t="s">
        <v>36</v>
      </c>
      <c r="D48" s="1034" t="s">
        <v>36</v>
      </c>
      <c r="E48" s="1034" t="s">
        <v>36</v>
      </c>
      <c r="F48" s="1034" t="s">
        <v>36</v>
      </c>
      <c r="G48" s="1041" t="s">
        <v>36</v>
      </c>
      <c r="H48" s="1048" t="s">
        <v>36</v>
      </c>
      <c r="I48" s="1034" t="s">
        <v>36</v>
      </c>
      <c r="J48" s="1034" t="s">
        <v>36</v>
      </c>
      <c r="K48" s="1034" t="s">
        <v>36</v>
      </c>
      <c r="L48" s="1055" t="s">
        <v>36</v>
      </c>
      <c r="M48" s="1062" t="s">
        <v>36</v>
      </c>
      <c r="N48" s="1034" t="s">
        <v>36</v>
      </c>
      <c r="O48" s="1034" t="s">
        <v>36</v>
      </c>
      <c r="P48" s="1034" t="s">
        <v>36</v>
      </c>
      <c r="Q48" s="1041" t="s">
        <v>36</v>
      </c>
      <c r="R48" s="1048" t="s">
        <v>36</v>
      </c>
      <c r="S48" s="1034" t="s">
        <v>36</v>
      </c>
      <c r="T48" s="1034" t="s">
        <v>36</v>
      </c>
      <c r="U48" s="1734" t="s">
        <v>36</v>
      </c>
      <c r="V48" s="1767"/>
      <c r="W48" s="1767"/>
      <c r="X48" s="1767"/>
      <c r="Y48" s="1768"/>
      <c r="Z48" s="1768"/>
      <c r="AA48" s="1768"/>
      <c r="AB48" s="1768"/>
      <c r="AC48" s="1768"/>
      <c r="AD48" s="1768"/>
      <c r="AE48" s="1768"/>
      <c r="AF48" s="1768"/>
      <c r="AG48" s="1768"/>
      <c r="AH48" s="1768"/>
      <c r="AI48" s="1768"/>
      <c r="AJ48" s="1768"/>
      <c r="AK48" s="1768"/>
      <c r="AL48" s="1768"/>
      <c r="AM48" s="1768"/>
      <c r="AN48" s="1768"/>
      <c r="AO48" s="1768"/>
      <c r="AP48" s="1768"/>
      <c r="AQ48" s="1768"/>
      <c r="AR48" s="1768"/>
      <c r="AS48" s="1768"/>
      <c r="AT48" s="1768"/>
      <c r="AU48" s="1768"/>
      <c r="AV48" s="1768"/>
      <c r="AW48" s="1768"/>
      <c r="AX48" s="1768"/>
      <c r="AY48" s="1768"/>
      <c r="AZ48" s="215"/>
      <c r="BA48" s="2179"/>
      <c r="BB48" s="151" t="s">
        <v>100</v>
      </c>
      <c r="BC48" s="1075" t="s">
        <v>36</v>
      </c>
      <c r="BD48" s="1094" t="s">
        <v>36</v>
      </c>
      <c r="BE48" s="1094" t="s">
        <v>36</v>
      </c>
      <c r="BF48" s="1094" t="s">
        <v>36</v>
      </c>
      <c r="BG48" s="1114" t="s">
        <v>36</v>
      </c>
      <c r="BH48" s="1134" t="s">
        <v>36</v>
      </c>
      <c r="BI48" s="1094" t="s">
        <v>36</v>
      </c>
      <c r="BJ48" s="1094" t="s">
        <v>36</v>
      </c>
      <c r="BK48" s="1094" t="s">
        <v>36</v>
      </c>
      <c r="BL48" s="1114" t="s">
        <v>36</v>
      </c>
      <c r="BM48" s="1134" t="s">
        <v>36</v>
      </c>
      <c r="BN48" s="1094" t="s">
        <v>36</v>
      </c>
      <c r="BO48" s="1094" t="s">
        <v>36</v>
      </c>
      <c r="BP48" s="1094" t="s">
        <v>36</v>
      </c>
      <c r="BQ48" s="1114" t="s">
        <v>36</v>
      </c>
      <c r="BR48" s="1134" t="s">
        <v>36</v>
      </c>
      <c r="BS48" s="1094" t="s">
        <v>36</v>
      </c>
      <c r="BT48" s="1094" t="s">
        <v>36</v>
      </c>
      <c r="BU48" s="1782" t="s">
        <v>36</v>
      </c>
      <c r="BV48" s="1828"/>
      <c r="BW48" s="1828"/>
      <c r="BX48" s="1828"/>
      <c r="BY48" s="1829"/>
      <c r="BZ48" s="1829"/>
      <c r="CA48" s="1829"/>
      <c r="CB48" s="1829"/>
      <c r="CC48" s="1829"/>
      <c r="CD48" s="1829"/>
      <c r="CE48" s="1829"/>
      <c r="CF48" s="1829"/>
      <c r="CG48" s="1829"/>
      <c r="CH48" s="1829"/>
      <c r="CI48" s="1829"/>
      <c r="CJ48" s="1829"/>
      <c r="CK48" s="1829"/>
      <c r="CL48" s="1829"/>
      <c r="CM48" s="1829"/>
      <c r="CN48" s="1829"/>
      <c r="CO48" s="1829"/>
      <c r="CP48" s="1829"/>
      <c r="CQ48" s="1829"/>
      <c r="CR48" s="1829"/>
      <c r="CS48" s="1829"/>
      <c r="CT48" s="1829"/>
      <c r="CU48" s="1829"/>
      <c r="CV48" s="1829"/>
      <c r="CW48" s="1829"/>
      <c r="CX48" s="1829"/>
      <c r="CY48" s="1829"/>
      <c r="CZ48" s="1829"/>
    </row>
    <row r="49" s="130" customFormat="true" ht="15" customHeight="true" x14ac:dyDescent="0.2">
      <c r="A49" s="2141"/>
      <c r="B49" s="250" t="s">
        <v>69</v>
      </c>
      <c r="C49" s="1027" t="s">
        <v>36</v>
      </c>
      <c r="D49" s="1034" t="s">
        <v>36</v>
      </c>
      <c r="E49" s="1034" t="s">
        <v>36</v>
      </c>
      <c r="F49" s="1034" t="s">
        <v>36</v>
      </c>
      <c r="G49" s="1041" t="s">
        <v>36</v>
      </c>
      <c r="H49" s="1048" t="s">
        <v>36</v>
      </c>
      <c r="I49" s="1034" t="s">
        <v>36</v>
      </c>
      <c r="J49" s="1034" t="s">
        <v>36</v>
      </c>
      <c r="K49" s="1034" t="s">
        <v>36</v>
      </c>
      <c r="L49" s="1055" t="s">
        <v>36</v>
      </c>
      <c r="M49" s="1062" t="s">
        <v>36</v>
      </c>
      <c r="N49" s="1034" t="s">
        <v>36</v>
      </c>
      <c r="O49" s="1034" t="s">
        <v>36</v>
      </c>
      <c r="P49" s="1034" t="s">
        <v>36</v>
      </c>
      <c r="Q49" s="1041" t="s">
        <v>36</v>
      </c>
      <c r="R49" s="1048" t="s">
        <v>36</v>
      </c>
      <c r="S49" s="1034" t="s">
        <v>36</v>
      </c>
      <c r="T49" s="1034" t="s">
        <v>36</v>
      </c>
      <c r="U49" s="1734" t="s">
        <v>36</v>
      </c>
      <c r="V49" s="1767"/>
      <c r="W49" s="1767"/>
      <c r="X49" s="1767"/>
      <c r="Y49" s="1768"/>
      <c r="Z49" s="1768"/>
      <c r="AA49" s="1768"/>
      <c r="AB49" s="1768"/>
      <c r="AC49" s="1768"/>
      <c r="AD49" s="1768"/>
      <c r="AE49" s="1768"/>
      <c r="AF49" s="1768"/>
      <c r="AG49" s="1768"/>
      <c r="AH49" s="1768"/>
      <c r="AI49" s="1768"/>
      <c r="AJ49" s="1768"/>
      <c r="AK49" s="1768"/>
      <c r="AL49" s="1768"/>
      <c r="AM49" s="1768"/>
      <c r="AN49" s="1768"/>
      <c r="AO49" s="1768"/>
      <c r="AP49" s="1768"/>
      <c r="AQ49" s="1768"/>
      <c r="AR49" s="1768"/>
      <c r="AS49" s="1768"/>
      <c r="AT49" s="1768"/>
      <c r="AU49" s="1768"/>
      <c r="AV49" s="1768"/>
      <c r="AW49" s="1768"/>
      <c r="AX49" s="1768"/>
      <c r="AY49" s="1768"/>
      <c r="AZ49" s="215"/>
      <c r="BA49" s="2179"/>
      <c r="BB49" s="151" t="s">
        <v>69</v>
      </c>
      <c r="BC49" s="1075" t="s">
        <v>36</v>
      </c>
      <c r="BD49" s="1094" t="s">
        <v>36</v>
      </c>
      <c r="BE49" s="1094" t="s">
        <v>36</v>
      </c>
      <c r="BF49" s="1094" t="s">
        <v>36</v>
      </c>
      <c r="BG49" s="1114" t="s">
        <v>36</v>
      </c>
      <c r="BH49" s="1134" t="s">
        <v>36</v>
      </c>
      <c r="BI49" s="1094" t="s">
        <v>36</v>
      </c>
      <c r="BJ49" s="1094" t="s">
        <v>36</v>
      </c>
      <c r="BK49" s="1094" t="s">
        <v>36</v>
      </c>
      <c r="BL49" s="1114" t="s">
        <v>36</v>
      </c>
      <c r="BM49" s="1134" t="s">
        <v>36</v>
      </c>
      <c r="BN49" s="1094" t="s">
        <v>36</v>
      </c>
      <c r="BO49" s="1094" t="s">
        <v>36</v>
      </c>
      <c r="BP49" s="1094" t="s">
        <v>36</v>
      </c>
      <c r="BQ49" s="1114" t="s">
        <v>36</v>
      </c>
      <c r="BR49" s="1134" t="s">
        <v>36</v>
      </c>
      <c r="BS49" s="1094" t="s">
        <v>36</v>
      </c>
      <c r="BT49" s="1094" t="s">
        <v>36</v>
      </c>
      <c r="BU49" s="1782" t="s">
        <v>36</v>
      </c>
      <c r="BV49" s="1828"/>
      <c r="BW49" s="1828"/>
      <c r="BX49" s="1828"/>
      <c r="BY49" s="1829"/>
      <c r="BZ49" s="1829"/>
      <c r="CA49" s="1829"/>
      <c r="CB49" s="1829"/>
      <c r="CC49" s="1829"/>
      <c r="CD49" s="1829"/>
      <c r="CE49" s="1829"/>
      <c r="CF49" s="1829"/>
      <c r="CG49" s="1829"/>
      <c r="CH49" s="1829"/>
      <c r="CI49" s="1829"/>
      <c r="CJ49" s="1829"/>
      <c r="CK49" s="1829"/>
      <c r="CL49" s="1829"/>
      <c r="CM49" s="1829"/>
      <c r="CN49" s="1829"/>
      <c r="CO49" s="1829"/>
      <c r="CP49" s="1829"/>
      <c r="CQ49" s="1829"/>
      <c r="CR49" s="1829"/>
      <c r="CS49" s="1829"/>
      <c r="CT49" s="1829"/>
      <c r="CU49" s="1829"/>
      <c r="CV49" s="1829"/>
      <c r="CW49" s="1829"/>
      <c r="CX49" s="1829"/>
      <c r="CY49" s="1829"/>
      <c r="CZ49" s="1829"/>
    </row>
    <row r="50" s="130" customFormat="true" ht="15" customHeight="true" x14ac:dyDescent="0.2">
      <c r="A50" s="2141" t="s">
        <v>103</v>
      </c>
      <c r="B50" s="250" t="s">
        <v>101</v>
      </c>
      <c r="C50" s="1027" t="s">
        <v>36</v>
      </c>
      <c r="D50" s="1034" t="s">
        <v>36</v>
      </c>
      <c r="E50" s="1034" t="s">
        <v>36</v>
      </c>
      <c r="F50" s="1034" t="s">
        <v>36</v>
      </c>
      <c r="G50" s="1041" t="s">
        <v>36</v>
      </c>
      <c r="H50" s="1048" t="s">
        <v>36</v>
      </c>
      <c r="I50" s="1034" t="s">
        <v>36</v>
      </c>
      <c r="J50" s="1034" t="s">
        <v>36</v>
      </c>
      <c r="K50" s="1034" t="s">
        <v>36</v>
      </c>
      <c r="L50" s="1055" t="s">
        <v>36</v>
      </c>
      <c r="M50" s="1062" t="s">
        <v>36</v>
      </c>
      <c r="N50" s="1034" t="s">
        <v>36</v>
      </c>
      <c r="O50" s="1034" t="s">
        <v>36</v>
      </c>
      <c r="P50" s="1034" t="s">
        <v>36</v>
      </c>
      <c r="Q50" s="1041" t="s">
        <v>36</v>
      </c>
      <c r="R50" s="1048" t="s">
        <v>36</v>
      </c>
      <c r="S50" s="1034" t="s">
        <v>36</v>
      </c>
      <c r="T50" s="1034" t="s">
        <v>36</v>
      </c>
      <c r="U50" s="1734" t="s">
        <v>36</v>
      </c>
      <c r="V50" s="1767"/>
      <c r="W50" s="1767"/>
      <c r="X50" s="1767"/>
      <c r="Y50" s="1768"/>
      <c r="Z50" s="1768"/>
      <c r="AA50" s="1768"/>
      <c r="AB50" s="1768"/>
      <c r="AC50" s="1768"/>
      <c r="AD50" s="1768"/>
      <c r="AE50" s="1768"/>
      <c r="AF50" s="1768"/>
      <c r="AG50" s="1768"/>
      <c r="AH50" s="1768"/>
      <c r="AI50" s="1768"/>
      <c r="AJ50" s="1768"/>
      <c r="AK50" s="1768"/>
      <c r="AL50" s="1768"/>
      <c r="AM50" s="1768"/>
      <c r="AN50" s="1768"/>
      <c r="AO50" s="1768"/>
      <c r="AP50" s="1768"/>
      <c r="AQ50" s="1768"/>
      <c r="AR50" s="1768"/>
      <c r="AS50" s="1768"/>
      <c r="AT50" s="1768"/>
      <c r="AU50" s="1768"/>
      <c r="AV50" s="1768"/>
      <c r="AW50" s="1768"/>
      <c r="AX50" s="1768"/>
      <c r="AY50" s="1768"/>
      <c r="AZ50" s="215"/>
      <c r="BA50" s="2179" t="s">
        <v>103</v>
      </c>
      <c r="BB50" s="151" t="s">
        <v>101</v>
      </c>
      <c r="BC50" s="1075" t="s">
        <v>36</v>
      </c>
      <c r="BD50" s="1094" t="s">
        <v>36</v>
      </c>
      <c r="BE50" s="1094" t="s">
        <v>36</v>
      </c>
      <c r="BF50" s="1094" t="s">
        <v>36</v>
      </c>
      <c r="BG50" s="1114" t="s">
        <v>36</v>
      </c>
      <c r="BH50" s="1134" t="s">
        <v>36</v>
      </c>
      <c r="BI50" s="1094" t="s">
        <v>36</v>
      </c>
      <c r="BJ50" s="1094" t="s">
        <v>36</v>
      </c>
      <c r="BK50" s="1094" t="s">
        <v>36</v>
      </c>
      <c r="BL50" s="1114" t="s">
        <v>36</v>
      </c>
      <c r="BM50" s="1134" t="s">
        <v>36</v>
      </c>
      <c r="BN50" s="1094" t="s">
        <v>36</v>
      </c>
      <c r="BO50" s="1094" t="s">
        <v>36</v>
      </c>
      <c r="BP50" s="1094" t="s">
        <v>36</v>
      </c>
      <c r="BQ50" s="1114" t="s">
        <v>36</v>
      </c>
      <c r="BR50" s="1134" t="s">
        <v>36</v>
      </c>
      <c r="BS50" s="1094" t="s">
        <v>36</v>
      </c>
      <c r="BT50" s="1094" t="s">
        <v>36</v>
      </c>
      <c r="BU50" s="1782" t="s">
        <v>36</v>
      </c>
      <c r="BV50" s="1828"/>
      <c r="BW50" s="1828"/>
      <c r="BX50" s="1828"/>
      <c r="BY50" s="1829"/>
      <c r="BZ50" s="1829"/>
      <c r="CA50" s="1829"/>
      <c r="CB50" s="1829"/>
      <c r="CC50" s="1829"/>
      <c r="CD50" s="1829"/>
      <c r="CE50" s="1829"/>
      <c r="CF50" s="1829"/>
      <c r="CG50" s="1829"/>
      <c r="CH50" s="1829"/>
      <c r="CI50" s="1829"/>
      <c r="CJ50" s="1829"/>
      <c r="CK50" s="1829"/>
      <c r="CL50" s="1829"/>
      <c r="CM50" s="1829"/>
      <c r="CN50" s="1829"/>
      <c r="CO50" s="1829"/>
      <c r="CP50" s="1829"/>
      <c r="CQ50" s="1829"/>
      <c r="CR50" s="1829"/>
      <c r="CS50" s="1829"/>
      <c r="CT50" s="1829"/>
      <c r="CU50" s="1829"/>
      <c r="CV50" s="1829"/>
      <c r="CW50" s="1829"/>
      <c r="CX50" s="1829"/>
      <c r="CY50" s="1829"/>
      <c r="CZ50" s="1829"/>
    </row>
    <row r="51" s="130" customFormat="true" ht="15" customHeight="true" x14ac:dyDescent="0.2">
      <c r="A51" s="2141"/>
      <c r="B51" s="250" t="s">
        <v>100</v>
      </c>
      <c r="C51" s="1027" t="s">
        <v>36</v>
      </c>
      <c r="D51" s="1034" t="s">
        <v>36</v>
      </c>
      <c r="E51" s="1034" t="s">
        <v>36</v>
      </c>
      <c r="F51" s="1034" t="s">
        <v>36</v>
      </c>
      <c r="G51" s="1041" t="s">
        <v>36</v>
      </c>
      <c r="H51" s="1048" t="s">
        <v>36</v>
      </c>
      <c r="I51" s="1034" t="s">
        <v>36</v>
      </c>
      <c r="J51" s="1034" t="s">
        <v>36</v>
      </c>
      <c r="K51" s="1034" t="s">
        <v>36</v>
      </c>
      <c r="L51" s="1055" t="s">
        <v>36</v>
      </c>
      <c r="M51" s="1062" t="s">
        <v>36</v>
      </c>
      <c r="N51" s="1034" t="s">
        <v>36</v>
      </c>
      <c r="O51" s="1034" t="s">
        <v>36</v>
      </c>
      <c r="P51" s="1034" t="s">
        <v>36</v>
      </c>
      <c r="Q51" s="1041" t="s">
        <v>36</v>
      </c>
      <c r="R51" s="1048" t="s">
        <v>36</v>
      </c>
      <c r="S51" s="1034" t="s">
        <v>36</v>
      </c>
      <c r="T51" s="1034" t="s">
        <v>36</v>
      </c>
      <c r="U51" s="1734" t="s">
        <v>36</v>
      </c>
      <c r="V51" s="1767"/>
      <c r="W51" s="1767"/>
      <c r="X51" s="1767"/>
      <c r="Y51" s="1768"/>
      <c r="Z51" s="1768"/>
      <c r="AA51" s="1768"/>
      <c r="AB51" s="1768"/>
      <c r="AC51" s="1768"/>
      <c r="AD51" s="1768"/>
      <c r="AE51" s="1768"/>
      <c r="AF51" s="1768"/>
      <c r="AG51" s="1768"/>
      <c r="AH51" s="1768"/>
      <c r="AI51" s="1768"/>
      <c r="AJ51" s="1768"/>
      <c r="AK51" s="1768"/>
      <c r="AL51" s="1768"/>
      <c r="AM51" s="1768"/>
      <c r="AN51" s="1768"/>
      <c r="AO51" s="1768"/>
      <c r="AP51" s="1768"/>
      <c r="AQ51" s="1768"/>
      <c r="AR51" s="1768"/>
      <c r="AS51" s="1768"/>
      <c r="AT51" s="1768"/>
      <c r="AU51" s="1768"/>
      <c r="AV51" s="1768"/>
      <c r="AW51" s="1768"/>
      <c r="AX51" s="1768"/>
      <c r="AY51" s="1768"/>
      <c r="AZ51" s="215"/>
      <c r="BA51" s="2179"/>
      <c r="BB51" s="151" t="s">
        <v>100</v>
      </c>
      <c r="BC51" s="1075" t="s">
        <v>36</v>
      </c>
      <c r="BD51" s="1094" t="s">
        <v>36</v>
      </c>
      <c r="BE51" s="1094" t="s">
        <v>36</v>
      </c>
      <c r="BF51" s="1094" t="s">
        <v>36</v>
      </c>
      <c r="BG51" s="1114" t="s">
        <v>36</v>
      </c>
      <c r="BH51" s="1134" t="s">
        <v>36</v>
      </c>
      <c r="BI51" s="1094" t="s">
        <v>36</v>
      </c>
      <c r="BJ51" s="1094" t="s">
        <v>36</v>
      </c>
      <c r="BK51" s="1094" t="s">
        <v>36</v>
      </c>
      <c r="BL51" s="1114" t="s">
        <v>36</v>
      </c>
      <c r="BM51" s="1134" t="s">
        <v>36</v>
      </c>
      <c r="BN51" s="1094" t="s">
        <v>36</v>
      </c>
      <c r="BO51" s="1094" t="s">
        <v>36</v>
      </c>
      <c r="BP51" s="1094" t="s">
        <v>36</v>
      </c>
      <c r="BQ51" s="1114" t="s">
        <v>36</v>
      </c>
      <c r="BR51" s="1134" t="s">
        <v>36</v>
      </c>
      <c r="BS51" s="1094" t="s">
        <v>36</v>
      </c>
      <c r="BT51" s="1094" t="s">
        <v>36</v>
      </c>
      <c r="BU51" s="1782" t="s">
        <v>36</v>
      </c>
      <c r="BV51" s="1828"/>
      <c r="BW51" s="1828"/>
      <c r="BX51" s="1828"/>
      <c r="BY51" s="1829"/>
      <c r="BZ51" s="1829"/>
      <c r="CA51" s="1829"/>
      <c r="CB51" s="1829"/>
      <c r="CC51" s="1829"/>
      <c r="CD51" s="1829"/>
      <c r="CE51" s="1829"/>
      <c r="CF51" s="1829"/>
      <c r="CG51" s="1829"/>
      <c r="CH51" s="1829"/>
      <c r="CI51" s="1829"/>
      <c r="CJ51" s="1829"/>
      <c r="CK51" s="1829"/>
      <c r="CL51" s="1829"/>
      <c r="CM51" s="1829"/>
      <c r="CN51" s="1829"/>
      <c r="CO51" s="1829"/>
      <c r="CP51" s="1829"/>
      <c r="CQ51" s="1829"/>
      <c r="CR51" s="1829"/>
      <c r="CS51" s="1829"/>
      <c r="CT51" s="1829"/>
      <c r="CU51" s="1829"/>
      <c r="CV51" s="1829"/>
      <c r="CW51" s="1829"/>
      <c r="CX51" s="1829"/>
      <c r="CY51" s="1829"/>
      <c r="CZ51" s="1829"/>
    </row>
    <row r="52" s="130" customFormat="true" ht="15" customHeight="true" x14ac:dyDescent="0.2">
      <c r="A52" s="2141"/>
      <c r="B52" s="250" t="s">
        <v>69</v>
      </c>
      <c r="C52" s="1027" t="s">
        <v>36</v>
      </c>
      <c r="D52" s="1034" t="s">
        <v>36</v>
      </c>
      <c r="E52" s="1034" t="s">
        <v>36</v>
      </c>
      <c r="F52" s="1034" t="s">
        <v>36</v>
      </c>
      <c r="G52" s="1041" t="s">
        <v>36</v>
      </c>
      <c r="H52" s="1048" t="s">
        <v>36</v>
      </c>
      <c r="I52" s="1034" t="s">
        <v>36</v>
      </c>
      <c r="J52" s="1034" t="s">
        <v>36</v>
      </c>
      <c r="K52" s="1034" t="s">
        <v>36</v>
      </c>
      <c r="L52" s="1055" t="s">
        <v>36</v>
      </c>
      <c r="M52" s="1062" t="s">
        <v>36</v>
      </c>
      <c r="N52" s="1034" t="s">
        <v>36</v>
      </c>
      <c r="O52" s="1034" t="s">
        <v>36</v>
      </c>
      <c r="P52" s="1034" t="s">
        <v>36</v>
      </c>
      <c r="Q52" s="1041" t="s">
        <v>36</v>
      </c>
      <c r="R52" s="1048" t="s">
        <v>36</v>
      </c>
      <c r="S52" s="1034" t="s">
        <v>36</v>
      </c>
      <c r="T52" s="1034" t="s">
        <v>36</v>
      </c>
      <c r="U52" s="1734" t="s">
        <v>36</v>
      </c>
      <c r="V52" s="1767"/>
      <c r="W52" s="1767"/>
      <c r="X52" s="1767"/>
      <c r="Y52" s="1768"/>
      <c r="Z52" s="1768"/>
      <c r="AA52" s="1768"/>
      <c r="AB52" s="1768"/>
      <c r="AC52" s="1768"/>
      <c r="AD52" s="1768"/>
      <c r="AE52" s="1768"/>
      <c r="AF52" s="1768"/>
      <c r="AG52" s="1768"/>
      <c r="AH52" s="1768"/>
      <c r="AI52" s="1768"/>
      <c r="AJ52" s="1768"/>
      <c r="AK52" s="1768"/>
      <c r="AL52" s="1768"/>
      <c r="AM52" s="1768"/>
      <c r="AN52" s="1768"/>
      <c r="AO52" s="1768"/>
      <c r="AP52" s="1768"/>
      <c r="AQ52" s="1768"/>
      <c r="AR52" s="1768"/>
      <c r="AS52" s="1768"/>
      <c r="AT52" s="1768"/>
      <c r="AU52" s="1768"/>
      <c r="AV52" s="1768"/>
      <c r="AW52" s="1768"/>
      <c r="AX52" s="1768"/>
      <c r="AY52" s="1768"/>
      <c r="AZ52" s="215"/>
      <c r="BA52" s="2179"/>
      <c r="BB52" s="151" t="s">
        <v>69</v>
      </c>
      <c r="BC52" s="1075" t="s">
        <v>36</v>
      </c>
      <c r="BD52" s="1094" t="s">
        <v>36</v>
      </c>
      <c r="BE52" s="1094" t="s">
        <v>36</v>
      </c>
      <c r="BF52" s="1094" t="s">
        <v>36</v>
      </c>
      <c r="BG52" s="1114" t="s">
        <v>36</v>
      </c>
      <c r="BH52" s="1134" t="s">
        <v>36</v>
      </c>
      <c r="BI52" s="1094" t="s">
        <v>36</v>
      </c>
      <c r="BJ52" s="1094" t="s">
        <v>36</v>
      </c>
      <c r="BK52" s="1094" t="s">
        <v>36</v>
      </c>
      <c r="BL52" s="1114" t="s">
        <v>36</v>
      </c>
      <c r="BM52" s="1134" t="s">
        <v>36</v>
      </c>
      <c r="BN52" s="1094" t="s">
        <v>36</v>
      </c>
      <c r="BO52" s="1094" t="s">
        <v>36</v>
      </c>
      <c r="BP52" s="1094" t="s">
        <v>36</v>
      </c>
      <c r="BQ52" s="1114" t="s">
        <v>36</v>
      </c>
      <c r="BR52" s="1134" t="s">
        <v>36</v>
      </c>
      <c r="BS52" s="1094" t="s">
        <v>36</v>
      </c>
      <c r="BT52" s="1094" t="s">
        <v>36</v>
      </c>
      <c r="BU52" s="1782" t="s">
        <v>36</v>
      </c>
      <c r="BV52" s="1828"/>
      <c r="BW52" s="1828"/>
      <c r="BX52" s="1828"/>
      <c r="BY52" s="1829"/>
      <c r="BZ52" s="1829"/>
      <c r="CA52" s="1829"/>
      <c r="CB52" s="1829"/>
      <c r="CC52" s="1829"/>
      <c r="CD52" s="1829"/>
      <c r="CE52" s="1829"/>
      <c r="CF52" s="1829"/>
      <c r="CG52" s="1829"/>
      <c r="CH52" s="1829"/>
      <c r="CI52" s="1829"/>
      <c r="CJ52" s="1829"/>
      <c r="CK52" s="1829"/>
      <c r="CL52" s="1829"/>
      <c r="CM52" s="1829"/>
      <c r="CN52" s="1829"/>
      <c r="CO52" s="1829"/>
      <c r="CP52" s="1829"/>
      <c r="CQ52" s="1829"/>
      <c r="CR52" s="1829"/>
      <c r="CS52" s="1829"/>
      <c r="CT52" s="1829"/>
      <c r="CU52" s="1829"/>
      <c r="CV52" s="1829"/>
      <c r="CW52" s="1829"/>
      <c r="CX52" s="1829"/>
      <c r="CY52" s="1829"/>
      <c r="CZ52" s="1829"/>
    </row>
    <row r="53" s="130" customFormat="true" ht="15" customHeight="true" x14ac:dyDescent="0.2">
      <c r="A53" s="2141" t="s">
        <v>106</v>
      </c>
      <c r="B53" s="250" t="s">
        <v>101</v>
      </c>
      <c r="C53" s="1027" t="s">
        <v>36</v>
      </c>
      <c r="D53" s="1034" t="s">
        <v>36</v>
      </c>
      <c r="E53" s="1034" t="s">
        <v>36</v>
      </c>
      <c r="F53" s="1034" t="s">
        <v>36</v>
      </c>
      <c r="G53" s="1041" t="s">
        <v>36</v>
      </c>
      <c r="H53" s="1048" t="s">
        <v>36</v>
      </c>
      <c r="I53" s="1034" t="s">
        <v>36</v>
      </c>
      <c r="J53" s="1034" t="s">
        <v>36</v>
      </c>
      <c r="K53" s="1034" t="s">
        <v>36</v>
      </c>
      <c r="L53" s="1055" t="s">
        <v>36</v>
      </c>
      <c r="M53" s="1062" t="s">
        <v>36</v>
      </c>
      <c r="N53" s="1034" t="s">
        <v>36</v>
      </c>
      <c r="O53" s="1034" t="s">
        <v>36</v>
      </c>
      <c r="P53" s="1034" t="s">
        <v>36</v>
      </c>
      <c r="Q53" s="1041" t="s">
        <v>36</v>
      </c>
      <c r="R53" s="1048" t="s">
        <v>36</v>
      </c>
      <c r="S53" s="1034" t="s">
        <v>36</v>
      </c>
      <c r="T53" s="1034" t="s">
        <v>36</v>
      </c>
      <c r="U53" s="1734" t="s">
        <v>36</v>
      </c>
      <c r="V53" s="1767"/>
      <c r="W53" s="1767"/>
      <c r="X53" s="1767"/>
      <c r="Y53" s="1768"/>
      <c r="Z53" s="1768"/>
      <c r="AA53" s="1768"/>
      <c r="AB53" s="1768"/>
      <c r="AC53" s="1768"/>
      <c r="AD53" s="1768"/>
      <c r="AE53" s="1768"/>
      <c r="AF53" s="1768"/>
      <c r="AG53" s="1768"/>
      <c r="AH53" s="1768"/>
      <c r="AI53" s="1768"/>
      <c r="AJ53" s="1768"/>
      <c r="AK53" s="1768"/>
      <c r="AL53" s="1768"/>
      <c r="AM53" s="1768"/>
      <c r="AN53" s="1768"/>
      <c r="AO53" s="1768"/>
      <c r="AP53" s="1768"/>
      <c r="AQ53" s="1768"/>
      <c r="AR53" s="1768"/>
      <c r="AS53" s="1768"/>
      <c r="AT53" s="1768"/>
      <c r="AU53" s="1768"/>
      <c r="AV53" s="1768"/>
      <c r="AW53" s="1768"/>
      <c r="AX53" s="1768"/>
      <c r="AY53" s="1768"/>
      <c r="AZ53" s="215"/>
      <c r="BA53" s="2179" t="s">
        <v>106</v>
      </c>
      <c r="BB53" s="151" t="s">
        <v>101</v>
      </c>
      <c r="BC53" s="1075" t="s">
        <v>36</v>
      </c>
      <c r="BD53" s="1094" t="s">
        <v>36</v>
      </c>
      <c r="BE53" s="1094" t="s">
        <v>36</v>
      </c>
      <c r="BF53" s="1094" t="s">
        <v>36</v>
      </c>
      <c r="BG53" s="1114" t="s">
        <v>36</v>
      </c>
      <c r="BH53" s="1134" t="s">
        <v>36</v>
      </c>
      <c r="BI53" s="1094" t="s">
        <v>36</v>
      </c>
      <c r="BJ53" s="1094" t="s">
        <v>36</v>
      </c>
      <c r="BK53" s="1094" t="s">
        <v>36</v>
      </c>
      <c r="BL53" s="1114" t="s">
        <v>36</v>
      </c>
      <c r="BM53" s="1134" t="s">
        <v>36</v>
      </c>
      <c r="BN53" s="1094" t="s">
        <v>36</v>
      </c>
      <c r="BO53" s="1094" t="s">
        <v>36</v>
      </c>
      <c r="BP53" s="1094" t="s">
        <v>36</v>
      </c>
      <c r="BQ53" s="1114" t="s">
        <v>36</v>
      </c>
      <c r="BR53" s="1134" t="s">
        <v>36</v>
      </c>
      <c r="BS53" s="1094" t="s">
        <v>36</v>
      </c>
      <c r="BT53" s="1094" t="s">
        <v>36</v>
      </c>
      <c r="BU53" s="1782" t="s">
        <v>36</v>
      </c>
      <c r="BV53" s="1828"/>
      <c r="BW53" s="1828"/>
      <c r="BX53" s="1828"/>
      <c r="BY53" s="1829"/>
      <c r="BZ53" s="1829"/>
      <c r="CA53" s="1829"/>
      <c r="CB53" s="1829"/>
      <c r="CC53" s="1829"/>
      <c r="CD53" s="1829"/>
      <c r="CE53" s="1829"/>
      <c r="CF53" s="1829"/>
      <c r="CG53" s="1829"/>
      <c r="CH53" s="1829"/>
      <c r="CI53" s="1829"/>
      <c r="CJ53" s="1829"/>
      <c r="CK53" s="1829"/>
      <c r="CL53" s="1829"/>
      <c r="CM53" s="1829"/>
      <c r="CN53" s="1829"/>
      <c r="CO53" s="1829"/>
      <c r="CP53" s="1829"/>
      <c r="CQ53" s="1829"/>
      <c r="CR53" s="1829"/>
      <c r="CS53" s="1829"/>
      <c r="CT53" s="1829"/>
      <c r="CU53" s="1829"/>
      <c r="CV53" s="1829"/>
      <c r="CW53" s="1829"/>
      <c r="CX53" s="1829"/>
      <c r="CY53" s="1829"/>
      <c r="CZ53" s="1829"/>
    </row>
    <row r="54" s="130" customFormat="true" ht="15" customHeight="true" x14ac:dyDescent="0.2">
      <c r="A54" s="2141"/>
      <c r="B54" s="250" t="s">
        <v>100</v>
      </c>
      <c r="C54" s="1027" t="s">
        <v>36</v>
      </c>
      <c r="D54" s="1034" t="s">
        <v>36</v>
      </c>
      <c r="E54" s="1034" t="s">
        <v>36</v>
      </c>
      <c r="F54" s="1034" t="s">
        <v>36</v>
      </c>
      <c r="G54" s="1041" t="s">
        <v>36</v>
      </c>
      <c r="H54" s="1048" t="s">
        <v>36</v>
      </c>
      <c r="I54" s="1034" t="s">
        <v>36</v>
      </c>
      <c r="J54" s="1034" t="s">
        <v>36</v>
      </c>
      <c r="K54" s="1034" t="s">
        <v>36</v>
      </c>
      <c r="L54" s="1055" t="s">
        <v>36</v>
      </c>
      <c r="M54" s="1062" t="s">
        <v>36</v>
      </c>
      <c r="N54" s="1034" t="s">
        <v>36</v>
      </c>
      <c r="O54" s="1034" t="s">
        <v>36</v>
      </c>
      <c r="P54" s="1034" t="s">
        <v>36</v>
      </c>
      <c r="Q54" s="1041" t="s">
        <v>36</v>
      </c>
      <c r="R54" s="1048" t="s">
        <v>36</v>
      </c>
      <c r="S54" s="1034" t="s">
        <v>36</v>
      </c>
      <c r="T54" s="1034" t="s">
        <v>36</v>
      </c>
      <c r="U54" s="1734" t="s">
        <v>36</v>
      </c>
      <c r="V54" s="1767"/>
      <c r="W54" s="1767"/>
      <c r="X54" s="1767"/>
      <c r="Y54" s="1768"/>
      <c r="Z54" s="1768"/>
      <c r="AA54" s="1768"/>
      <c r="AB54" s="1768"/>
      <c r="AC54" s="1768"/>
      <c r="AD54" s="1768"/>
      <c r="AE54" s="1768"/>
      <c r="AF54" s="1768"/>
      <c r="AG54" s="1768"/>
      <c r="AH54" s="1768"/>
      <c r="AI54" s="1768"/>
      <c r="AJ54" s="1768"/>
      <c r="AK54" s="1768"/>
      <c r="AL54" s="1768"/>
      <c r="AM54" s="1768"/>
      <c r="AN54" s="1768"/>
      <c r="AO54" s="1768"/>
      <c r="AP54" s="1768"/>
      <c r="AQ54" s="1768"/>
      <c r="AR54" s="1768"/>
      <c r="AS54" s="1768"/>
      <c r="AT54" s="1768"/>
      <c r="AU54" s="1768"/>
      <c r="AV54" s="1768"/>
      <c r="AW54" s="1768"/>
      <c r="AX54" s="1768"/>
      <c r="AY54" s="1768"/>
      <c r="AZ54" s="215"/>
      <c r="BA54" s="2179"/>
      <c r="BB54" s="151" t="s">
        <v>100</v>
      </c>
      <c r="BC54" s="1075" t="s">
        <v>36</v>
      </c>
      <c r="BD54" s="1094" t="s">
        <v>36</v>
      </c>
      <c r="BE54" s="1094" t="s">
        <v>36</v>
      </c>
      <c r="BF54" s="1094" t="s">
        <v>36</v>
      </c>
      <c r="BG54" s="1114" t="s">
        <v>36</v>
      </c>
      <c r="BH54" s="1134" t="s">
        <v>36</v>
      </c>
      <c r="BI54" s="1094" t="s">
        <v>36</v>
      </c>
      <c r="BJ54" s="1094" t="s">
        <v>36</v>
      </c>
      <c r="BK54" s="1094" t="s">
        <v>36</v>
      </c>
      <c r="BL54" s="1114" t="s">
        <v>36</v>
      </c>
      <c r="BM54" s="1134" t="s">
        <v>36</v>
      </c>
      <c r="BN54" s="1094" t="s">
        <v>36</v>
      </c>
      <c r="BO54" s="1094" t="s">
        <v>36</v>
      </c>
      <c r="BP54" s="1094" t="s">
        <v>36</v>
      </c>
      <c r="BQ54" s="1114" t="s">
        <v>36</v>
      </c>
      <c r="BR54" s="1134" t="s">
        <v>36</v>
      </c>
      <c r="BS54" s="1094" t="s">
        <v>36</v>
      </c>
      <c r="BT54" s="1094" t="s">
        <v>36</v>
      </c>
      <c r="BU54" s="1782" t="s">
        <v>36</v>
      </c>
      <c r="BV54" s="1828"/>
      <c r="BW54" s="1828"/>
      <c r="BX54" s="1828"/>
      <c r="BY54" s="1829"/>
      <c r="BZ54" s="1829"/>
      <c r="CA54" s="1829"/>
      <c r="CB54" s="1829"/>
      <c r="CC54" s="1829"/>
      <c r="CD54" s="1829"/>
      <c r="CE54" s="1829"/>
      <c r="CF54" s="1829"/>
      <c r="CG54" s="1829"/>
      <c r="CH54" s="1829"/>
      <c r="CI54" s="1829"/>
      <c r="CJ54" s="1829"/>
      <c r="CK54" s="1829"/>
      <c r="CL54" s="1829"/>
      <c r="CM54" s="1829"/>
      <c r="CN54" s="1829"/>
      <c r="CO54" s="1829"/>
      <c r="CP54" s="1829"/>
      <c r="CQ54" s="1829"/>
      <c r="CR54" s="1829"/>
      <c r="CS54" s="1829"/>
      <c r="CT54" s="1829"/>
      <c r="CU54" s="1829"/>
      <c r="CV54" s="1829"/>
      <c r="CW54" s="1829"/>
      <c r="CX54" s="1829"/>
      <c r="CY54" s="1829"/>
      <c r="CZ54" s="1829"/>
    </row>
    <row r="55" s="130" customFormat="true" ht="15" customHeight="true" x14ac:dyDescent="0.2">
      <c r="A55" s="2180"/>
      <c r="B55" s="251" t="s">
        <v>69</v>
      </c>
      <c r="C55" s="1029" t="s">
        <v>36</v>
      </c>
      <c r="D55" s="1036" t="s">
        <v>36</v>
      </c>
      <c r="E55" s="1036" t="s">
        <v>36</v>
      </c>
      <c r="F55" s="1036" t="s">
        <v>36</v>
      </c>
      <c r="G55" s="1043" t="s">
        <v>36</v>
      </c>
      <c r="H55" s="1050" t="s">
        <v>36</v>
      </c>
      <c r="I55" s="1036" t="s">
        <v>36</v>
      </c>
      <c r="J55" s="1036" t="s">
        <v>36</v>
      </c>
      <c r="K55" s="1036" t="s">
        <v>36</v>
      </c>
      <c r="L55" s="1057" t="s">
        <v>36</v>
      </c>
      <c r="M55" s="1064" t="s">
        <v>36</v>
      </c>
      <c r="N55" s="1036" t="s">
        <v>36</v>
      </c>
      <c r="O55" s="1036" t="s">
        <v>36</v>
      </c>
      <c r="P55" s="1036" t="s">
        <v>36</v>
      </c>
      <c r="Q55" s="1043" t="s">
        <v>36</v>
      </c>
      <c r="R55" s="1690" t="s">
        <v>36</v>
      </c>
      <c r="S55" s="1691" t="s">
        <v>36</v>
      </c>
      <c r="T55" s="1691" t="s">
        <v>36</v>
      </c>
      <c r="U55" s="1736" t="s">
        <v>36</v>
      </c>
      <c r="V55" s="1769"/>
      <c r="W55" s="1769"/>
      <c r="X55" s="1769"/>
      <c r="Y55" s="1769"/>
      <c r="Z55" s="1769"/>
      <c r="AA55" s="1769"/>
      <c r="AB55" s="1769"/>
      <c r="AC55" s="1769"/>
      <c r="AD55" s="1769"/>
      <c r="AE55" s="1769"/>
      <c r="AF55" s="1769"/>
      <c r="AG55" s="1769"/>
      <c r="AH55" s="1769"/>
      <c r="AI55" s="1769"/>
      <c r="AJ55" s="1769"/>
      <c r="AK55" s="1769"/>
      <c r="AL55" s="1769"/>
      <c r="AM55" s="1769"/>
      <c r="AN55" s="1769"/>
      <c r="AO55" s="1769"/>
      <c r="AP55" s="1769"/>
      <c r="AQ55" s="1769"/>
      <c r="AR55" s="1769"/>
      <c r="AS55" s="1769"/>
      <c r="AT55" s="1769"/>
      <c r="AU55" s="1769"/>
      <c r="AV55" s="1769"/>
      <c r="AW55" s="1769"/>
      <c r="AX55" s="1769"/>
      <c r="AY55" s="1769"/>
      <c r="AZ55" s="215"/>
      <c r="BA55" s="2181"/>
      <c r="BB55" s="152" t="s">
        <v>69</v>
      </c>
      <c r="BC55" s="1076" t="s">
        <v>36</v>
      </c>
      <c r="BD55" s="1095" t="s">
        <v>36</v>
      </c>
      <c r="BE55" s="1095" t="s">
        <v>36</v>
      </c>
      <c r="BF55" s="1095" t="s">
        <v>36</v>
      </c>
      <c r="BG55" s="1115" t="s">
        <v>36</v>
      </c>
      <c r="BH55" s="1135" t="s">
        <v>36</v>
      </c>
      <c r="BI55" s="1095" t="s">
        <v>36</v>
      </c>
      <c r="BJ55" s="1095" t="s">
        <v>36</v>
      </c>
      <c r="BK55" s="1095" t="s">
        <v>36</v>
      </c>
      <c r="BL55" s="1115" t="s">
        <v>36</v>
      </c>
      <c r="BM55" s="1135" t="s">
        <v>36</v>
      </c>
      <c r="BN55" s="1095" t="s">
        <v>36</v>
      </c>
      <c r="BO55" s="1095" t="s">
        <v>36</v>
      </c>
      <c r="BP55" s="1095" t="s">
        <v>36</v>
      </c>
      <c r="BQ55" s="1115" t="s">
        <v>36</v>
      </c>
      <c r="BR55" s="1692" t="s">
        <v>36</v>
      </c>
      <c r="BS55" s="1693" t="s">
        <v>36</v>
      </c>
      <c r="BT55" s="1693" t="s">
        <v>36</v>
      </c>
      <c r="BU55" s="1693" t="s">
        <v>36</v>
      </c>
      <c r="BV55" s="1830"/>
      <c r="BW55" s="1830"/>
      <c r="BX55" s="1830"/>
      <c r="BY55" s="1830"/>
      <c r="BZ55" s="1831"/>
      <c r="CA55" s="1831"/>
      <c r="CB55" s="1831"/>
      <c r="CC55" s="1831"/>
      <c r="CD55" s="1831"/>
      <c r="CE55" s="1831"/>
      <c r="CF55" s="1831"/>
      <c r="CG55" s="1831"/>
      <c r="CH55" s="1831"/>
      <c r="CI55" s="1831"/>
      <c r="CJ55" s="1831"/>
      <c r="CK55" s="1831"/>
      <c r="CL55" s="1831"/>
      <c r="CM55" s="1831"/>
      <c r="CN55" s="1831"/>
      <c r="CO55" s="1831"/>
      <c r="CP55" s="1831"/>
      <c r="CQ55" s="1831"/>
      <c r="CR55" s="1831"/>
      <c r="CS55" s="1831"/>
      <c r="CT55" s="1831"/>
      <c r="CU55" s="1831"/>
      <c r="CV55" s="1831"/>
      <c r="CW55" s="1831"/>
      <c r="CX55" s="1831"/>
      <c r="CY55" s="1831"/>
      <c r="CZ55" s="1831"/>
    </row>
    <row r="56" s="642" customFormat="true" ht="15" customHeight="true" x14ac:dyDescent="0.2">
      <c r="A56" s="132"/>
      <c r="B56" s="185"/>
      <c r="C56" s="2142" t="s">
        <v>115</v>
      </c>
      <c r="D56" s="2143"/>
      <c r="E56" s="2143"/>
      <c r="F56" s="2143"/>
      <c r="G56" s="2144"/>
      <c r="H56" s="2145" t="s">
        <v>39</v>
      </c>
      <c r="I56" s="2146"/>
      <c r="J56" s="2146"/>
      <c r="K56" s="2146"/>
      <c r="L56" s="2147"/>
      <c r="M56" s="2148" t="s">
        <v>38</v>
      </c>
      <c r="N56" s="2146"/>
      <c r="O56" s="2146"/>
      <c r="P56" s="2146"/>
      <c r="Q56" s="2147"/>
      <c r="R56" s="1683" t="s">
        <v>138</v>
      </c>
      <c r="S56" s="1719"/>
      <c r="T56" s="1719"/>
      <c r="U56" s="1720"/>
      <c r="V56" s="1766"/>
      <c r="W56" s="1766"/>
      <c r="X56" s="1766"/>
      <c r="Y56" s="1766"/>
      <c r="Z56" s="1766"/>
      <c r="AA56" s="1766"/>
      <c r="AB56" s="1766"/>
      <c r="AC56" s="1766"/>
      <c r="AD56" s="1766"/>
      <c r="AE56" s="1766"/>
      <c r="AF56" s="1766"/>
      <c r="AG56" s="1766"/>
      <c r="AH56" s="1766"/>
      <c r="AI56" s="1766"/>
      <c r="AJ56" s="1766"/>
      <c r="AK56" s="1766"/>
      <c r="AL56" s="1766"/>
      <c r="AM56" s="1766"/>
      <c r="AN56" s="1766"/>
      <c r="AO56" s="1766"/>
      <c r="AP56" s="1766"/>
      <c r="AQ56" s="1766"/>
      <c r="AR56" s="1766"/>
      <c r="AS56" s="1766"/>
      <c r="AT56" s="1766"/>
      <c r="AU56" s="1766"/>
      <c r="AV56" s="1766"/>
      <c r="AW56" s="1766"/>
      <c r="AX56" s="1766"/>
      <c r="AY56" s="1766"/>
      <c r="AZ56" s="646"/>
      <c r="BA56" s="217" t="s">
        <v>129</v>
      </c>
      <c r="BB56" s="115" t="s">
        <v>96</v>
      </c>
      <c r="BC56" s="2223" t="s">
        <v>115</v>
      </c>
      <c r="BD56" s="2224"/>
      <c r="BE56" s="2224"/>
      <c r="BF56" s="2224"/>
      <c r="BG56" s="2225"/>
      <c r="BH56" s="2226" t="s">
        <v>39</v>
      </c>
      <c r="BI56" s="2224"/>
      <c r="BJ56" s="2224"/>
      <c r="BK56" s="2224"/>
      <c r="BL56" s="2225"/>
      <c r="BM56" s="2226" t="s">
        <v>38</v>
      </c>
      <c r="BN56" s="2224"/>
      <c r="BO56" s="2224"/>
      <c r="BP56" s="2224"/>
      <c r="BQ56" s="2227"/>
      <c r="BR56" s="1687" t="s">
        <v>138</v>
      </c>
      <c r="BS56" s="297"/>
      <c r="BT56" s="297"/>
      <c r="BU56" s="297"/>
      <c r="BV56" s="1832"/>
      <c r="BW56" s="1832"/>
      <c r="BX56" s="1832"/>
      <c r="BY56" s="1833"/>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42" customFormat="true" ht="12.75" x14ac:dyDescent="0.2">
      <c r="A57" s="186" t="s">
        <v>70</v>
      </c>
      <c r="B57" s="244"/>
      <c r="C57" s="275" t="s">
        <v>0</v>
      </c>
      <c r="D57" s="276" t="s">
        <v>1</v>
      </c>
      <c r="E57" s="276" t="s">
        <v>2</v>
      </c>
      <c r="F57" s="276" t="s">
        <v>3</v>
      </c>
      <c r="G57" s="277" t="s">
        <v>4</v>
      </c>
      <c r="H57" s="760" t="s">
        <v>0</v>
      </c>
      <c r="I57" s="707" t="s">
        <v>1</v>
      </c>
      <c r="J57" s="707" t="s">
        <v>2</v>
      </c>
      <c r="K57" s="707" t="s">
        <v>3</v>
      </c>
      <c r="L57" s="708" t="s">
        <v>4</v>
      </c>
      <c r="M57" s="748" t="s">
        <v>0</v>
      </c>
      <c r="N57" s="707" t="s">
        <v>1</v>
      </c>
      <c r="O57" s="707" t="s">
        <v>2</v>
      </c>
      <c r="P57" s="707" t="s">
        <v>3</v>
      </c>
      <c r="Q57" s="775" t="s">
        <v>4</v>
      </c>
      <c r="R57" s="760" t="s">
        <v>147</v>
      </c>
      <c r="S57" s="707" t="s">
        <v>148</v>
      </c>
      <c r="T57" s="707" t="s">
        <v>149</v>
      </c>
      <c r="U57" s="709" t="s">
        <v>150</v>
      </c>
      <c r="V57" s="1766"/>
      <c r="W57" s="1766"/>
      <c r="X57" s="1766"/>
      <c r="Y57" s="1766"/>
      <c r="Z57" s="1766"/>
      <c r="AA57" s="1766"/>
      <c r="AB57" s="1766"/>
      <c r="AC57" s="1766"/>
      <c r="AD57" s="1766"/>
      <c r="AE57" s="1766"/>
      <c r="AF57" s="1766"/>
      <c r="AG57" s="1766"/>
      <c r="AH57" s="1766"/>
      <c r="AI57" s="1766"/>
      <c r="AJ57" s="1766"/>
      <c r="AK57" s="1766"/>
      <c r="AL57" s="1766"/>
      <c r="AM57" s="1766"/>
      <c r="AN57" s="1766"/>
      <c r="AO57" s="1766"/>
      <c r="AP57" s="1766"/>
      <c r="AQ57" s="1766"/>
      <c r="AR57" s="1766"/>
      <c r="AS57" s="1766"/>
      <c r="AT57" s="1766"/>
      <c r="AU57" s="1766"/>
      <c r="AV57" s="1766"/>
      <c r="AW57" s="1766"/>
      <c r="AX57" s="1766"/>
      <c r="AY57" s="1766"/>
      <c r="AZ57" s="646"/>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147</v>
      </c>
      <c r="BS57" s="170" t="s">
        <v>148</v>
      </c>
      <c r="BT57" s="170" t="s">
        <v>149</v>
      </c>
      <c r="BU57" s="1783" t="s">
        <v>150</v>
      </c>
      <c r="BV57" s="1834"/>
      <c r="BW57" s="1834"/>
      <c r="BX57" s="1834"/>
      <c r="BY57" s="1835"/>
      <c r="BZ57" s="1835"/>
      <c r="CA57" s="1835"/>
      <c r="CB57" s="1835"/>
      <c r="CC57" s="1835"/>
      <c r="CD57" s="1835"/>
      <c r="CE57" s="1835"/>
      <c r="CF57" s="1835"/>
      <c r="CG57" s="1835"/>
      <c r="CH57" s="1835"/>
      <c r="CI57" s="1835"/>
      <c r="CJ57" s="1835"/>
      <c r="CK57" s="1835"/>
      <c r="CL57" s="1835"/>
      <c r="CM57" s="1835"/>
      <c r="CN57" s="1835"/>
      <c r="CO57" s="1835"/>
      <c r="CP57" s="1835"/>
      <c r="CQ57" s="1835"/>
      <c r="CR57" s="1835"/>
      <c r="CS57" s="1835"/>
      <c r="CT57" s="1835"/>
      <c r="CU57" s="1835"/>
      <c r="CV57" s="1835"/>
      <c r="CW57" s="1835"/>
      <c r="CX57" s="1835"/>
      <c r="CY57" s="1835"/>
      <c r="CZ57" s="1835"/>
    </row>
    <row r="58" s="642" customFormat="true" ht="15" customHeight="true" x14ac:dyDescent="0.2">
      <c r="A58" s="2158" t="s">
        <v>152</v>
      </c>
      <c r="B58" s="1001" t="s">
        <v>153</v>
      </c>
      <c r="C58" s="857">
        <v>25.500593919360515</v>
      </c>
      <c r="D58" s="858">
        <v>49.266176235281151</v>
      </c>
      <c r="E58" s="858">
        <v>64.196966940677029</v>
      </c>
      <c r="F58" s="858">
        <v>72.129932857258723</v>
      </c>
      <c r="G58" s="859">
        <v>74.860386960604899</v>
      </c>
      <c r="H58" s="860">
        <v>79.794480363450859</v>
      </c>
      <c r="I58" s="858">
        <v>80.768978270989066</v>
      </c>
      <c r="J58" s="858">
        <v>76.540940696864382</v>
      </c>
      <c r="K58" s="858">
        <v>81.106574893389933</v>
      </c>
      <c r="L58" s="861">
        <v>73.447964450757567</v>
      </c>
      <c r="M58" s="862">
        <v>16.564671179399411</v>
      </c>
      <c r="N58" s="858">
        <v>33.242470430232082</v>
      </c>
      <c r="O58" s="858">
        <v>47.988672793599079</v>
      </c>
      <c r="P58" s="858">
        <v>54.421815781400582</v>
      </c>
      <c r="Q58" s="859">
        <v>62.889059495376976</v>
      </c>
      <c r="R58" s="860">
        <v>56.045553603152996</v>
      </c>
      <c r="S58" s="858">
        <v>58.645188566620291</v>
      </c>
      <c r="T58" s="858">
        <v>52.262140996529574</v>
      </c>
      <c r="U58" s="1737">
        <v>64.984940968710049</v>
      </c>
      <c r="V58" s="1766"/>
      <c r="W58" s="1766"/>
      <c r="X58" s="1766"/>
      <c r="Y58" s="1766"/>
      <c r="Z58" s="1766"/>
      <c r="AA58" s="1766"/>
      <c r="AB58" s="1766"/>
      <c r="AC58" s="1766"/>
      <c r="AD58" s="1766"/>
      <c r="AE58" s="1766"/>
      <c r="AF58" s="1766"/>
      <c r="AG58" s="1766"/>
      <c r="AH58" s="1766"/>
      <c r="AI58" s="1766"/>
      <c r="AJ58" s="1766"/>
      <c r="AK58" s="1766"/>
      <c r="AL58" s="1766"/>
      <c r="AM58" s="1766"/>
      <c r="AN58" s="1766"/>
      <c r="AO58" s="1766"/>
      <c r="AP58" s="1766"/>
      <c r="AQ58" s="1766"/>
      <c r="AR58" s="1766"/>
      <c r="AS58" s="1766"/>
      <c r="AT58" s="1766"/>
      <c r="AU58" s="1766"/>
      <c r="AV58" s="1766"/>
      <c r="AW58" s="1766"/>
      <c r="AX58" s="1766"/>
      <c r="AY58" s="1766"/>
      <c r="AZ58" s="646"/>
      <c r="BA58" s="236"/>
      <c r="BB58" s="153"/>
      <c r="BC58" s="321"/>
      <c r="BD58" s="301"/>
      <c r="BE58" s="301"/>
      <c r="BF58" s="301"/>
      <c r="BG58" s="322"/>
      <c r="BH58" s="330"/>
      <c r="BI58" s="301"/>
      <c r="BJ58" s="301"/>
      <c r="BK58" s="301"/>
      <c r="BL58" s="322"/>
      <c r="BM58" s="330"/>
      <c r="BN58" s="301"/>
      <c r="BO58" s="301"/>
      <c r="BP58" s="301"/>
      <c r="BQ58" s="322"/>
      <c r="BR58" s="330"/>
      <c r="BS58" s="301"/>
      <c r="BT58" s="301"/>
      <c r="BU58" s="1784"/>
      <c r="BV58" s="1836"/>
      <c r="BW58" s="1836"/>
      <c r="BX58" s="1836"/>
      <c r="BY58" s="1837"/>
      <c r="BZ58" s="1837"/>
      <c r="CA58" s="1837"/>
      <c r="CB58" s="1837"/>
      <c r="CC58" s="1837"/>
      <c r="CD58" s="1837"/>
      <c r="CE58" s="1837"/>
      <c r="CF58" s="1837"/>
      <c r="CG58" s="1837"/>
      <c r="CH58" s="1837"/>
      <c r="CI58" s="1837"/>
      <c r="CJ58" s="1837"/>
      <c r="CK58" s="1837"/>
      <c r="CL58" s="1837"/>
      <c r="CM58" s="1837"/>
      <c r="CN58" s="1837"/>
      <c r="CO58" s="1837"/>
      <c r="CP58" s="1837"/>
      <c r="CQ58" s="1837"/>
      <c r="CR58" s="1837"/>
      <c r="CS58" s="1837"/>
      <c r="CT58" s="1837"/>
      <c r="CU58" s="1837"/>
      <c r="CV58" s="1837"/>
      <c r="CW58" s="1837"/>
      <c r="CX58" s="1837"/>
      <c r="CY58" s="1837"/>
      <c r="CZ58" s="1837"/>
    </row>
    <row r="59" s="642" customFormat="true" ht="15" customHeight="true" x14ac:dyDescent="0.2">
      <c r="A59" s="2159"/>
      <c r="B59" s="1002" t="s">
        <v>154</v>
      </c>
      <c r="C59" s="863">
        <v>44.547762429880159</v>
      </c>
      <c r="D59" s="864">
        <v>29.008864707397088</v>
      </c>
      <c r="E59" s="864">
        <v>13.176133737885444</v>
      </c>
      <c r="F59" s="864">
        <v>4.9063569286306761</v>
      </c>
      <c r="G59" s="865">
        <v>1.0117472575169286</v>
      </c>
      <c r="H59" s="866">
        <v>6.4896626181243864</v>
      </c>
      <c r="I59" s="864">
        <v>2.0589530331100581</v>
      </c>
      <c r="J59" s="864">
        <v>0.9945917141067776</v>
      </c>
      <c r="K59" s="864">
        <v>0.37228699141816396</v>
      </c>
      <c r="L59" s="867">
        <v>3.5550887881835309E-2</v>
      </c>
      <c r="M59" s="868">
        <v>49.221407996826748</v>
      </c>
      <c r="N59" s="864">
        <v>42.578286594127029</v>
      </c>
      <c r="O59" s="864">
        <v>28.715376438376012</v>
      </c>
      <c r="P59" s="864">
        <v>18.381274685479209</v>
      </c>
      <c r="Q59" s="865">
        <v>9.193035711598462</v>
      </c>
      <c r="R59" s="866">
        <v>19.367215089659538</v>
      </c>
      <c r="S59" s="864">
        <v>20.049870846772485</v>
      </c>
      <c r="T59" s="864">
        <v>22.148195678479272</v>
      </c>
      <c r="U59" s="1738">
        <v>8.2349880912554223</v>
      </c>
      <c r="V59" s="1766"/>
      <c r="W59" s="1766"/>
      <c r="X59" s="1766"/>
      <c r="Y59" s="1766"/>
      <c r="Z59" s="1766"/>
      <c r="AA59" s="1766"/>
      <c r="AB59" s="1766"/>
      <c r="AC59" s="1766"/>
      <c r="AD59" s="1766"/>
      <c r="AE59" s="1766"/>
      <c r="AF59" s="1766"/>
      <c r="AG59" s="1766"/>
      <c r="AH59" s="1766"/>
      <c r="AI59" s="1766"/>
      <c r="AJ59" s="1766"/>
      <c r="AK59" s="1766"/>
      <c r="AL59" s="1766"/>
      <c r="AM59" s="1766"/>
      <c r="AN59" s="1766"/>
      <c r="AO59" s="1766"/>
      <c r="AP59" s="1766"/>
      <c r="AQ59" s="1766"/>
      <c r="AR59" s="1766"/>
      <c r="AS59" s="1766"/>
      <c r="AT59" s="1766"/>
      <c r="AU59" s="1766"/>
      <c r="AV59" s="1766"/>
      <c r="AW59" s="1766"/>
      <c r="AX59" s="1766"/>
      <c r="AY59" s="1766"/>
      <c r="AZ59" s="646"/>
      <c r="BA59" s="237"/>
      <c r="BB59" s="154"/>
      <c r="BC59" s="323"/>
      <c r="BD59" s="303"/>
      <c r="BE59" s="303"/>
      <c r="BF59" s="303"/>
      <c r="BG59" s="324"/>
      <c r="BH59" s="331"/>
      <c r="BI59" s="303"/>
      <c r="BJ59" s="303"/>
      <c r="BK59" s="303"/>
      <c r="BL59" s="324"/>
      <c r="BM59" s="331"/>
      <c r="BN59" s="303"/>
      <c r="BO59" s="303"/>
      <c r="BP59" s="303"/>
      <c r="BQ59" s="324"/>
      <c r="BR59" s="331"/>
      <c r="BS59" s="303"/>
      <c r="BT59" s="303"/>
      <c r="BU59" s="1785"/>
      <c r="BV59" s="1838"/>
      <c r="BW59" s="1838"/>
      <c r="BX59" s="1838"/>
      <c r="BY59" s="1839"/>
      <c r="BZ59" s="1839"/>
      <c r="CA59" s="1839"/>
      <c r="CB59" s="1839"/>
      <c r="CC59" s="1839"/>
      <c r="CD59" s="1839"/>
      <c r="CE59" s="1839"/>
      <c r="CF59" s="1839"/>
      <c r="CG59" s="1839"/>
      <c r="CH59" s="1839"/>
      <c r="CI59" s="1839"/>
      <c r="CJ59" s="1839"/>
      <c r="CK59" s="1839"/>
      <c r="CL59" s="1839"/>
      <c r="CM59" s="1839"/>
      <c r="CN59" s="1839"/>
      <c r="CO59" s="1839"/>
      <c r="CP59" s="1839"/>
      <c r="CQ59" s="1839"/>
      <c r="CR59" s="1839"/>
      <c r="CS59" s="1839"/>
      <c r="CT59" s="1839"/>
      <c r="CU59" s="1839"/>
      <c r="CV59" s="1839"/>
      <c r="CW59" s="1839"/>
      <c r="CX59" s="1839"/>
      <c r="CY59" s="1839"/>
      <c r="CZ59" s="1839"/>
    </row>
    <row r="60" s="642" customFormat="true" ht="15" customHeight="true" x14ac:dyDescent="0.2">
      <c r="A60" s="2159"/>
      <c r="B60" s="1002" t="s">
        <v>155</v>
      </c>
      <c r="C60" s="863">
        <v>5.0838608702341999</v>
      </c>
      <c r="D60" s="864">
        <v>3.5254840847075553</v>
      </c>
      <c r="E60" s="864">
        <v>3.59423894959111</v>
      </c>
      <c r="F60" s="864">
        <v>2.1334867305799721</v>
      </c>
      <c r="G60" s="865">
        <v>1.0187578015520111</v>
      </c>
      <c r="H60" s="866">
        <v>2.7497829254033972</v>
      </c>
      <c r="I60" s="864">
        <v>3.021817446286418</v>
      </c>
      <c r="J60" s="864">
        <v>1.7043982315137212</v>
      </c>
      <c r="K60" s="864">
        <v>1.2421821109459736</v>
      </c>
      <c r="L60" s="867">
        <v>0.62042033425668763</v>
      </c>
      <c r="M60" s="868">
        <v>7.3551201590212889</v>
      </c>
      <c r="N60" s="864">
        <v>1.9328557205388139</v>
      </c>
      <c r="O60" s="864">
        <v>3.9304229207916666</v>
      </c>
      <c r="P60" s="864">
        <v>3.8074022989315099</v>
      </c>
      <c r="Q60" s="865">
        <v>2.367599463081639</v>
      </c>
      <c r="R60" s="866">
        <v>3.2934925914122557</v>
      </c>
      <c r="S60" s="864">
        <v>3.8049704686620793</v>
      </c>
      <c r="T60" s="864">
        <v>2.1262613283799912</v>
      </c>
      <c r="U60" s="1738">
        <v>3.131779085740106</v>
      </c>
      <c r="V60" s="1766"/>
      <c r="W60" s="1766"/>
      <c r="X60" s="1766"/>
      <c r="Y60" s="1766"/>
      <c r="Z60" s="1766"/>
      <c r="AA60" s="1766"/>
      <c r="AB60" s="1766"/>
      <c r="AC60" s="1766"/>
      <c r="AD60" s="1766"/>
      <c r="AE60" s="1766"/>
      <c r="AF60" s="1766"/>
      <c r="AG60" s="1766"/>
      <c r="AH60" s="1766"/>
      <c r="AI60" s="1766"/>
      <c r="AJ60" s="1766"/>
      <c r="AK60" s="1766"/>
      <c r="AL60" s="1766"/>
      <c r="AM60" s="1766"/>
      <c r="AN60" s="1766"/>
      <c r="AO60" s="1766"/>
      <c r="AP60" s="1766"/>
      <c r="AQ60" s="1766"/>
      <c r="AR60" s="1766"/>
      <c r="AS60" s="1766"/>
      <c r="AT60" s="1766"/>
      <c r="AU60" s="1766"/>
      <c r="AV60" s="1766"/>
      <c r="AW60" s="1766"/>
      <c r="AX60" s="1766"/>
      <c r="AY60" s="1766"/>
      <c r="AZ60" s="646"/>
      <c r="BA60" s="237"/>
      <c r="BB60" s="154"/>
      <c r="BC60" s="323"/>
      <c r="BD60" s="303"/>
      <c r="BE60" s="303"/>
      <c r="BF60" s="303"/>
      <c r="BG60" s="324"/>
      <c r="BH60" s="331"/>
      <c r="BI60" s="303"/>
      <c r="BJ60" s="303"/>
      <c r="BK60" s="303"/>
      <c r="BL60" s="324"/>
      <c r="BM60" s="331"/>
      <c r="BN60" s="303"/>
      <c r="BO60" s="303"/>
      <c r="BP60" s="303"/>
      <c r="BQ60" s="324"/>
      <c r="BR60" s="331"/>
      <c r="BS60" s="303"/>
      <c r="BT60" s="303"/>
      <c r="BU60" s="1785"/>
      <c r="BV60" s="1838"/>
      <c r="BW60" s="1838"/>
      <c r="BX60" s="1838"/>
      <c r="BY60" s="1839"/>
      <c r="BZ60" s="1839"/>
      <c r="CA60" s="1839"/>
      <c r="CB60" s="1839"/>
      <c r="CC60" s="1839"/>
      <c r="CD60" s="1839"/>
      <c r="CE60" s="1839"/>
      <c r="CF60" s="1839"/>
      <c r="CG60" s="1839"/>
      <c r="CH60" s="1839"/>
      <c r="CI60" s="1839"/>
      <c r="CJ60" s="1839"/>
      <c r="CK60" s="1839"/>
      <c r="CL60" s="1839"/>
      <c r="CM60" s="1839"/>
      <c r="CN60" s="1839"/>
      <c r="CO60" s="1839"/>
      <c r="CP60" s="1839"/>
      <c r="CQ60" s="1839"/>
      <c r="CR60" s="1839"/>
      <c r="CS60" s="1839"/>
      <c r="CT60" s="1839"/>
      <c r="CU60" s="1839"/>
      <c r="CV60" s="1839"/>
      <c r="CW60" s="1839"/>
      <c r="CX60" s="1839"/>
      <c r="CY60" s="1839"/>
      <c r="CZ60" s="1839"/>
    </row>
    <row r="61" s="642" customFormat="true" ht="15" customHeight="true" x14ac:dyDescent="0.2">
      <c r="A61" s="2159"/>
      <c r="B61" s="1002" t="s">
        <v>156</v>
      </c>
      <c r="C61" s="863">
        <v>2.9385343690607582</v>
      </c>
      <c r="D61" s="864">
        <v>4.1379034646865662</v>
      </c>
      <c r="E61" s="864">
        <v>3.7843789782055959</v>
      </c>
      <c r="F61" s="864">
        <v>2.8744821464968497</v>
      </c>
      <c r="G61" s="865">
        <v>0.53265089677851452</v>
      </c>
      <c r="H61" s="866">
        <v>2.4835145971218733</v>
      </c>
      <c r="I61" s="864">
        <v>0</v>
      </c>
      <c r="J61" s="864">
        <v>0</v>
      </c>
      <c r="K61" s="864">
        <v>0</v>
      </c>
      <c r="L61" s="867">
        <v>0</v>
      </c>
      <c r="M61" s="868">
        <v>2.6106644000286816</v>
      </c>
      <c r="N61" s="864">
        <v>3.557709606273471</v>
      </c>
      <c r="O61" s="864">
        <v>4.4131092990260443</v>
      </c>
      <c r="P61" s="864">
        <v>5.2557293941001477</v>
      </c>
      <c r="Q61" s="865">
        <v>6.3307002794270044</v>
      </c>
      <c r="R61" s="866">
        <v>1.656795088714939</v>
      </c>
      <c r="S61" s="864">
        <v>6.8706915394658434</v>
      </c>
      <c r="T61" s="864">
        <v>0.16207950617391895</v>
      </c>
      <c r="U61" s="1738">
        <v>2.232251038342191</v>
      </c>
      <c r="V61" s="1766"/>
      <c r="W61" s="1766"/>
      <c r="X61" s="1766"/>
      <c r="Y61" s="1766"/>
      <c r="Z61" s="1766"/>
      <c r="AA61" s="1766"/>
      <c r="AB61" s="1766"/>
      <c r="AC61" s="1766"/>
      <c r="AD61" s="1766"/>
      <c r="AE61" s="1766"/>
      <c r="AF61" s="1766"/>
      <c r="AG61" s="1766"/>
      <c r="AH61" s="1766"/>
      <c r="AI61" s="1766"/>
      <c r="AJ61" s="1766"/>
      <c r="AK61" s="1766"/>
      <c r="AL61" s="1766"/>
      <c r="AM61" s="1766"/>
      <c r="AN61" s="1766"/>
      <c r="AO61" s="1766"/>
      <c r="AP61" s="1766"/>
      <c r="AQ61" s="1766"/>
      <c r="AR61" s="1766"/>
      <c r="AS61" s="1766"/>
      <c r="AT61" s="1766"/>
      <c r="AU61" s="1766"/>
      <c r="AV61" s="1766"/>
      <c r="AW61" s="1766"/>
      <c r="AX61" s="1766"/>
      <c r="AY61" s="1766"/>
      <c r="AZ61" s="646"/>
      <c r="BA61" s="237"/>
      <c r="BB61" s="154"/>
      <c r="BC61" s="323"/>
      <c r="BD61" s="303"/>
      <c r="BE61" s="303"/>
      <c r="BF61" s="303"/>
      <c r="BG61" s="324"/>
      <c r="BH61" s="331"/>
      <c r="BI61" s="303"/>
      <c r="BJ61" s="303"/>
      <c r="BK61" s="303"/>
      <c r="BL61" s="324"/>
      <c r="BM61" s="331"/>
      <c r="BN61" s="303"/>
      <c r="BO61" s="303"/>
      <c r="BP61" s="303"/>
      <c r="BQ61" s="324"/>
      <c r="BR61" s="331"/>
      <c r="BS61" s="303"/>
      <c r="BT61" s="303"/>
      <c r="BU61" s="1785"/>
      <c r="BV61" s="1838"/>
      <c r="BW61" s="1838"/>
      <c r="BX61" s="1838"/>
      <c r="BY61" s="1839"/>
      <c r="BZ61" s="1839"/>
      <c r="CA61" s="1839"/>
      <c r="CB61" s="1839"/>
      <c r="CC61" s="1839"/>
      <c r="CD61" s="1839"/>
      <c r="CE61" s="1839"/>
      <c r="CF61" s="1839"/>
      <c r="CG61" s="1839"/>
      <c r="CH61" s="1839"/>
      <c r="CI61" s="1839"/>
      <c r="CJ61" s="1839"/>
      <c r="CK61" s="1839"/>
      <c r="CL61" s="1839"/>
      <c r="CM61" s="1839"/>
      <c r="CN61" s="1839"/>
      <c r="CO61" s="1839"/>
      <c r="CP61" s="1839"/>
      <c r="CQ61" s="1839"/>
      <c r="CR61" s="1839"/>
      <c r="CS61" s="1839"/>
      <c r="CT61" s="1839"/>
      <c r="CU61" s="1839"/>
      <c r="CV61" s="1839"/>
      <c r="CW61" s="1839"/>
      <c r="CX61" s="1839"/>
      <c r="CY61" s="1839"/>
      <c r="CZ61" s="1839"/>
    </row>
    <row r="62" s="642" customFormat="true" ht="15" customHeight="true" x14ac:dyDescent="0.2">
      <c r="A62" s="2159"/>
      <c r="B62" s="1002" t="s">
        <v>157</v>
      </c>
      <c r="C62" s="863">
        <v>15.483329461230941</v>
      </c>
      <c r="D62" s="864">
        <v>9.111975773541042</v>
      </c>
      <c r="E62" s="864">
        <v>8.9693899635573899</v>
      </c>
      <c r="F62" s="864">
        <v>3.8701645736666541</v>
      </c>
      <c r="G62" s="865">
        <v>3.0385846228391</v>
      </c>
      <c r="H62" s="866">
        <v>1.2299281333344729</v>
      </c>
      <c r="I62" s="864">
        <v>1.9160749748987687</v>
      </c>
      <c r="J62" s="864">
        <v>2.0791697186348443</v>
      </c>
      <c r="K62" s="864">
        <v>0.82323649426265122</v>
      </c>
      <c r="L62" s="867">
        <v>8.4448684802332696E-2</v>
      </c>
      <c r="M62" s="868">
        <v>17.81869629951796</v>
      </c>
      <c r="N62" s="864">
        <v>12.968407022769469</v>
      </c>
      <c r="O62" s="864">
        <v>10.071518272623672</v>
      </c>
      <c r="P62" s="864">
        <v>12.596891457886631</v>
      </c>
      <c r="Q62" s="865">
        <v>10.036575575602214</v>
      </c>
      <c r="R62" s="866">
        <v>12.272822423733544</v>
      </c>
      <c r="S62" s="864">
        <v>7.8363991784669729</v>
      </c>
      <c r="T62" s="864">
        <v>6.0197657853172419</v>
      </c>
      <c r="U62" s="1738">
        <v>6.2572948427319242</v>
      </c>
      <c r="V62" s="1766"/>
      <c r="W62" s="1766"/>
      <c r="X62" s="1766"/>
      <c r="Y62" s="1766"/>
      <c r="Z62" s="1766"/>
      <c r="AA62" s="1766"/>
      <c r="AB62" s="1766"/>
      <c r="AC62" s="1766"/>
      <c r="AD62" s="1766"/>
      <c r="AE62" s="1766"/>
      <c r="AF62" s="1766"/>
      <c r="AG62" s="1766"/>
      <c r="AH62" s="1766"/>
      <c r="AI62" s="1766"/>
      <c r="AJ62" s="1766"/>
      <c r="AK62" s="1766"/>
      <c r="AL62" s="1766"/>
      <c r="AM62" s="1766"/>
      <c r="AN62" s="1766"/>
      <c r="AO62" s="1766"/>
      <c r="AP62" s="1766"/>
      <c r="AQ62" s="1766"/>
      <c r="AR62" s="1766"/>
      <c r="AS62" s="1766"/>
      <c r="AT62" s="1766"/>
      <c r="AU62" s="1766"/>
      <c r="AV62" s="1766"/>
      <c r="AW62" s="1766"/>
      <c r="AX62" s="1766"/>
      <c r="AY62" s="1766"/>
      <c r="AZ62" s="646"/>
      <c r="BA62" s="237"/>
      <c r="BB62" s="154"/>
      <c r="BC62" s="323"/>
      <c r="BD62" s="303"/>
      <c r="BE62" s="303"/>
      <c r="BF62" s="303"/>
      <c r="BG62" s="324"/>
      <c r="BH62" s="331"/>
      <c r="BI62" s="303"/>
      <c r="BJ62" s="303"/>
      <c r="BK62" s="303"/>
      <c r="BL62" s="324"/>
      <c r="BM62" s="331"/>
      <c r="BN62" s="303"/>
      <c r="BO62" s="303"/>
      <c r="BP62" s="303"/>
      <c r="BQ62" s="324"/>
      <c r="BR62" s="331"/>
      <c r="BS62" s="303"/>
      <c r="BT62" s="303"/>
      <c r="BU62" s="1785"/>
      <c r="BV62" s="1838"/>
      <c r="BW62" s="1838"/>
      <c r="BX62" s="1838"/>
      <c r="BY62" s="1839"/>
      <c r="BZ62" s="1839"/>
      <c r="CA62" s="1839"/>
      <c r="CB62" s="1839"/>
      <c r="CC62" s="1839"/>
      <c r="CD62" s="1839"/>
      <c r="CE62" s="1839"/>
      <c r="CF62" s="1839"/>
      <c r="CG62" s="1839"/>
      <c r="CH62" s="1839"/>
      <c r="CI62" s="1839"/>
      <c r="CJ62" s="1839"/>
      <c r="CK62" s="1839"/>
      <c r="CL62" s="1839"/>
      <c r="CM62" s="1839"/>
      <c r="CN62" s="1839"/>
      <c r="CO62" s="1839"/>
      <c r="CP62" s="1839"/>
      <c r="CQ62" s="1839"/>
      <c r="CR62" s="1839"/>
      <c r="CS62" s="1839"/>
      <c r="CT62" s="1839"/>
      <c r="CU62" s="1839"/>
      <c r="CV62" s="1839"/>
      <c r="CW62" s="1839"/>
      <c r="CX62" s="1839"/>
      <c r="CY62" s="1839"/>
      <c r="CZ62" s="1839"/>
    </row>
    <row r="63" s="642" customFormat="true" ht="15" customHeight="true" x14ac:dyDescent="0.2">
      <c r="A63" s="2159"/>
      <c r="B63" s="1002" t="s">
        <v>158</v>
      </c>
      <c r="C63" s="863">
        <v>0.74001063269616485</v>
      </c>
      <c r="D63" s="864">
        <v>0.34411719816398861</v>
      </c>
      <c r="E63" s="864">
        <v>0.71950058915466464</v>
      </c>
      <c r="F63" s="864">
        <v>0</v>
      </c>
      <c r="G63" s="865">
        <v>0</v>
      </c>
      <c r="H63" s="866">
        <v>0</v>
      </c>
      <c r="I63" s="864">
        <v>0</v>
      </c>
      <c r="J63" s="864">
        <v>0</v>
      </c>
      <c r="K63" s="864">
        <v>0</v>
      </c>
      <c r="L63" s="867">
        <v>0</v>
      </c>
      <c r="M63" s="868">
        <v>1.1445386400357522</v>
      </c>
      <c r="N63" s="864">
        <v>0.58085045617091757</v>
      </c>
      <c r="O63" s="864">
        <v>8.6764730537954929E-2</v>
      </c>
      <c r="P63" s="864">
        <v>0.89298682473948654</v>
      </c>
      <c r="Q63" s="865">
        <v>0.30663906141156327</v>
      </c>
      <c r="R63" s="866">
        <v>0.83921095565529891</v>
      </c>
      <c r="S63" s="864">
        <v>0.51059087729072639</v>
      </c>
      <c r="T63" s="864">
        <v>2.842541362788447E-2</v>
      </c>
      <c r="U63" s="1738">
        <v>0</v>
      </c>
      <c r="V63" s="1766"/>
      <c r="W63" s="1766"/>
      <c r="X63" s="1766"/>
      <c r="Y63" s="1766"/>
      <c r="Z63" s="1766"/>
      <c r="AA63" s="1766"/>
      <c r="AB63" s="1766"/>
      <c r="AC63" s="1766"/>
      <c r="AD63" s="1766"/>
      <c r="AE63" s="1766"/>
      <c r="AF63" s="1766"/>
      <c r="AG63" s="1766"/>
      <c r="AH63" s="1766"/>
      <c r="AI63" s="1766"/>
      <c r="AJ63" s="1766"/>
      <c r="AK63" s="1766"/>
      <c r="AL63" s="1766"/>
      <c r="AM63" s="1766"/>
      <c r="AN63" s="1766"/>
      <c r="AO63" s="1766"/>
      <c r="AP63" s="1766"/>
      <c r="AQ63" s="1766"/>
      <c r="AR63" s="1766"/>
      <c r="AS63" s="1766"/>
      <c r="AT63" s="1766"/>
      <c r="AU63" s="1766"/>
      <c r="AV63" s="1766"/>
      <c r="AW63" s="1766"/>
      <c r="AX63" s="1766"/>
      <c r="AY63" s="1766"/>
      <c r="AZ63" s="646"/>
      <c r="BA63" s="237"/>
      <c r="BB63" s="154"/>
      <c r="BC63" s="323"/>
      <c r="BD63" s="303"/>
      <c r="BE63" s="303"/>
      <c r="BF63" s="303"/>
      <c r="BG63" s="324"/>
      <c r="BH63" s="331"/>
      <c r="BI63" s="303"/>
      <c r="BJ63" s="303"/>
      <c r="BK63" s="303"/>
      <c r="BL63" s="324"/>
      <c r="BM63" s="331"/>
      <c r="BN63" s="303"/>
      <c r="BO63" s="303"/>
      <c r="BP63" s="303"/>
      <c r="BQ63" s="324"/>
      <c r="BR63" s="331"/>
      <c r="BS63" s="303"/>
      <c r="BT63" s="303"/>
      <c r="BU63" s="1785"/>
      <c r="BV63" s="1838"/>
      <c r="BW63" s="1838"/>
      <c r="BX63" s="1838"/>
      <c r="BY63" s="1839"/>
      <c r="BZ63" s="1839"/>
      <c r="CA63" s="1839"/>
      <c r="CB63" s="1839"/>
      <c r="CC63" s="1839"/>
      <c r="CD63" s="1839"/>
      <c r="CE63" s="1839"/>
      <c r="CF63" s="1839"/>
      <c r="CG63" s="1839"/>
      <c r="CH63" s="1839"/>
      <c r="CI63" s="1839"/>
      <c r="CJ63" s="1839"/>
      <c r="CK63" s="1839"/>
      <c r="CL63" s="1839"/>
      <c r="CM63" s="1839"/>
      <c r="CN63" s="1839"/>
      <c r="CO63" s="1839"/>
      <c r="CP63" s="1839"/>
      <c r="CQ63" s="1839"/>
      <c r="CR63" s="1839"/>
      <c r="CS63" s="1839"/>
      <c r="CT63" s="1839"/>
      <c r="CU63" s="1839"/>
      <c r="CV63" s="1839"/>
      <c r="CW63" s="1839"/>
      <c r="CX63" s="1839"/>
      <c r="CY63" s="1839"/>
      <c r="CZ63" s="1839"/>
    </row>
    <row r="64" s="642" customFormat="true" ht="15" customHeight="true" x14ac:dyDescent="0.2">
      <c r="A64" s="2159"/>
      <c r="B64" s="1002" t="s">
        <v>159</v>
      </c>
      <c r="C64" s="863">
        <v>2.869964894994236</v>
      </c>
      <c r="D64" s="864">
        <v>2.9619537050246092</v>
      </c>
      <c r="E64" s="864">
        <v>2.1474155672462429</v>
      </c>
      <c r="F64" s="864">
        <v>2.290727731456605</v>
      </c>
      <c r="G64" s="865">
        <v>1.4622418952502625</v>
      </c>
      <c r="H64" s="866">
        <v>1.3406224777013227</v>
      </c>
      <c r="I64" s="864">
        <v>1.4676227448499366</v>
      </c>
      <c r="J64" s="864">
        <v>0.51888208557355242</v>
      </c>
      <c r="K64" s="864">
        <v>0.89080076106906414</v>
      </c>
      <c r="L64" s="867">
        <v>1.3376784706195683</v>
      </c>
      <c r="M64" s="868">
        <v>3.0167054157145103</v>
      </c>
      <c r="N64" s="864">
        <v>3.1920784516196079</v>
      </c>
      <c r="O64" s="864">
        <v>3.3503723675504928</v>
      </c>
      <c r="P64" s="864">
        <v>2.5255032788374123</v>
      </c>
      <c r="Q64" s="865">
        <v>3.7889991402605232</v>
      </c>
      <c r="R64" s="866">
        <v>1.5696582373578887</v>
      </c>
      <c r="S64" s="864">
        <v>1.0262757927068424</v>
      </c>
      <c r="T64" s="864">
        <v>4.628474107934248</v>
      </c>
      <c r="U64" s="1738">
        <v>1.7439416541760451</v>
      </c>
      <c r="V64" s="1766"/>
      <c r="W64" s="1766"/>
      <c r="X64" s="1766"/>
      <c r="Y64" s="1766"/>
      <c r="Z64" s="1766"/>
      <c r="AA64" s="1766"/>
      <c r="AB64" s="1766"/>
      <c r="AC64" s="1766"/>
      <c r="AD64" s="1766"/>
      <c r="AE64" s="1766"/>
      <c r="AF64" s="1766"/>
      <c r="AG64" s="1766"/>
      <c r="AH64" s="1766"/>
      <c r="AI64" s="1766"/>
      <c r="AJ64" s="1766"/>
      <c r="AK64" s="1766"/>
      <c r="AL64" s="1766"/>
      <c r="AM64" s="1766"/>
      <c r="AN64" s="1766"/>
      <c r="AO64" s="1766"/>
      <c r="AP64" s="1766"/>
      <c r="AQ64" s="1766"/>
      <c r="AR64" s="1766"/>
      <c r="AS64" s="1766"/>
      <c r="AT64" s="1766"/>
      <c r="AU64" s="1766"/>
      <c r="AV64" s="1766"/>
      <c r="AW64" s="1766"/>
      <c r="AX64" s="1766"/>
      <c r="AY64" s="1766"/>
      <c r="AZ64" s="646"/>
      <c r="BA64" s="237"/>
      <c r="BB64" s="154"/>
      <c r="BC64" s="323"/>
      <c r="BD64" s="303"/>
      <c r="BE64" s="303"/>
      <c r="BF64" s="303"/>
      <c r="BG64" s="324"/>
      <c r="BH64" s="331"/>
      <c r="BI64" s="303"/>
      <c r="BJ64" s="303"/>
      <c r="BK64" s="303"/>
      <c r="BL64" s="324"/>
      <c r="BM64" s="331"/>
      <c r="BN64" s="303"/>
      <c r="BO64" s="303"/>
      <c r="BP64" s="303"/>
      <c r="BQ64" s="324"/>
      <c r="BR64" s="331"/>
      <c r="BS64" s="303"/>
      <c r="BT64" s="303"/>
      <c r="BU64" s="1785"/>
      <c r="BV64" s="1838"/>
      <c r="BW64" s="1838"/>
      <c r="BX64" s="1838"/>
      <c r="BY64" s="1839"/>
      <c r="BZ64" s="1839"/>
      <c r="CA64" s="1839"/>
      <c r="CB64" s="1839"/>
      <c r="CC64" s="1839"/>
      <c r="CD64" s="1839"/>
      <c r="CE64" s="1839"/>
      <c r="CF64" s="1839"/>
      <c r="CG64" s="1839"/>
      <c r="CH64" s="1839"/>
      <c r="CI64" s="1839"/>
      <c r="CJ64" s="1839"/>
      <c r="CK64" s="1839"/>
      <c r="CL64" s="1839"/>
      <c r="CM64" s="1839"/>
      <c r="CN64" s="1839"/>
      <c r="CO64" s="1839"/>
      <c r="CP64" s="1839"/>
      <c r="CQ64" s="1839"/>
      <c r="CR64" s="1839"/>
      <c r="CS64" s="1839"/>
      <c r="CT64" s="1839"/>
      <c r="CU64" s="1839"/>
      <c r="CV64" s="1839"/>
      <c r="CW64" s="1839"/>
      <c r="CX64" s="1839"/>
      <c r="CY64" s="1839"/>
      <c r="CZ64" s="1839"/>
    </row>
    <row r="65" s="642" customFormat="true" ht="15" customHeight="true" x14ac:dyDescent="0.2">
      <c r="A65" s="2159"/>
      <c r="B65" s="1002" t="s">
        <v>160</v>
      </c>
      <c r="C65" s="863">
        <v>1.7855698577298269</v>
      </c>
      <c r="D65" s="864">
        <v>0.58743259885160493</v>
      </c>
      <c r="E65" s="864">
        <v>0.12373787423784084</v>
      </c>
      <c r="F65" s="864">
        <v>0.1178008483109808</v>
      </c>
      <c r="G65" s="865">
        <v>0</v>
      </c>
      <c r="H65" s="866">
        <v>0</v>
      </c>
      <c r="I65" s="864">
        <v>0</v>
      </c>
      <c r="J65" s="864">
        <v>0</v>
      </c>
      <c r="K65" s="864">
        <v>0</v>
      </c>
      <c r="L65" s="867">
        <v>0</v>
      </c>
      <c r="M65" s="868">
        <v>2.0242673262311035</v>
      </c>
      <c r="N65" s="864">
        <v>1.3226383842202247</v>
      </c>
      <c r="O65" s="864">
        <v>0.61844223326067327</v>
      </c>
      <c r="P65" s="864">
        <v>0.20609311302996694</v>
      </c>
      <c r="Q65" s="865">
        <v>0.19714450532414668</v>
      </c>
      <c r="R65" s="866">
        <v>0.40803979790719325</v>
      </c>
      <c r="S65" s="864">
        <v>1.2058268676290458</v>
      </c>
      <c r="T65" s="864">
        <v>8.3051666083565456E-2</v>
      </c>
      <c r="U65" s="1738">
        <v>0.26000137826409386</v>
      </c>
      <c r="V65" s="1766"/>
      <c r="W65" s="1766"/>
      <c r="X65" s="1766"/>
      <c r="Y65" s="1766"/>
      <c r="Z65" s="1766"/>
      <c r="AA65" s="1766"/>
      <c r="AB65" s="1766"/>
      <c r="AC65" s="1766"/>
      <c r="AD65" s="1766"/>
      <c r="AE65" s="1766"/>
      <c r="AF65" s="1766"/>
      <c r="AG65" s="1766"/>
      <c r="AH65" s="1766"/>
      <c r="AI65" s="1766"/>
      <c r="AJ65" s="1766"/>
      <c r="AK65" s="1766"/>
      <c r="AL65" s="1766"/>
      <c r="AM65" s="1766"/>
      <c r="AN65" s="1766"/>
      <c r="AO65" s="1766"/>
      <c r="AP65" s="1766"/>
      <c r="AQ65" s="1766"/>
      <c r="AR65" s="1766"/>
      <c r="AS65" s="1766"/>
      <c r="AT65" s="1766"/>
      <c r="AU65" s="1766"/>
      <c r="AV65" s="1766"/>
      <c r="AW65" s="1766"/>
      <c r="AX65" s="1766"/>
      <c r="AY65" s="1766"/>
      <c r="AZ65" s="646"/>
      <c r="BA65" s="237"/>
      <c r="BB65" s="154"/>
      <c r="BC65" s="323"/>
      <c r="BD65" s="303"/>
      <c r="BE65" s="303"/>
      <c r="BF65" s="303"/>
      <c r="BG65" s="324"/>
      <c r="BH65" s="331"/>
      <c r="BI65" s="303"/>
      <c r="BJ65" s="303"/>
      <c r="BK65" s="303"/>
      <c r="BL65" s="324"/>
      <c r="BM65" s="331"/>
      <c r="BN65" s="303"/>
      <c r="BO65" s="303"/>
      <c r="BP65" s="303"/>
      <c r="BQ65" s="324"/>
      <c r="BR65" s="331"/>
      <c r="BS65" s="303"/>
      <c r="BT65" s="303"/>
      <c r="BU65" s="1785"/>
      <c r="BV65" s="1838"/>
      <c r="BW65" s="1838"/>
      <c r="BX65" s="1838"/>
      <c r="BY65" s="1839"/>
      <c r="BZ65" s="1839"/>
      <c r="CA65" s="1839"/>
      <c r="CB65" s="1839"/>
      <c r="CC65" s="1839"/>
      <c r="CD65" s="1839"/>
      <c r="CE65" s="1839"/>
      <c r="CF65" s="1839"/>
      <c r="CG65" s="1839"/>
      <c r="CH65" s="1839"/>
      <c r="CI65" s="1839"/>
      <c r="CJ65" s="1839"/>
      <c r="CK65" s="1839"/>
      <c r="CL65" s="1839"/>
      <c r="CM65" s="1839"/>
      <c r="CN65" s="1839"/>
      <c r="CO65" s="1839"/>
      <c r="CP65" s="1839"/>
      <c r="CQ65" s="1839"/>
      <c r="CR65" s="1839"/>
      <c r="CS65" s="1839"/>
      <c r="CT65" s="1839"/>
      <c r="CU65" s="1839"/>
      <c r="CV65" s="1839"/>
      <c r="CW65" s="1839"/>
      <c r="CX65" s="1839"/>
      <c r="CY65" s="1839"/>
      <c r="CZ65" s="1839"/>
    </row>
    <row r="66" s="642" customFormat="true" ht="15" customHeight="true" x14ac:dyDescent="0.2">
      <c r="A66" s="2159"/>
      <c r="B66" s="1002" t="s">
        <v>161</v>
      </c>
      <c r="C66" s="863">
        <v>0.56695704507846512</v>
      </c>
      <c r="D66" s="864">
        <v>0.65405990992675167</v>
      </c>
      <c r="E66" s="864">
        <v>1.3209136386984799</v>
      </c>
      <c r="F66" s="864">
        <v>2.6644556179248413</v>
      </c>
      <c r="G66" s="865">
        <v>1.7191414508952234</v>
      </c>
      <c r="H66" s="866">
        <v>2.6782945563497966</v>
      </c>
      <c r="I66" s="864">
        <v>3.3445819092326716</v>
      </c>
      <c r="J66" s="864">
        <v>2.5983949457904245</v>
      </c>
      <c r="K66" s="864">
        <v>0.99810975293309989</v>
      </c>
      <c r="L66" s="867">
        <v>2.5559304520758777</v>
      </c>
      <c r="M66" s="868">
        <v>8.2384604639064121E-2</v>
      </c>
      <c r="N66" s="864">
        <v>0.28607029989681021</v>
      </c>
      <c r="O66" s="864">
        <v>0.66551584266962638</v>
      </c>
      <c r="P66" s="864">
        <v>1.1842466367983748</v>
      </c>
      <c r="Q66" s="865">
        <v>1.1821236135265385</v>
      </c>
      <c r="R66" s="866">
        <v>7.6566250721460435E-2</v>
      </c>
      <c r="S66" s="864">
        <v>0</v>
      </c>
      <c r="T66" s="864">
        <v>4.5996463366820111</v>
      </c>
      <c r="U66" s="1738">
        <v>0</v>
      </c>
      <c r="V66" s="1766"/>
      <c r="W66" s="1766"/>
      <c r="X66" s="1766"/>
      <c r="Y66" s="1766"/>
      <c r="Z66" s="1766"/>
      <c r="AA66" s="1766"/>
      <c r="AB66" s="1766"/>
      <c r="AC66" s="1766"/>
      <c r="AD66" s="1766"/>
      <c r="AE66" s="1766"/>
      <c r="AF66" s="1766"/>
      <c r="AG66" s="1766"/>
      <c r="AH66" s="1766"/>
      <c r="AI66" s="1766"/>
      <c r="AJ66" s="1766"/>
      <c r="AK66" s="1766"/>
      <c r="AL66" s="1766"/>
      <c r="AM66" s="1766"/>
      <c r="AN66" s="1766"/>
      <c r="AO66" s="1766"/>
      <c r="AP66" s="1766"/>
      <c r="AQ66" s="1766"/>
      <c r="AR66" s="1766"/>
      <c r="AS66" s="1766"/>
      <c r="AT66" s="1766"/>
      <c r="AU66" s="1766"/>
      <c r="AV66" s="1766"/>
      <c r="AW66" s="1766"/>
      <c r="AX66" s="1766"/>
      <c r="AY66" s="1766"/>
      <c r="AZ66" s="646"/>
      <c r="BA66" s="237"/>
      <c r="BB66" s="154"/>
      <c r="BC66" s="323"/>
      <c r="BD66" s="303"/>
      <c r="BE66" s="303"/>
      <c r="BF66" s="303"/>
      <c r="BG66" s="324"/>
      <c r="BH66" s="331"/>
      <c r="BI66" s="303"/>
      <c r="BJ66" s="303"/>
      <c r="BK66" s="303"/>
      <c r="BL66" s="324"/>
      <c r="BM66" s="331"/>
      <c r="BN66" s="303"/>
      <c r="BO66" s="303"/>
      <c r="BP66" s="303"/>
      <c r="BQ66" s="324"/>
      <c r="BR66" s="331"/>
      <c r="BS66" s="303"/>
      <c r="BT66" s="303"/>
      <c r="BU66" s="1785"/>
      <c r="BV66" s="1838"/>
      <c r="BW66" s="1838"/>
      <c r="BX66" s="1838"/>
      <c r="BY66" s="1839"/>
      <c r="BZ66" s="1839"/>
      <c r="CA66" s="1839"/>
      <c r="CB66" s="1839"/>
      <c r="CC66" s="1839"/>
      <c r="CD66" s="1839"/>
      <c r="CE66" s="1839"/>
      <c r="CF66" s="1839"/>
      <c r="CG66" s="1839"/>
      <c r="CH66" s="1839"/>
      <c r="CI66" s="1839"/>
      <c r="CJ66" s="1839"/>
      <c r="CK66" s="1839"/>
      <c r="CL66" s="1839"/>
      <c r="CM66" s="1839"/>
      <c r="CN66" s="1839"/>
      <c r="CO66" s="1839"/>
      <c r="CP66" s="1839"/>
      <c r="CQ66" s="1839"/>
      <c r="CR66" s="1839"/>
      <c r="CS66" s="1839"/>
      <c r="CT66" s="1839"/>
      <c r="CU66" s="1839"/>
      <c r="CV66" s="1839"/>
      <c r="CW66" s="1839"/>
      <c r="CX66" s="1839"/>
      <c r="CY66" s="1839"/>
      <c r="CZ66" s="1839"/>
    </row>
    <row r="67" s="642" customFormat="true" ht="15" customHeight="true" x14ac:dyDescent="0.2">
      <c r="A67" s="2159"/>
      <c r="B67" s="1002" t="s">
        <v>162</v>
      </c>
      <c r="C67" s="863">
        <v>0.48341651973478073</v>
      </c>
      <c r="D67" s="864">
        <v>0.30437131820830604</v>
      </c>
      <c r="E67" s="864">
        <v>1.7793077401664052</v>
      </c>
      <c r="F67" s="864">
        <v>9.0125925656748223</v>
      </c>
      <c r="G67" s="865">
        <v>16.35648911456332</v>
      </c>
      <c r="H67" s="866">
        <v>3.0400169317962273</v>
      </c>
      <c r="I67" s="864">
        <v>7.1475910705932773</v>
      </c>
      <c r="J67" s="864">
        <v>15.563622607516256</v>
      </c>
      <c r="K67" s="864">
        <v>14.566808995981297</v>
      </c>
      <c r="L67" s="867">
        <v>21.918006719606282</v>
      </c>
      <c r="M67" s="868">
        <v>0.16154397858548331</v>
      </c>
      <c r="N67" s="864">
        <v>0.17559904872309787</v>
      </c>
      <c r="O67" s="864">
        <v>0.15980510156467453</v>
      </c>
      <c r="P67" s="864">
        <v>0.72805652879683735</v>
      </c>
      <c r="Q67" s="865">
        <v>3.7081231543910285</v>
      </c>
      <c r="R67" s="866">
        <v>4.4706459616847276</v>
      </c>
      <c r="S67" s="864">
        <v>5.0185862385904133E-2</v>
      </c>
      <c r="T67" s="864">
        <v>7.876159612242251</v>
      </c>
      <c r="U67" s="1738">
        <v>12.930121786367465</v>
      </c>
      <c r="V67" s="1766"/>
      <c r="W67" s="1766"/>
      <c r="X67" s="1766"/>
      <c r="Y67" s="1766"/>
      <c r="Z67" s="1766"/>
      <c r="AA67" s="1766"/>
      <c r="AB67" s="1766"/>
      <c r="AC67" s="1766"/>
      <c r="AD67" s="1766"/>
      <c r="AE67" s="1766"/>
      <c r="AF67" s="1766"/>
      <c r="AG67" s="1766"/>
      <c r="AH67" s="1766"/>
      <c r="AI67" s="1766"/>
      <c r="AJ67" s="1766"/>
      <c r="AK67" s="1766"/>
      <c r="AL67" s="1766"/>
      <c r="AM67" s="1766"/>
      <c r="AN67" s="1766"/>
      <c r="AO67" s="1766"/>
      <c r="AP67" s="1766"/>
      <c r="AQ67" s="1766"/>
      <c r="AR67" s="1766"/>
      <c r="AS67" s="1766"/>
      <c r="AT67" s="1766"/>
      <c r="AU67" s="1766"/>
      <c r="AV67" s="1766"/>
      <c r="AW67" s="1766"/>
      <c r="AX67" s="1766"/>
      <c r="AY67" s="1766"/>
      <c r="AZ67" s="646"/>
      <c r="BA67" s="237"/>
      <c r="BB67" s="154"/>
      <c r="BC67" s="323"/>
      <c r="BD67" s="303"/>
      <c r="BE67" s="303"/>
      <c r="BF67" s="303"/>
      <c r="BG67" s="324"/>
      <c r="BH67" s="331"/>
      <c r="BI67" s="303"/>
      <c r="BJ67" s="303"/>
      <c r="BK67" s="303"/>
      <c r="BL67" s="324"/>
      <c r="BM67" s="331"/>
      <c r="BN67" s="303"/>
      <c r="BO67" s="303"/>
      <c r="BP67" s="303"/>
      <c r="BQ67" s="324"/>
      <c r="BR67" s="331"/>
      <c r="BS67" s="303"/>
      <c r="BT67" s="303"/>
      <c r="BU67" s="1785"/>
      <c r="BV67" s="1838"/>
      <c r="BW67" s="1838"/>
      <c r="BX67" s="1838"/>
      <c r="BY67" s="1839"/>
      <c r="BZ67" s="1839"/>
      <c r="CA67" s="1839"/>
      <c r="CB67" s="1839"/>
      <c r="CC67" s="1839"/>
      <c r="CD67" s="1839"/>
      <c r="CE67" s="1839"/>
      <c r="CF67" s="1839"/>
      <c r="CG67" s="1839"/>
      <c r="CH67" s="1839"/>
      <c r="CI67" s="1839"/>
      <c r="CJ67" s="1839"/>
      <c r="CK67" s="1839"/>
      <c r="CL67" s="1839"/>
      <c r="CM67" s="1839"/>
      <c r="CN67" s="1839"/>
      <c r="CO67" s="1839"/>
      <c r="CP67" s="1839"/>
      <c r="CQ67" s="1839"/>
      <c r="CR67" s="1839"/>
      <c r="CS67" s="1839"/>
      <c r="CT67" s="1839"/>
      <c r="CU67" s="1839"/>
      <c r="CV67" s="1839"/>
      <c r="CW67" s="1839"/>
      <c r="CX67" s="1839"/>
      <c r="CY67" s="1839"/>
      <c r="CZ67" s="1839"/>
    </row>
    <row r="68" s="642" customFormat="true" ht="15" customHeight="true" x14ac:dyDescent="0.2">
      <c r="A68" s="2159"/>
      <c r="B68" s="1002" t="s">
        <v>47</v>
      </c>
      <c r="C68" s="863">
        <v>0</v>
      </c>
      <c r="D68" s="864">
        <v>9.7661004211239189E-2</v>
      </c>
      <c r="E68" s="864">
        <v>0.18801602057997105</v>
      </c>
      <c r="F68" s="864">
        <v>0</v>
      </c>
      <c r="G68" s="865">
        <v>0</v>
      </c>
      <c r="H68" s="866">
        <v>0.19369739671769129</v>
      </c>
      <c r="I68" s="864">
        <v>0.27438055003992229</v>
      </c>
      <c r="J68" s="864">
        <v>0</v>
      </c>
      <c r="K68" s="864">
        <v>0</v>
      </c>
      <c r="L68" s="867">
        <v>0</v>
      </c>
      <c r="M68" s="868">
        <v>0</v>
      </c>
      <c r="N68" s="864">
        <v>0.16303398542847214</v>
      </c>
      <c r="O68" s="864">
        <v>0</v>
      </c>
      <c r="P68" s="864">
        <v>0</v>
      </c>
      <c r="Q68" s="865">
        <v>0</v>
      </c>
      <c r="R68" s="866">
        <v>0</v>
      </c>
      <c r="S68" s="864">
        <v>0</v>
      </c>
      <c r="T68" s="864">
        <v>6.5799568549796905E-2</v>
      </c>
      <c r="U68" s="1738">
        <v>0.22468115441288244</v>
      </c>
      <c r="V68" s="1766"/>
      <c r="W68" s="1766"/>
      <c r="X68" s="1766"/>
      <c r="Y68" s="1766"/>
      <c r="Z68" s="1766"/>
      <c r="AA68" s="1766"/>
      <c r="AB68" s="1766"/>
      <c r="AC68" s="1766"/>
      <c r="AD68" s="1766"/>
      <c r="AE68" s="1766"/>
      <c r="AF68" s="1766"/>
      <c r="AG68" s="1766"/>
      <c r="AH68" s="1766"/>
      <c r="AI68" s="1766"/>
      <c r="AJ68" s="1766"/>
      <c r="AK68" s="1766"/>
      <c r="AL68" s="1766"/>
      <c r="AM68" s="1766"/>
      <c r="AN68" s="1766"/>
      <c r="AO68" s="1766"/>
      <c r="AP68" s="1766"/>
      <c r="AQ68" s="1766"/>
      <c r="AR68" s="1766"/>
      <c r="AS68" s="1766"/>
      <c r="AT68" s="1766"/>
      <c r="AU68" s="1766"/>
      <c r="AV68" s="1766"/>
      <c r="AW68" s="1766"/>
      <c r="AX68" s="1766"/>
      <c r="AY68" s="1766"/>
      <c r="AZ68" s="646"/>
      <c r="BA68" s="237"/>
      <c r="BB68" s="154"/>
      <c r="BC68" s="323"/>
      <c r="BD68" s="303"/>
      <c r="BE68" s="303"/>
      <c r="BF68" s="303"/>
      <c r="BG68" s="324"/>
      <c r="BH68" s="331"/>
      <c r="BI68" s="303"/>
      <c r="BJ68" s="303"/>
      <c r="BK68" s="303"/>
      <c r="BL68" s="324"/>
      <c r="BM68" s="331"/>
      <c r="BN68" s="303"/>
      <c r="BO68" s="303"/>
      <c r="BP68" s="303"/>
      <c r="BQ68" s="324"/>
      <c r="BR68" s="331"/>
      <c r="BS68" s="303"/>
      <c r="BT68" s="303"/>
      <c r="BU68" s="1785"/>
      <c r="BV68" s="1838"/>
      <c r="BW68" s="1838"/>
      <c r="BX68" s="1838"/>
      <c r="BY68" s="1839"/>
      <c r="BZ68" s="1839"/>
      <c r="CA68" s="1839"/>
      <c r="CB68" s="1839"/>
      <c r="CC68" s="1839"/>
      <c r="CD68" s="1839"/>
      <c r="CE68" s="1839"/>
      <c r="CF68" s="1839"/>
      <c r="CG68" s="1839"/>
      <c r="CH68" s="1839"/>
      <c r="CI68" s="1839"/>
      <c r="CJ68" s="1839"/>
      <c r="CK68" s="1839"/>
      <c r="CL68" s="1839"/>
      <c r="CM68" s="1839"/>
      <c r="CN68" s="1839"/>
      <c r="CO68" s="1839"/>
      <c r="CP68" s="1839"/>
      <c r="CQ68" s="1839"/>
      <c r="CR68" s="1839"/>
      <c r="CS68" s="1839"/>
      <c r="CT68" s="1839"/>
      <c r="CU68" s="1839"/>
      <c r="CV68" s="1839"/>
      <c r="CW68" s="1839"/>
      <c r="CX68" s="1839"/>
      <c r="CY68" s="1839"/>
      <c r="CZ68" s="1839"/>
    </row>
    <row r="69" s="642" customFormat="true" ht="15" customHeight="true" x14ac:dyDescent="0.2">
      <c r="A69" s="785"/>
      <c r="B69" s="1003"/>
      <c r="C69" s="863"/>
      <c r="D69" s="864"/>
      <c r="E69" s="864"/>
      <c r="F69" s="864"/>
      <c r="G69" s="865"/>
      <c r="H69" s="866"/>
      <c r="I69" s="864"/>
      <c r="J69" s="864"/>
      <c r="K69" s="864"/>
      <c r="L69" s="867"/>
      <c r="M69" s="868"/>
      <c r="N69" s="864"/>
      <c r="O69" s="864"/>
      <c r="P69" s="864"/>
      <c r="Q69" s="865"/>
      <c r="R69" s="866"/>
      <c r="S69" s="864"/>
      <c r="T69" s="864"/>
      <c r="U69" s="1738"/>
      <c r="V69" s="1766"/>
      <c r="W69" s="1766"/>
      <c r="X69" s="1766"/>
      <c r="Y69" s="1766"/>
      <c r="Z69" s="1766"/>
      <c r="AA69" s="1766"/>
      <c r="AB69" s="1766"/>
      <c r="AC69" s="1766"/>
      <c r="AD69" s="1766"/>
      <c r="AE69" s="1766"/>
      <c r="AF69" s="1766"/>
      <c r="AG69" s="1766"/>
      <c r="AH69" s="1766"/>
      <c r="AI69" s="1766"/>
      <c r="AJ69" s="1766"/>
      <c r="AK69" s="1766"/>
      <c r="AL69" s="1766"/>
      <c r="AM69" s="1766"/>
      <c r="AN69" s="1766"/>
      <c r="AO69" s="1766"/>
      <c r="AP69" s="1766"/>
      <c r="AQ69" s="1766"/>
      <c r="AR69" s="1766"/>
      <c r="AS69" s="1766"/>
      <c r="AT69" s="1766"/>
      <c r="AU69" s="1766"/>
      <c r="AV69" s="1766"/>
      <c r="AW69" s="1766"/>
      <c r="AX69" s="1766"/>
      <c r="AY69" s="1766"/>
      <c r="AZ69" s="646"/>
      <c r="BA69" s="237"/>
      <c r="BB69" s="154"/>
      <c r="BC69" s="323"/>
      <c r="BD69" s="303"/>
      <c r="BE69" s="303"/>
      <c r="BF69" s="303"/>
      <c r="BG69" s="324"/>
      <c r="BH69" s="331"/>
      <c r="BI69" s="303"/>
      <c r="BJ69" s="303"/>
      <c r="BK69" s="303"/>
      <c r="BL69" s="324"/>
      <c r="BM69" s="331"/>
      <c r="BN69" s="303"/>
      <c r="BO69" s="303"/>
      <c r="BP69" s="303"/>
      <c r="BQ69" s="324"/>
      <c r="BR69" s="331"/>
      <c r="BS69" s="303"/>
      <c r="BT69" s="303"/>
      <c r="BU69" s="1785"/>
      <c r="BV69" s="1838"/>
      <c r="BW69" s="1838"/>
      <c r="BX69" s="1838"/>
      <c r="BY69" s="1839"/>
      <c r="BZ69" s="1839"/>
      <c r="CA69" s="1839"/>
      <c r="CB69" s="1839"/>
      <c r="CC69" s="1839"/>
      <c r="CD69" s="1839"/>
      <c r="CE69" s="1839"/>
      <c r="CF69" s="1839"/>
      <c r="CG69" s="1839"/>
      <c r="CH69" s="1839"/>
      <c r="CI69" s="1839"/>
      <c r="CJ69" s="1839"/>
      <c r="CK69" s="1839"/>
      <c r="CL69" s="1839"/>
      <c r="CM69" s="1839"/>
      <c r="CN69" s="1839"/>
      <c r="CO69" s="1839"/>
      <c r="CP69" s="1839"/>
      <c r="CQ69" s="1839"/>
      <c r="CR69" s="1839"/>
      <c r="CS69" s="1839"/>
      <c r="CT69" s="1839"/>
      <c r="CU69" s="1839"/>
      <c r="CV69" s="1839"/>
      <c r="CW69" s="1839"/>
      <c r="CX69" s="1839"/>
      <c r="CY69" s="1839"/>
      <c r="CZ69" s="1839"/>
    </row>
    <row r="70" s="642" customFormat="true" ht="15" customHeight="true" x14ac:dyDescent="0.2">
      <c r="A70" s="785"/>
      <c r="B70" s="1003"/>
      <c r="C70" s="863"/>
      <c r="D70" s="864"/>
      <c r="E70" s="864"/>
      <c r="F70" s="864"/>
      <c r="G70" s="865"/>
      <c r="H70" s="866"/>
      <c r="I70" s="864"/>
      <c r="J70" s="864"/>
      <c r="K70" s="864"/>
      <c r="L70" s="867"/>
      <c r="M70" s="868"/>
      <c r="N70" s="864"/>
      <c r="O70" s="864"/>
      <c r="P70" s="864"/>
      <c r="Q70" s="865"/>
      <c r="R70" s="866"/>
      <c r="S70" s="864"/>
      <c r="T70" s="864"/>
      <c r="U70" s="1738"/>
      <c r="V70" s="1766"/>
      <c r="W70" s="1766"/>
      <c r="X70" s="1766"/>
      <c r="Y70" s="1766"/>
      <c r="Z70" s="1766"/>
      <c r="AA70" s="1766"/>
      <c r="AB70" s="1766"/>
      <c r="AC70" s="1766"/>
      <c r="AD70" s="1766"/>
      <c r="AE70" s="1766"/>
      <c r="AF70" s="1766"/>
      <c r="AG70" s="1766"/>
      <c r="AH70" s="1766"/>
      <c r="AI70" s="1766"/>
      <c r="AJ70" s="1766"/>
      <c r="AK70" s="1766"/>
      <c r="AL70" s="1766"/>
      <c r="AM70" s="1766"/>
      <c r="AN70" s="1766"/>
      <c r="AO70" s="1766"/>
      <c r="AP70" s="1766"/>
      <c r="AQ70" s="1766"/>
      <c r="AR70" s="1766"/>
      <c r="AS70" s="1766"/>
      <c r="AT70" s="1766"/>
      <c r="AU70" s="1766"/>
      <c r="AV70" s="1766"/>
      <c r="AW70" s="1766"/>
      <c r="AX70" s="1766"/>
      <c r="AY70" s="1766"/>
      <c r="AZ70" s="646"/>
      <c r="BA70" s="237"/>
      <c r="BB70" s="154"/>
      <c r="BC70" s="323"/>
      <c r="BD70" s="303"/>
      <c r="BE70" s="303"/>
      <c r="BF70" s="303"/>
      <c r="BG70" s="324"/>
      <c r="BH70" s="331"/>
      <c r="BI70" s="303"/>
      <c r="BJ70" s="303"/>
      <c r="BK70" s="303"/>
      <c r="BL70" s="324"/>
      <c r="BM70" s="331"/>
      <c r="BN70" s="303"/>
      <c r="BO70" s="303"/>
      <c r="BP70" s="303"/>
      <c r="BQ70" s="324"/>
      <c r="BR70" s="331"/>
      <c r="BS70" s="303"/>
      <c r="BT70" s="303"/>
      <c r="BU70" s="1785"/>
      <c r="BV70" s="1838"/>
      <c r="BW70" s="1838"/>
      <c r="BX70" s="1838"/>
      <c r="BY70" s="1839"/>
      <c r="BZ70" s="1839"/>
      <c r="CA70" s="1839"/>
      <c r="CB70" s="1839"/>
      <c r="CC70" s="1839"/>
      <c r="CD70" s="1839"/>
      <c r="CE70" s="1839"/>
      <c r="CF70" s="1839"/>
      <c r="CG70" s="1839"/>
      <c r="CH70" s="1839"/>
      <c r="CI70" s="1839"/>
      <c r="CJ70" s="1839"/>
      <c r="CK70" s="1839"/>
      <c r="CL70" s="1839"/>
      <c r="CM70" s="1839"/>
      <c r="CN70" s="1839"/>
      <c r="CO70" s="1839"/>
      <c r="CP70" s="1839"/>
      <c r="CQ70" s="1839"/>
      <c r="CR70" s="1839"/>
      <c r="CS70" s="1839"/>
      <c r="CT70" s="1839"/>
      <c r="CU70" s="1839"/>
      <c r="CV70" s="1839"/>
      <c r="CW70" s="1839"/>
      <c r="CX70" s="1839"/>
      <c r="CY70" s="1839"/>
      <c r="CZ70" s="1839"/>
    </row>
    <row r="71" s="642" customFormat="true" ht="15" customHeight="true" x14ac:dyDescent="0.2">
      <c r="A71" s="785"/>
      <c r="B71" s="1003"/>
      <c r="C71" s="863"/>
      <c r="D71" s="864"/>
      <c r="E71" s="864"/>
      <c r="F71" s="864"/>
      <c r="G71" s="865"/>
      <c r="H71" s="866"/>
      <c r="I71" s="864"/>
      <c r="J71" s="864"/>
      <c r="K71" s="864"/>
      <c r="L71" s="867"/>
      <c r="M71" s="868"/>
      <c r="N71" s="864"/>
      <c r="O71" s="864"/>
      <c r="P71" s="864"/>
      <c r="Q71" s="865"/>
      <c r="R71" s="866"/>
      <c r="S71" s="864"/>
      <c r="T71" s="864"/>
      <c r="U71" s="1738"/>
      <c r="V71" s="1766"/>
      <c r="W71" s="1766"/>
      <c r="X71" s="1766"/>
      <c r="Y71" s="1766"/>
      <c r="Z71" s="1766"/>
      <c r="AA71" s="1766"/>
      <c r="AB71" s="1766"/>
      <c r="AC71" s="1766"/>
      <c r="AD71" s="1766"/>
      <c r="AE71" s="1766"/>
      <c r="AF71" s="1766"/>
      <c r="AG71" s="1766"/>
      <c r="AH71" s="1766"/>
      <c r="AI71" s="1766"/>
      <c r="AJ71" s="1766"/>
      <c r="AK71" s="1766"/>
      <c r="AL71" s="1766"/>
      <c r="AM71" s="1766"/>
      <c r="AN71" s="1766"/>
      <c r="AO71" s="1766"/>
      <c r="AP71" s="1766"/>
      <c r="AQ71" s="1766"/>
      <c r="AR71" s="1766"/>
      <c r="AS71" s="1766"/>
      <c r="AT71" s="1766"/>
      <c r="AU71" s="1766"/>
      <c r="AV71" s="1766"/>
      <c r="AW71" s="1766"/>
      <c r="AX71" s="1766"/>
      <c r="AY71" s="1766"/>
      <c r="AZ71" s="646"/>
      <c r="BA71" s="237"/>
      <c r="BB71" s="154"/>
      <c r="BC71" s="323"/>
      <c r="BD71" s="303"/>
      <c r="BE71" s="303"/>
      <c r="BF71" s="303"/>
      <c r="BG71" s="324"/>
      <c r="BH71" s="331"/>
      <c r="BI71" s="303"/>
      <c r="BJ71" s="303"/>
      <c r="BK71" s="303"/>
      <c r="BL71" s="324"/>
      <c r="BM71" s="331"/>
      <c r="BN71" s="303"/>
      <c r="BO71" s="303"/>
      <c r="BP71" s="303"/>
      <c r="BQ71" s="324"/>
      <c r="BR71" s="331"/>
      <c r="BS71" s="303"/>
      <c r="BT71" s="303"/>
      <c r="BU71" s="1785"/>
      <c r="BV71" s="1838"/>
      <c r="BW71" s="1838"/>
      <c r="BX71" s="1838"/>
      <c r="BY71" s="1839"/>
      <c r="BZ71" s="1839"/>
      <c r="CA71" s="1839"/>
      <c r="CB71" s="1839"/>
      <c r="CC71" s="1839"/>
      <c r="CD71" s="1839"/>
      <c r="CE71" s="1839"/>
      <c r="CF71" s="1839"/>
      <c r="CG71" s="1839"/>
      <c r="CH71" s="1839"/>
      <c r="CI71" s="1839"/>
      <c r="CJ71" s="1839"/>
      <c r="CK71" s="1839"/>
      <c r="CL71" s="1839"/>
      <c r="CM71" s="1839"/>
      <c r="CN71" s="1839"/>
      <c r="CO71" s="1839"/>
      <c r="CP71" s="1839"/>
      <c r="CQ71" s="1839"/>
      <c r="CR71" s="1839"/>
      <c r="CS71" s="1839"/>
      <c r="CT71" s="1839"/>
      <c r="CU71" s="1839"/>
      <c r="CV71" s="1839"/>
      <c r="CW71" s="1839"/>
      <c r="CX71" s="1839"/>
      <c r="CY71" s="1839"/>
      <c r="CZ71" s="1839"/>
    </row>
    <row r="72" s="642" customFormat="true" ht="15" customHeight="true" x14ac:dyDescent="0.2">
      <c r="A72" s="785"/>
      <c r="B72" s="1003"/>
      <c r="C72" s="863"/>
      <c r="D72" s="864"/>
      <c r="E72" s="864"/>
      <c r="F72" s="864"/>
      <c r="G72" s="865"/>
      <c r="H72" s="866"/>
      <c r="I72" s="864"/>
      <c r="J72" s="864"/>
      <c r="K72" s="864"/>
      <c r="L72" s="867"/>
      <c r="M72" s="868"/>
      <c r="N72" s="864"/>
      <c r="O72" s="864"/>
      <c r="P72" s="864"/>
      <c r="Q72" s="865"/>
      <c r="R72" s="866"/>
      <c r="S72" s="864"/>
      <c r="T72" s="864"/>
      <c r="U72" s="1738"/>
      <c r="V72" s="1766"/>
      <c r="W72" s="1766"/>
      <c r="X72" s="1766"/>
      <c r="Y72" s="1766"/>
      <c r="Z72" s="1766"/>
      <c r="AA72" s="1766"/>
      <c r="AB72" s="1766"/>
      <c r="AC72" s="1766"/>
      <c r="AD72" s="1766"/>
      <c r="AE72" s="1766"/>
      <c r="AF72" s="1766"/>
      <c r="AG72" s="1766"/>
      <c r="AH72" s="1766"/>
      <c r="AI72" s="1766"/>
      <c r="AJ72" s="1766"/>
      <c r="AK72" s="1766"/>
      <c r="AL72" s="1766"/>
      <c r="AM72" s="1766"/>
      <c r="AN72" s="1766"/>
      <c r="AO72" s="1766"/>
      <c r="AP72" s="1766"/>
      <c r="AQ72" s="1766"/>
      <c r="AR72" s="1766"/>
      <c r="AS72" s="1766"/>
      <c r="AT72" s="1766"/>
      <c r="AU72" s="1766"/>
      <c r="AV72" s="1766"/>
      <c r="AW72" s="1766"/>
      <c r="AX72" s="1766"/>
      <c r="AY72" s="1766"/>
      <c r="AZ72" s="646"/>
      <c r="BA72" s="237"/>
      <c r="BB72" s="154"/>
      <c r="BC72" s="323"/>
      <c r="BD72" s="303"/>
      <c r="BE72" s="303"/>
      <c r="BF72" s="303"/>
      <c r="BG72" s="324"/>
      <c r="BH72" s="331"/>
      <c r="BI72" s="303"/>
      <c r="BJ72" s="303"/>
      <c r="BK72" s="303"/>
      <c r="BL72" s="324"/>
      <c r="BM72" s="331"/>
      <c r="BN72" s="303"/>
      <c r="BO72" s="303"/>
      <c r="BP72" s="303"/>
      <c r="BQ72" s="324"/>
      <c r="BR72" s="331"/>
      <c r="BS72" s="303"/>
      <c r="BT72" s="303"/>
      <c r="BU72" s="1785"/>
      <c r="BV72" s="1838"/>
      <c r="BW72" s="1838"/>
      <c r="BX72" s="1838"/>
      <c r="BY72" s="1839"/>
      <c r="BZ72" s="1839"/>
      <c r="CA72" s="1839"/>
      <c r="CB72" s="1839"/>
      <c r="CC72" s="1839"/>
      <c r="CD72" s="1839"/>
      <c r="CE72" s="1839"/>
      <c r="CF72" s="1839"/>
      <c r="CG72" s="1839"/>
      <c r="CH72" s="1839"/>
      <c r="CI72" s="1839"/>
      <c r="CJ72" s="1839"/>
      <c r="CK72" s="1839"/>
      <c r="CL72" s="1839"/>
      <c r="CM72" s="1839"/>
      <c r="CN72" s="1839"/>
      <c r="CO72" s="1839"/>
      <c r="CP72" s="1839"/>
      <c r="CQ72" s="1839"/>
      <c r="CR72" s="1839"/>
      <c r="CS72" s="1839"/>
      <c r="CT72" s="1839"/>
      <c r="CU72" s="1839"/>
      <c r="CV72" s="1839"/>
      <c r="CW72" s="1839"/>
      <c r="CX72" s="1839"/>
      <c r="CY72" s="1839"/>
      <c r="CZ72" s="1839"/>
    </row>
    <row r="73" s="642" customFormat="true" ht="15" customHeight="true" x14ac:dyDescent="0.2">
      <c r="A73" s="785"/>
      <c r="B73" s="1003"/>
      <c r="C73" s="863"/>
      <c r="D73" s="864"/>
      <c r="E73" s="864"/>
      <c r="F73" s="864"/>
      <c r="G73" s="865"/>
      <c r="H73" s="866"/>
      <c r="I73" s="864"/>
      <c r="J73" s="864"/>
      <c r="K73" s="864"/>
      <c r="L73" s="867"/>
      <c r="M73" s="868"/>
      <c r="N73" s="864"/>
      <c r="O73" s="864"/>
      <c r="P73" s="864"/>
      <c r="Q73" s="865"/>
      <c r="R73" s="866"/>
      <c r="S73" s="864"/>
      <c r="T73" s="864"/>
      <c r="U73" s="1738"/>
      <c r="V73" s="1766"/>
      <c r="W73" s="1766"/>
      <c r="X73" s="1766"/>
      <c r="Y73" s="1766"/>
      <c r="Z73" s="1766"/>
      <c r="AA73" s="1766"/>
      <c r="AB73" s="1766"/>
      <c r="AC73" s="1766"/>
      <c r="AD73" s="1766"/>
      <c r="AE73" s="1766"/>
      <c r="AF73" s="1766"/>
      <c r="AG73" s="1766"/>
      <c r="AH73" s="1766"/>
      <c r="AI73" s="1766"/>
      <c r="AJ73" s="1766"/>
      <c r="AK73" s="1766"/>
      <c r="AL73" s="1766"/>
      <c r="AM73" s="1766"/>
      <c r="AN73" s="1766"/>
      <c r="AO73" s="1766"/>
      <c r="AP73" s="1766"/>
      <c r="AQ73" s="1766"/>
      <c r="AR73" s="1766"/>
      <c r="AS73" s="1766"/>
      <c r="AT73" s="1766"/>
      <c r="AU73" s="1766"/>
      <c r="AV73" s="1766"/>
      <c r="AW73" s="1766"/>
      <c r="AX73" s="1766"/>
      <c r="AY73" s="1766"/>
      <c r="AZ73" s="646"/>
      <c r="BA73" s="237"/>
      <c r="BB73" s="154"/>
      <c r="BC73" s="323"/>
      <c r="BD73" s="303"/>
      <c r="BE73" s="303"/>
      <c r="BF73" s="303"/>
      <c r="BG73" s="324"/>
      <c r="BH73" s="331"/>
      <c r="BI73" s="303"/>
      <c r="BJ73" s="303"/>
      <c r="BK73" s="303"/>
      <c r="BL73" s="324"/>
      <c r="BM73" s="331"/>
      <c r="BN73" s="303"/>
      <c r="BO73" s="303"/>
      <c r="BP73" s="303"/>
      <c r="BQ73" s="324"/>
      <c r="BR73" s="331"/>
      <c r="BS73" s="303"/>
      <c r="BT73" s="303"/>
      <c r="BU73" s="1785"/>
      <c r="BV73" s="1838"/>
      <c r="BW73" s="1838"/>
      <c r="BX73" s="1838"/>
      <c r="BY73" s="1839"/>
      <c r="BZ73" s="1839"/>
      <c r="CA73" s="1839"/>
      <c r="CB73" s="1839"/>
      <c r="CC73" s="1839"/>
      <c r="CD73" s="1839"/>
      <c r="CE73" s="1839"/>
      <c r="CF73" s="1839"/>
      <c r="CG73" s="1839"/>
      <c r="CH73" s="1839"/>
      <c r="CI73" s="1839"/>
      <c r="CJ73" s="1839"/>
      <c r="CK73" s="1839"/>
      <c r="CL73" s="1839"/>
      <c r="CM73" s="1839"/>
      <c r="CN73" s="1839"/>
      <c r="CO73" s="1839"/>
      <c r="CP73" s="1839"/>
      <c r="CQ73" s="1839"/>
      <c r="CR73" s="1839"/>
      <c r="CS73" s="1839"/>
      <c r="CT73" s="1839"/>
      <c r="CU73" s="1839"/>
      <c r="CV73" s="1839"/>
      <c r="CW73" s="1839"/>
      <c r="CX73" s="1839"/>
      <c r="CY73" s="1839"/>
      <c r="CZ73" s="1839"/>
    </row>
    <row r="74" s="642" customFormat="true" ht="15" customHeight="true" x14ac:dyDescent="0.2">
      <c r="A74" s="785"/>
      <c r="B74" s="1003"/>
      <c r="C74" s="863"/>
      <c r="D74" s="864"/>
      <c r="E74" s="864"/>
      <c r="F74" s="864"/>
      <c r="G74" s="865"/>
      <c r="H74" s="866"/>
      <c r="I74" s="864"/>
      <c r="J74" s="864"/>
      <c r="K74" s="864"/>
      <c r="L74" s="867"/>
      <c r="M74" s="868"/>
      <c r="N74" s="864"/>
      <c r="O74" s="864"/>
      <c r="P74" s="864"/>
      <c r="Q74" s="865"/>
      <c r="R74" s="866"/>
      <c r="S74" s="864"/>
      <c r="T74" s="864"/>
      <c r="U74" s="1738"/>
      <c r="V74" s="1766"/>
      <c r="W74" s="1766"/>
      <c r="X74" s="1766"/>
      <c r="Y74" s="1766"/>
      <c r="Z74" s="1766"/>
      <c r="AA74" s="1766"/>
      <c r="AB74" s="1766"/>
      <c r="AC74" s="1766"/>
      <c r="AD74" s="1766"/>
      <c r="AE74" s="1766"/>
      <c r="AF74" s="1766"/>
      <c r="AG74" s="1766"/>
      <c r="AH74" s="1766"/>
      <c r="AI74" s="1766"/>
      <c r="AJ74" s="1766"/>
      <c r="AK74" s="1766"/>
      <c r="AL74" s="1766"/>
      <c r="AM74" s="1766"/>
      <c r="AN74" s="1766"/>
      <c r="AO74" s="1766"/>
      <c r="AP74" s="1766"/>
      <c r="AQ74" s="1766"/>
      <c r="AR74" s="1766"/>
      <c r="AS74" s="1766"/>
      <c r="AT74" s="1766"/>
      <c r="AU74" s="1766"/>
      <c r="AV74" s="1766"/>
      <c r="AW74" s="1766"/>
      <c r="AX74" s="1766"/>
      <c r="AY74" s="1766"/>
      <c r="AZ74" s="646"/>
      <c r="BA74" s="237"/>
      <c r="BB74" s="154"/>
      <c r="BC74" s="323"/>
      <c r="BD74" s="303"/>
      <c r="BE74" s="303"/>
      <c r="BF74" s="303"/>
      <c r="BG74" s="324"/>
      <c r="BH74" s="331"/>
      <c r="BI74" s="303"/>
      <c r="BJ74" s="303"/>
      <c r="BK74" s="303"/>
      <c r="BL74" s="324"/>
      <c r="BM74" s="331"/>
      <c r="BN74" s="303"/>
      <c r="BO74" s="303"/>
      <c r="BP74" s="303"/>
      <c r="BQ74" s="324"/>
      <c r="BR74" s="331"/>
      <c r="BS74" s="303"/>
      <c r="BT74" s="303"/>
      <c r="BU74" s="1785"/>
      <c r="BV74" s="1838"/>
      <c r="BW74" s="1838"/>
      <c r="BX74" s="1838"/>
      <c r="BY74" s="1839"/>
      <c r="BZ74" s="1839"/>
      <c r="CA74" s="1839"/>
      <c r="CB74" s="1839"/>
      <c r="CC74" s="1839"/>
      <c r="CD74" s="1839"/>
      <c r="CE74" s="1839"/>
      <c r="CF74" s="1839"/>
      <c r="CG74" s="1839"/>
      <c r="CH74" s="1839"/>
      <c r="CI74" s="1839"/>
      <c r="CJ74" s="1839"/>
      <c r="CK74" s="1839"/>
      <c r="CL74" s="1839"/>
      <c r="CM74" s="1839"/>
      <c r="CN74" s="1839"/>
      <c r="CO74" s="1839"/>
      <c r="CP74" s="1839"/>
      <c r="CQ74" s="1839"/>
      <c r="CR74" s="1839"/>
      <c r="CS74" s="1839"/>
      <c r="CT74" s="1839"/>
      <c r="CU74" s="1839"/>
      <c r="CV74" s="1839"/>
      <c r="CW74" s="1839"/>
      <c r="CX74" s="1839"/>
      <c r="CY74" s="1839"/>
      <c r="CZ74" s="1839"/>
    </row>
    <row r="75" s="642" customFormat="true" ht="15" customHeight="true" x14ac:dyDescent="0.2">
      <c r="A75" s="785"/>
      <c r="B75" s="1003"/>
      <c r="C75" s="863"/>
      <c r="D75" s="864"/>
      <c r="E75" s="864"/>
      <c r="F75" s="864"/>
      <c r="G75" s="865"/>
      <c r="H75" s="866"/>
      <c r="I75" s="864"/>
      <c r="J75" s="864"/>
      <c r="K75" s="864"/>
      <c r="L75" s="867"/>
      <c r="M75" s="868"/>
      <c r="N75" s="864"/>
      <c r="O75" s="864"/>
      <c r="P75" s="864"/>
      <c r="Q75" s="865"/>
      <c r="R75" s="866"/>
      <c r="S75" s="864"/>
      <c r="T75" s="864"/>
      <c r="U75" s="1738"/>
      <c r="V75" s="1766"/>
      <c r="W75" s="1766"/>
      <c r="X75" s="1766"/>
      <c r="Y75" s="1766"/>
      <c r="Z75" s="1766"/>
      <c r="AA75" s="1766"/>
      <c r="AB75" s="1766"/>
      <c r="AC75" s="1766"/>
      <c r="AD75" s="1766"/>
      <c r="AE75" s="1766"/>
      <c r="AF75" s="1766"/>
      <c r="AG75" s="1766"/>
      <c r="AH75" s="1766"/>
      <c r="AI75" s="1766"/>
      <c r="AJ75" s="1766"/>
      <c r="AK75" s="1766"/>
      <c r="AL75" s="1766"/>
      <c r="AM75" s="1766"/>
      <c r="AN75" s="1766"/>
      <c r="AO75" s="1766"/>
      <c r="AP75" s="1766"/>
      <c r="AQ75" s="1766"/>
      <c r="AR75" s="1766"/>
      <c r="AS75" s="1766"/>
      <c r="AT75" s="1766"/>
      <c r="AU75" s="1766"/>
      <c r="AV75" s="1766"/>
      <c r="AW75" s="1766"/>
      <c r="AX75" s="1766"/>
      <c r="AY75" s="1766"/>
      <c r="AZ75" s="646"/>
      <c r="BA75" s="237"/>
      <c r="BB75" s="154"/>
      <c r="BC75" s="323"/>
      <c r="BD75" s="303"/>
      <c r="BE75" s="303"/>
      <c r="BF75" s="303"/>
      <c r="BG75" s="324"/>
      <c r="BH75" s="331"/>
      <c r="BI75" s="303"/>
      <c r="BJ75" s="303"/>
      <c r="BK75" s="303"/>
      <c r="BL75" s="324"/>
      <c r="BM75" s="331"/>
      <c r="BN75" s="303"/>
      <c r="BO75" s="303"/>
      <c r="BP75" s="303"/>
      <c r="BQ75" s="324"/>
      <c r="BR75" s="331"/>
      <c r="BS75" s="303"/>
      <c r="BT75" s="303"/>
      <c r="BU75" s="1785"/>
      <c r="BV75" s="1838"/>
      <c r="BW75" s="1838"/>
      <c r="BX75" s="1838"/>
      <c r="BY75" s="1839"/>
      <c r="BZ75" s="1839"/>
      <c r="CA75" s="1839"/>
      <c r="CB75" s="1839"/>
      <c r="CC75" s="1839"/>
      <c r="CD75" s="1839"/>
      <c r="CE75" s="1839"/>
      <c r="CF75" s="1839"/>
      <c r="CG75" s="1839"/>
      <c r="CH75" s="1839"/>
      <c r="CI75" s="1839"/>
      <c r="CJ75" s="1839"/>
      <c r="CK75" s="1839"/>
      <c r="CL75" s="1839"/>
      <c r="CM75" s="1839"/>
      <c r="CN75" s="1839"/>
      <c r="CO75" s="1839"/>
      <c r="CP75" s="1839"/>
      <c r="CQ75" s="1839"/>
      <c r="CR75" s="1839"/>
      <c r="CS75" s="1839"/>
      <c r="CT75" s="1839"/>
      <c r="CU75" s="1839"/>
      <c r="CV75" s="1839"/>
      <c r="CW75" s="1839"/>
      <c r="CX75" s="1839"/>
      <c r="CY75" s="1839"/>
      <c r="CZ75" s="1839"/>
    </row>
    <row r="76" s="642" customFormat="true" ht="15" customHeight="true" x14ac:dyDescent="0.2">
      <c r="A76" s="785"/>
      <c r="B76" s="1003"/>
      <c r="C76" s="863"/>
      <c r="D76" s="864"/>
      <c r="E76" s="864"/>
      <c r="F76" s="864"/>
      <c r="G76" s="865"/>
      <c r="H76" s="866"/>
      <c r="I76" s="864"/>
      <c r="J76" s="864"/>
      <c r="K76" s="864"/>
      <c r="L76" s="867"/>
      <c r="M76" s="868"/>
      <c r="N76" s="864"/>
      <c r="O76" s="864"/>
      <c r="P76" s="864"/>
      <c r="Q76" s="865"/>
      <c r="R76" s="866"/>
      <c r="S76" s="864"/>
      <c r="T76" s="864"/>
      <c r="U76" s="1738"/>
      <c r="V76" s="1766"/>
      <c r="W76" s="1766"/>
      <c r="X76" s="1766"/>
      <c r="Y76" s="1766"/>
      <c r="Z76" s="1766"/>
      <c r="AA76" s="1766"/>
      <c r="AB76" s="1766"/>
      <c r="AC76" s="1766"/>
      <c r="AD76" s="1766"/>
      <c r="AE76" s="1766"/>
      <c r="AF76" s="1766"/>
      <c r="AG76" s="1766"/>
      <c r="AH76" s="1766"/>
      <c r="AI76" s="1766"/>
      <c r="AJ76" s="1766"/>
      <c r="AK76" s="1766"/>
      <c r="AL76" s="1766"/>
      <c r="AM76" s="1766"/>
      <c r="AN76" s="1766"/>
      <c r="AO76" s="1766"/>
      <c r="AP76" s="1766"/>
      <c r="AQ76" s="1766"/>
      <c r="AR76" s="1766"/>
      <c r="AS76" s="1766"/>
      <c r="AT76" s="1766"/>
      <c r="AU76" s="1766"/>
      <c r="AV76" s="1766"/>
      <c r="AW76" s="1766"/>
      <c r="AX76" s="1766"/>
      <c r="AY76" s="1766"/>
      <c r="AZ76" s="646"/>
      <c r="BA76" s="237"/>
      <c r="BB76" s="154"/>
      <c r="BC76" s="323"/>
      <c r="BD76" s="303"/>
      <c r="BE76" s="303"/>
      <c r="BF76" s="303"/>
      <c r="BG76" s="324"/>
      <c r="BH76" s="331"/>
      <c r="BI76" s="303"/>
      <c r="BJ76" s="303"/>
      <c r="BK76" s="303"/>
      <c r="BL76" s="324"/>
      <c r="BM76" s="331"/>
      <c r="BN76" s="303"/>
      <c r="BO76" s="303"/>
      <c r="BP76" s="303"/>
      <c r="BQ76" s="324"/>
      <c r="BR76" s="331"/>
      <c r="BS76" s="303"/>
      <c r="BT76" s="303"/>
      <c r="BU76" s="1785"/>
      <c r="BV76" s="1838"/>
      <c r="BW76" s="1838"/>
      <c r="BX76" s="1838"/>
      <c r="BY76" s="1839"/>
      <c r="BZ76" s="1839"/>
      <c r="CA76" s="1839"/>
      <c r="CB76" s="1839"/>
      <c r="CC76" s="1839"/>
      <c r="CD76" s="1839"/>
      <c r="CE76" s="1839"/>
      <c r="CF76" s="1839"/>
      <c r="CG76" s="1839"/>
      <c r="CH76" s="1839"/>
      <c r="CI76" s="1839"/>
      <c r="CJ76" s="1839"/>
      <c r="CK76" s="1839"/>
      <c r="CL76" s="1839"/>
      <c r="CM76" s="1839"/>
      <c r="CN76" s="1839"/>
      <c r="CO76" s="1839"/>
      <c r="CP76" s="1839"/>
      <c r="CQ76" s="1839"/>
      <c r="CR76" s="1839"/>
      <c r="CS76" s="1839"/>
      <c r="CT76" s="1839"/>
      <c r="CU76" s="1839"/>
      <c r="CV76" s="1839"/>
      <c r="CW76" s="1839"/>
      <c r="CX76" s="1839"/>
      <c r="CY76" s="1839"/>
      <c r="CZ76" s="1839"/>
    </row>
    <row r="77" s="642" customFormat="true" ht="15" customHeight="true" x14ac:dyDescent="0.2">
      <c r="A77" s="785"/>
      <c r="B77" s="1003"/>
      <c r="C77" s="863"/>
      <c r="D77" s="864"/>
      <c r="E77" s="864"/>
      <c r="F77" s="864"/>
      <c r="G77" s="865"/>
      <c r="H77" s="866"/>
      <c r="I77" s="864"/>
      <c r="J77" s="864"/>
      <c r="K77" s="864"/>
      <c r="L77" s="867"/>
      <c r="M77" s="868"/>
      <c r="N77" s="864"/>
      <c r="O77" s="864"/>
      <c r="P77" s="864"/>
      <c r="Q77" s="865"/>
      <c r="R77" s="866"/>
      <c r="S77" s="864"/>
      <c r="T77" s="864"/>
      <c r="U77" s="1738"/>
      <c r="V77" s="1766"/>
      <c r="W77" s="1766"/>
      <c r="X77" s="1766"/>
      <c r="Y77" s="1766"/>
      <c r="Z77" s="1766"/>
      <c r="AA77" s="1766"/>
      <c r="AB77" s="1766"/>
      <c r="AC77" s="1766"/>
      <c r="AD77" s="1766"/>
      <c r="AE77" s="1766"/>
      <c r="AF77" s="1766"/>
      <c r="AG77" s="1766"/>
      <c r="AH77" s="1766"/>
      <c r="AI77" s="1766"/>
      <c r="AJ77" s="1766"/>
      <c r="AK77" s="1766"/>
      <c r="AL77" s="1766"/>
      <c r="AM77" s="1766"/>
      <c r="AN77" s="1766"/>
      <c r="AO77" s="1766"/>
      <c r="AP77" s="1766"/>
      <c r="AQ77" s="1766"/>
      <c r="AR77" s="1766"/>
      <c r="AS77" s="1766"/>
      <c r="AT77" s="1766"/>
      <c r="AU77" s="1766"/>
      <c r="AV77" s="1766"/>
      <c r="AW77" s="1766"/>
      <c r="AX77" s="1766"/>
      <c r="AY77" s="1766"/>
      <c r="AZ77" s="646"/>
      <c r="BA77" s="237"/>
      <c r="BB77" s="154"/>
      <c r="BC77" s="323"/>
      <c r="BD77" s="303"/>
      <c r="BE77" s="303"/>
      <c r="BF77" s="303"/>
      <c r="BG77" s="324"/>
      <c r="BH77" s="331"/>
      <c r="BI77" s="303"/>
      <c r="BJ77" s="303"/>
      <c r="BK77" s="303"/>
      <c r="BL77" s="324"/>
      <c r="BM77" s="331"/>
      <c r="BN77" s="303"/>
      <c r="BO77" s="303"/>
      <c r="BP77" s="303"/>
      <c r="BQ77" s="324"/>
      <c r="BR77" s="331"/>
      <c r="BS77" s="303"/>
      <c r="BT77" s="303"/>
      <c r="BU77" s="1785"/>
      <c r="BV77" s="1838"/>
      <c r="BW77" s="1838"/>
      <c r="BX77" s="1838"/>
      <c r="BY77" s="1839"/>
      <c r="BZ77" s="1839"/>
      <c r="CA77" s="1839"/>
      <c r="CB77" s="1839"/>
      <c r="CC77" s="1839"/>
      <c r="CD77" s="1839"/>
      <c r="CE77" s="1839"/>
      <c r="CF77" s="1839"/>
      <c r="CG77" s="1839"/>
      <c r="CH77" s="1839"/>
      <c r="CI77" s="1839"/>
      <c r="CJ77" s="1839"/>
      <c r="CK77" s="1839"/>
      <c r="CL77" s="1839"/>
      <c r="CM77" s="1839"/>
      <c r="CN77" s="1839"/>
      <c r="CO77" s="1839"/>
      <c r="CP77" s="1839"/>
      <c r="CQ77" s="1839"/>
      <c r="CR77" s="1839"/>
      <c r="CS77" s="1839"/>
      <c r="CT77" s="1839"/>
      <c r="CU77" s="1839"/>
      <c r="CV77" s="1839"/>
      <c r="CW77" s="1839"/>
      <c r="CX77" s="1839"/>
      <c r="CY77" s="1839"/>
      <c r="CZ77" s="1839"/>
    </row>
    <row r="78" s="642" customFormat="true" ht="15" customHeight="true" x14ac:dyDescent="0.2">
      <c r="A78" s="785"/>
      <c r="B78" s="1003"/>
      <c r="C78" s="863"/>
      <c r="D78" s="864"/>
      <c r="E78" s="864"/>
      <c r="F78" s="864"/>
      <c r="G78" s="865"/>
      <c r="H78" s="866"/>
      <c r="I78" s="864"/>
      <c r="J78" s="864"/>
      <c r="K78" s="864"/>
      <c r="L78" s="867"/>
      <c r="M78" s="868"/>
      <c r="N78" s="864"/>
      <c r="O78" s="864"/>
      <c r="P78" s="864"/>
      <c r="Q78" s="865"/>
      <c r="R78" s="866"/>
      <c r="S78" s="864"/>
      <c r="T78" s="864"/>
      <c r="U78" s="1738"/>
      <c r="V78" s="1766"/>
      <c r="W78" s="1766"/>
      <c r="X78" s="1766"/>
      <c r="Y78" s="1766"/>
      <c r="Z78" s="1766"/>
      <c r="AA78" s="1766"/>
      <c r="AB78" s="1766"/>
      <c r="AC78" s="1766"/>
      <c r="AD78" s="1766"/>
      <c r="AE78" s="1766"/>
      <c r="AF78" s="1766"/>
      <c r="AG78" s="1766"/>
      <c r="AH78" s="1766"/>
      <c r="AI78" s="1766"/>
      <c r="AJ78" s="1766"/>
      <c r="AK78" s="1766"/>
      <c r="AL78" s="1766"/>
      <c r="AM78" s="1766"/>
      <c r="AN78" s="1766"/>
      <c r="AO78" s="1766"/>
      <c r="AP78" s="1766"/>
      <c r="AQ78" s="1766"/>
      <c r="AR78" s="1766"/>
      <c r="AS78" s="1766"/>
      <c r="AT78" s="1766"/>
      <c r="AU78" s="1766"/>
      <c r="AV78" s="1766"/>
      <c r="AW78" s="1766"/>
      <c r="AX78" s="1766"/>
      <c r="AY78" s="1766"/>
      <c r="AZ78" s="646"/>
      <c r="BA78" s="237"/>
      <c r="BB78" s="154"/>
      <c r="BC78" s="323"/>
      <c r="BD78" s="303"/>
      <c r="BE78" s="303"/>
      <c r="BF78" s="303"/>
      <c r="BG78" s="324"/>
      <c r="BH78" s="331"/>
      <c r="BI78" s="303"/>
      <c r="BJ78" s="303"/>
      <c r="BK78" s="303"/>
      <c r="BL78" s="324"/>
      <c r="BM78" s="331"/>
      <c r="BN78" s="303"/>
      <c r="BO78" s="303"/>
      <c r="BP78" s="303"/>
      <c r="BQ78" s="324"/>
      <c r="BR78" s="331"/>
      <c r="BS78" s="303"/>
      <c r="BT78" s="303"/>
      <c r="BU78" s="1785"/>
      <c r="BV78" s="1838"/>
      <c r="BW78" s="1838"/>
      <c r="BX78" s="1838"/>
      <c r="BY78" s="1839"/>
      <c r="BZ78" s="1839"/>
      <c r="CA78" s="1839"/>
      <c r="CB78" s="1839"/>
      <c r="CC78" s="1839"/>
      <c r="CD78" s="1839"/>
      <c r="CE78" s="1839"/>
      <c r="CF78" s="1839"/>
      <c r="CG78" s="1839"/>
      <c r="CH78" s="1839"/>
      <c r="CI78" s="1839"/>
      <c r="CJ78" s="1839"/>
      <c r="CK78" s="1839"/>
      <c r="CL78" s="1839"/>
      <c r="CM78" s="1839"/>
      <c r="CN78" s="1839"/>
      <c r="CO78" s="1839"/>
      <c r="CP78" s="1839"/>
      <c r="CQ78" s="1839"/>
      <c r="CR78" s="1839"/>
      <c r="CS78" s="1839"/>
      <c r="CT78" s="1839"/>
      <c r="CU78" s="1839"/>
      <c r="CV78" s="1839"/>
      <c r="CW78" s="1839"/>
      <c r="CX78" s="1839"/>
      <c r="CY78" s="1839"/>
      <c r="CZ78" s="1839"/>
    </row>
    <row r="79" s="642" customFormat="true" ht="15" customHeight="true" x14ac:dyDescent="0.2">
      <c r="A79" s="785"/>
      <c r="B79" s="1003"/>
      <c r="C79" s="863"/>
      <c r="D79" s="864"/>
      <c r="E79" s="864"/>
      <c r="F79" s="864"/>
      <c r="G79" s="865"/>
      <c r="H79" s="866"/>
      <c r="I79" s="864"/>
      <c r="J79" s="864"/>
      <c r="K79" s="864"/>
      <c r="L79" s="867"/>
      <c r="M79" s="868"/>
      <c r="N79" s="864"/>
      <c r="O79" s="864"/>
      <c r="P79" s="864"/>
      <c r="Q79" s="865"/>
      <c r="R79" s="866"/>
      <c r="S79" s="864"/>
      <c r="T79" s="864"/>
      <c r="U79" s="1738"/>
      <c r="V79" s="1766"/>
      <c r="W79" s="1766"/>
      <c r="X79" s="1766"/>
      <c r="Y79" s="1766"/>
      <c r="Z79" s="1766"/>
      <c r="AA79" s="1766"/>
      <c r="AB79" s="1766"/>
      <c r="AC79" s="1766"/>
      <c r="AD79" s="1766"/>
      <c r="AE79" s="1766"/>
      <c r="AF79" s="1766"/>
      <c r="AG79" s="1766"/>
      <c r="AH79" s="1766"/>
      <c r="AI79" s="1766"/>
      <c r="AJ79" s="1766"/>
      <c r="AK79" s="1766"/>
      <c r="AL79" s="1766"/>
      <c r="AM79" s="1766"/>
      <c r="AN79" s="1766"/>
      <c r="AO79" s="1766"/>
      <c r="AP79" s="1766"/>
      <c r="AQ79" s="1766"/>
      <c r="AR79" s="1766"/>
      <c r="AS79" s="1766"/>
      <c r="AT79" s="1766"/>
      <c r="AU79" s="1766"/>
      <c r="AV79" s="1766"/>
      <c r="AW79" s="1766"/>
      <c r="AX79" s="1766"/>
      <c r="AY79" s="1766"/>
      <c r="AZ79" s="646"/>
      <c r="BA79" s="237"/>
      <c r="BB79" s="154"/>
      <c r="BC79" s="323"/>
      <c r="BD79" s="303"/>
      <c r="BE79" s="303"/>
      <c r="BF79" s="303"/>
      <c r="BG79" s="324"/>
      <c r="BH79" s="331"/>
      <c r="BI79" s="303"/>
      <c r="BJ79" s="303"/>
      <c r="BK79" s="303"/>
      <c r="BL79" s="324"/>
      <c r="BM79" s="331"/>
      <c r="BN79" s="303"/>
      <c r="BO79" s="303"/>
      <c r="BP79" s="303"/>
      <c r="BQ79" s="324"/>
      <c r="BR79" s="331"/>
      <c r="BS79" s="303"/>
      <c r="BT79" s="303"/>
      <c r="BU79" s="1785"/>
      <c r="BV79" s="1838"/>
      <c r="BW79" s="1838"/>
      <c r="BX79" s="1838"/>
      <c r="BY79" s="1839"/>
      <c r="BZ79" s="1839"/>
      <c r="CA79" s="1839"/>
      <c r="CB79" s="1839"/>
      <c r="CC79" s="1839"/>
      <c r="CD79" s="1839"/>
      <c r="CE79" s="1839"/>
      <c r="CF79" s="1839"/>
      <c r="CG79" s="1839"/>
      <c r="CH79" s="1839"/>
      <c r="CI79" s="1839"/>
      <c r="CJ79" s="1839"/>
      <c r="CK79" s="1839"/>
      <c r="CL79" s="1839"/>
      <c r="CM79" s="1839"/>
      <c r="CN79" s="1839"/>
      <c r="CO79" s="1839"/>
      <c r="CP79" s="1839"/>
      <c r="CQ79" s="1839"/>
      <c r="CR79" s="1839"/>
      <c r="CS79" s="1839"/>
      <c r="CT79" s="1839"/>
      <c r="CU79" s="1839"/>
      <c r="CV79" s="1839"/>
      <c r="CW79" s="1839"/>
      <c r="CX79" s="1839"/>
      <c r="CY79" s="1839"/>
      <c r="CZ79" s="1839"/>
    </row>
    <row r="80" s="642" customFormat="true" ht="15" customHeight="true" x14ac:dyDescent="0.2">
      <c r="A80" s="785"/>
      <c r="B80" s="1003"/>
      <c r="C80" s="863"/>
      <c r="D80" s="864"/>
      <c r="E80" s="864"/>
      <c r="F80" s="864"/>
      <c r="G80" s="865"/>
      <c r="H80" s="866"/>
      <c r="I80" s="864"/>
      <c r="J80" s="864"/>
      <c r="K80" s="864"/>
      <c r="L80" s="867"/>
      <c r="M80" s="868"/>
      <c r="N80" s="864"/>
      <c r="O80" s="864"/>
      <c r="P80" s="864"/>
      <c r="Q80" s="865"/>
      <c r="R80" s="866"/>
      <c r="S80" s="864"/>
      <c r="T80" s="864"/>
      <c r="U80" s="1738"/>
      <c r="V80" s="1766"/>
      <c r="W80" s="1766"/>
      <c r="X80" s="1766"/>
      <c r="Y80" s="1766"/>
      <c r="Z80" s="1766"/>
      <c r="AA80" s="1766"/>
      <c r="AB80" s="1766"/>
      <c r="AC80" s="1766"/>
      <c r="AD80" s="1766"/>
      <c r="AE80" s="1766"/>
      <c r="AF80" s="1766"/>
      <c r="AG80" s="1766"/>
      <c r="AH80" s="1766"/>
      <c r="AI80" s="1766"/>
      <c r="AJ80" s="1766"/>
      <c r="AK80" s="1766"/>
      <c r="AL80" s="1766"/>
      <c r="AM80" s="1766"/>
      <c r="AN80" s="1766"/>
      <c r="AO80" s="1766"/>
      <c r="AP80" s="1766"/>
      <c r="AQ80" s="1766"/>
      <c r="AR80" s="1766"/>
      <c r="AS80" s="1766"/>
      <c r="AT80" s="1766"/>
      <c r="AU80" s="1766"/>
      <c r="AV80" s="1766"/>
      <c r="AW80" s="1766"/>
      <c r="AX80" s="1766"/>
      <c r="AY80" s="1766"/>
      <c r="AZ80" s="646"/>
      <c r="BA80" s="237"/>
      <c r="BB80" s="154"/>
      <c r="BC80" s="323"/>
      <c r="BD80" s="303"/>
      <c r="BE80" s="303"/>
      <c r="BF80" s="303"/>
      <c r="BG80" s="324"/>
      <c r="BH80" s="331"/>
      <c r="BI80" s="303"/>
      <c r="BJ80" s="303"/>
      <c r="BK80" s="303"/>
      <c r="BL80" s="324"/>
      <c r="BM80" s="331"/>
      <c r="BN80" s="303"/>
      <c r="BO80" s="303"/>
      <c r="BP80" s="303"/>
      <c r="BQ80" s="324"/>
      <c r="BR80" s="331"/>
      <c r="BS80" s="303"/>
      <c r="BT80" s="303"/>
      <c r="BU80" s="1785"/>
      <c r="BV80" s="1838"/>
      <c r="BW80" s="1838"/>
      <c r="BX80" s="1838"/>
      <c r="BY80" s="1839"/>
      <c r="BZ80" s="1839"/>
      <c r="CA80" s="1839"/>
      <c r="CB80" s="1839"/>
      <c r="CC80" s="1839"/>
      <c r="CD80" s="1839"/>
      <c r="CE80" s="1839"/>
      <c r="CF80" s="1839"/>
      <c r="CG80" s="1839"/>
      <c r="CH80" s="1839"/>
      <c r="CI80" s="1839"/>
      <c r="CJ80" s="1839"/>
      <c r="CK80" s="1839"/>
      <c r="CL80" s="1839"/>
      <c r="CM80" s="1839"/>
      <c r="CN80" s="1839"/>
      <c r="CO80" s="1839"/>
      <c r="CP80" s="1839"/>
      <c r="CQ80" s="1839"/>
      <c r="CR80" s="1839"/>
      <c r="CS80" s="1839"/>
      <c r="CT80" s="1839"/>
      <c r="CU80" s="1839"/>
      <c r="CV80" s="1839"/>
      <c r="CW80" s="1839"/>
      <c r="CX80" s="1839"/>
      <c r="CY80" s="1839"/>
      <c r="CZ80" s="1839"/>
    </row>
    <row r="81" s="642" customFormat="true" ht="15" customHeight="true" x14ac:dyDescent="0.2">
      <c r="A81" s="785"/>
      <c r="B81" s="1003"/>
      <c r="C81" s="863"/>
      <c r="D81" s="864"/>
      <c r="E81" s="864"/>
      <c r="F81" s="864"/>
      <c r="G81" s="865"/>
      <c r="H81" s="866"/>
      <c r="I81" s="864"/>
      <c r="J81" s="864"/>
      <c r="K81" s="864"/>
      <c r="L81" s="867"/>
      <c r="M81" s="868"/>
      <c r="N81" s="864"/>
      <c r="O81" s="864"/>
      <c r="P81" s="864"/>
      <c r="Q81" s="865"/>
      <c r="R81" s="866"/>
      <c r="S81" s="864"/>
      <c r="T81" s="864"/>
      <c r="U81" s="1738"/>
      <c r="V81" s="1766"/>
      <c r="W81" s="1766"/>
      <c r="X81" s="1766"/>
      <c r="Y81" s="1766"/>
      <c r="Z81" s="1766"/>
      <c r="AA81" s="1766"/>
      <c r="AB81" s="1766"/>
      <c r="AC81" s="1766"/>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646"/>
      <c r="BA81" s="237"/>
      <c r="BB81" s="154"/>
      <c r="BC81" s="323"/>
      <c r="BD81" s="303"/>
      <c r="BE81" s="303"/>
      <c r="BF81" s="303"/>
      <c r="BG81" s="324"/>
      <c r="BH81" s="331"/>
      <c r="BI81" s="303"/>
      <c r="BJ81" s="303"/>
      <c r="BK81" s="303"/>
      <c r="BL81" s="324"/>
      <c r="BM81" s="331"/>
      <c r="BN81" s="303"/>
      <c r="BO81" s="303"/>
      <c r="BP81" s="303"/>
      <c r="BQ81" s="324"/>
      <c r="BR81" s="331"/>
      <c r="BS81" s="303"/>
      <c r="BT81" s="303"/>
      <c r="BU81" s="1785"/>
      <c r="BV81" s="1838"/>
      <c r="BW81" s="1838"/>
      <c r="BX81" s="1838"/>
      <c r="BY81" s="1839"/>
      <c r="BZ81" s="1839"/>
      <c r="CA81" s="1839"/>
      <c r="CB81" s="1839"/>
      <c r="CC81" s="1839"/>
      <c r="CD81" s="1839"/>
      <c r="CE81" s="1839"/>
      <c r="CF81" s="1839"/>
      <c r="CG81" s="1839"/>
      <c r="CH81" s="1839"/>
      <c r="CI81" s="1839"/>
      <c r="CJ81" s="1839"/>
      <c r="CK81" s="1839"/>
      <c r="CL81" s="1839"/>
      <c r="CM81" s="1839"/>
      <c r="CN81" s="1839"/>
      <c r="CO81" s="1839"/>
      <c r="CP81" s="1839"/>
      <c r="CQ81" s="1839"/>
      <c r="CR81" s="1839"/>
      <c r="CS81" s="1839"/>
      <c r="CT81" s="1839"/>
      <c r="CU81" s="1839"/>
      <c r="CV81" s="1839"/>
      <c r="CW81" s="1839"/>
      <c r="CX81" s="1839"/>
      <c r="CY81" s="1839"/>
      <c r="CZ81" s="1839"/>
    </row>
    <row r="82" s="642" customFormat="true" ht="15" customHeight="true" x14ac:dyDescent="0.2">
      <c r="A82" s="786"/>
      <c r="B82" s="1004"/>
      <c r="C82" s="869"/>
      <c r="D82" s="870"/>
      <c r="E82" s="870"/>
      <c r="F82" s="870"/>
      <c r="G82" s="871"/>
      <c r="H82" s="872"/>
      <c r="I82" s="870"/>
      <c r="J82" s="870"/>
      <c r="K82" s="870"/>
      <c r="L82" s="873"/>
      <c r="M82" s="874"/>
      <c r="N82" s="870"/>
      <c r="O82" s="870"/>
      <c r="P82" s="870"/>
      <c r="Q82" s="871"/>
      <c r="R82" s="872"/>
      <c r="S82" s="870"/>
      <c r="T82" s="870"/>
      <c r="U82" s="1739"/>
      <c r="V82" s="1766"/>
      <c r="W82" s="1766"/>
      <c r="X82" s="1766"/>
      <c r="Y82" s="1766"/>
      <c r="Z82" s="1766"/>
      <c r="AA82" s="1766"/>
      <c r="AB82" s="1766"/>
      <c r="AC82" s="1766"/>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646"/>
      <c r="BA82" s="237"/>
      <c r="BB82" s="154"/>
      <c r="BC82" s="323"/>
      <c r="BD82" s="303"/>
      <c r="BE82" s="303"/>
      <c r="BF82" s="303"/>
      <c r="BG82" s="324"/>
      <c r="BH82" s="331"/>
      <c r="BI82" s="303"/>
      <c r="BJ82" s="303"/>
      <c r="BK82" s="303"/>
      <c r="BL82" s="324"/>
      <c r="BM82" s="331"/>
      <c r="BN82" s="303"/>
      <c r="BO82" s="303"/>
      <c r="BP82" s="303"/>
      <c r="BQ82" s="324"/>
      <c r="BR82" s="331"/>
      <c r="BS82" s="303"/>
      <c r="BT82" s="303"/>
      <c r="BU82" s="1785"/>
      <c r="BV82" s="1838"/>
      <c r="BW82" s="1838"/>
      <c r="BX82" s="1838"/>
      <c r="BY82" s="1839"/>
      <c r="BZ82" s="1839"/>
      <c r="CA82" s="1839"/>
      <c r="CB82" s="1839"/>
      <c r="CC82" s="1839"/>
      <c r="CD82" s="1839"/>
      <c r="CE82" s="1839"/>
      <c r="CF82" s="1839"/>
      <c r="CG82" s="1839"/>
      <c r="CH82" s="1839"/>
      <c r="CI82" s="1839"/>
      <c r="CJ82" s="1839"/>
      <c r="CK82" s="1839"/>
      <c r="CL82" s="1839"/>
      <c r="CM82" s="1839"/>
      <c r="CN82" s="1839"/>
      <c r="CO82" s="1839"/>
      <c r="CP82" s="1839"/>
      <c r="CQ82" s="1839"/>
      <c r="CR82" s="1839"/>
      <c r="CS82" s="1839"/>
      <c r="CT82" s="1839"/>
      <c r="CU82" s="1839"/>
      <c r="CV82" s="1839"/>
      <c r="CW82" s="1839"/>
      <c r="CX82" s="1839"/>
      <c r="CY82" s="1839"/>
      <c r="CZ82" s="1839"/>
    </row>
    <row r="83" s="643" customFormat="true" ht="15" customHeight="true" x14ac:dyDescent="0.2">
      <c r="A83" s="787"/>
      <c r="B83" s="806"/>
      <c r="C83" s="875"/>
      <c r="D83" s="876"/>
      <c r="E83" s="876"/>
      <c r="F83" s="876"/>
      <c r="G83" s="877"/>
      <c r="H83" s="878"/>
      <c r="I83" s="876"/>
      <c r="J83" s="876"/>
      <c r="K83" s="876"/>
      <c r="L83" s="879"/>
      <c r="M83" s="880"/>
      <c r="N83" s="876"/>
      <c r="O83" s="876"/>
      <c r="P83" s="876"/>
      <c r="Q83" s="877"/>
      <c r="R83" s="878"/>
      <c r="S83" s="876"/>
      <c r="T83" s="876"/>
      <c r="U83" s="1740"/>
      <c r="V83" s="609"/>
      <c r="W83" s="609"/>
      <c r="X83" s="609"/>
      <c r="Y83" s="609"/>
      <c r="Z83" s="609"/>
      <c r="AA83" s="609"/>
      <c r="AB83" s="609"/>
      <c r="AC83" s="609"/>
      <c r="AD83" s="609"/>
      <c r="AE83" s="609"/>
      <c r="AF83" s="609"/>
      <c r="AG83" s="609"/>
      <c r="AH83" s="609"/>
      <c r="AI83" s="609"/>
      <c r="AJ83" s="609"/>
      <c r="AK83" s="609"/>
      <c r="AL83" s="609"/>
      <c r="AM83" s="609"/>
      <c r="AN83" s="609"/>
      <c r="AO83" s="609"/>
      <c r="AP83" s="609"/>
      <c r="AQ83" s="609"/>
      <c r="AR83" s="609"/>
      <c r="AS83" s="609"/>
      <c r="AT83" s="609"/>
      <c r="AU83" s="609"/>
      <c r="AV83" s="609"/>
      <c r="AW83" s="609"/>
      <c r="AX83" s="609"/>
      <c r="AY83" s="609"/>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1785"/>
      <c r="BV83" s="1838"/>
      <c r="BW83" s="1838"/>
      <c r="BX83" s="1838"/>
      <c r="BY83" s="1839"/>
      <c r="BZ83" s="1839"/>
      <c r="CA83" s="1839"/>
      <c r="CB83" s="1839"/>
      <c r="CC83" s="1839"/>
      <c r="CD83" s="1839"/>
      <c r="CE83" s="1839"/>
      <c r="CF83" s="1839"/>
      <c r="CG83" s="1839"/>
      <c r="CH83" s="1839"/>
      <c r="CI83" s="1839"/>
      <c r="CJ83" s="1839"/>
      <c r="CK83" s="1839"/>
      <c r="CL83" s="1839"/>
      <c r="CM83" s="1839"/>
      <c r="CN83" s="1839"/>
      <c r="CO83" s="1839"/>
      <c r="CP83" s="1839"/>
      <c r="CQ83" s="1839"/>
      <c r="CR83" s="1839"/>
      <c r="CS83" s="1839"/>
      <c r="CT83" s="1839"/>
      <c r="CU83" s="1839"/>
      <c r="CV83" s="1839"/>
      <c r="CW83" s="1839"/>
      <c r="CX83" s="1839"/>
      <c r="CY83" s="1839"/>
      <c r="CZ83" s="1839"/>
    </row>
    <row r="84" s="643" customFormat="true" ht="15" customHeight="true" x14ac:dyDescent="0.2">
      <c r="A84" s="787"/>
      <c r="B84" s="806"/>
      <c r="C84" s="875"/>
      <c r="D84" s="876"/>
      <c r="E84" s="876"/>
      <c r="F84" s="876"/>
      <c r="G84" s="877"/>
      <c r="H84" s="878"/>
      <c r="I84" s="876"/>
      <c r="J84" s="876"/>
      <c r="K84" s="876"/>
      <c r="L84" s="879"/>
      <c r="M84" s="880"/>
      <c r="N84" s="876"/>
      <c r="O84" s="876"/>
      <c r="P84" s="876"/>
      <c r="Q84" s="877"/>
      <c r="R84" s="878"/>
      <c r="S84" s="876"/>
      <c r="T84" s="876"/>
      <c r="U84" s="1740"/>
      <c r="V84" s="609"/>
      <c r="W84" s="609"/>
      <c r="X84" s="609"/>
      <c r="Y84" s="609"/>
      <c r="Z84" s="609"/>
      <c r="AA84" s="609"/>
      <c r="AB84" s="609"/>
      <c r="AC84" s="609"/>
      <c r="AD84" s="609"/>
      <c r="AE84" s="609"/>
      <c r="AF84" s="609"/>
      <c r="AG84" s="609"/>
      <c r="AH84" s="609"/>
      <c r="AI84" s="609"/>
      <c r="AJ84" s="609"/>
      <c r="AK84" s="609"/>
      <c r="AL84" s="609"/>
      <c r="AM84" s="609"/>
      <c r="AN84" s="609"/>
      <c r="AO84" s="609"/>
      <c r="AP84" s="609"/>
      <c r="AQ84" s="609"/>
      <c r="AR84" s="609"/>
      <c r="AS84" s="609"/>
      <c r="AT84" s="609"/>
      <c r="AU84" s="609"/>
      <c r="AV84" s="609"/>
      <c r="AW84" s="609"/>
      <c r="AX84" s="609"/>
      <c r="AY84" s="609"/>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1785"/>
      <c r="BV84" s="1838"/>
      <c r="BW84" s="1838"/>
      <c r="BX84" s="1838"/>
      <c r="BY84" s="1839"/>
      <c r="BZ84" s="1839"/>
      <c r="CA84" s="1839"/>
      <c r="CB84" s="1839"/>
      <c r="CC84" s="1839"/>
      <c r="CD84" s="1839"/>
      <c r="CE84" s="1839"/>
      <c r="CF84" s="1839"/>
      <c r="CG84" s="1839"/>
      <c r="CH84" s="1839"/>
      <c r="CI84" s="1839"/>
      <c r="CJ84" s="1839"/>
      <c r="CK84" s="1839"/>
      <c r="CL84" s="1839"/>
      <c r="CM84" s="1839"/>
      <c r="CN84" s="1839"/>
      <c r="CO84" s="1839"/>
      <c r="CP84" s="1839"/>
      <c r="CQ84" s="1839"/>
      <c r="CR84" s="1839"/>
      <c r="CS84" s="1839"/>
      <c r="CT84" s="1839"/>
      <c r="CU84" s="1839"/>
      <c r="CV84" s="1839"/>
      <c r="CW84" s="1839"/>
      <c r="CX84" s="1839"/>
      <c r="CY84" s="1839"/>
      <c r="CZ84" s="1839"/>
    </row>
    <row r="85" s="643" customFormat="true" ht="15" customHeight="true" x14ac:dyDescent="0.2">
      <c r="A85" s="787"/>
      <c r="B85" s="806"/>
      <c r="C85" s="875"/>
      <c r="D85" s="876"/>
      <c r="E85" s="876"/>
      <c r="F85" s="876"/>
      <c r="G85" s="877"/>
      <c r="H85" s="878"/>
      <c r="I85" s="876"/>
      <c r="J85" s="876"/>
      <c r="K85" s="876"/>
      <c r="L85" s="879"/>
      <c r="M85" s="880"/>
      <c r="N85" s="876"/>
      <c r="O85" s="876"/>
      <c r="P85" s="876"/>
      <c r="Q85" s="877"/>
      <c r="R85" s="878"/>
      <c r="S85" s="876"/>
      <c r="T85" s="876"/>
      <c r="U85" s="1740"/>
      <c r="V85" s="609"/>
      <c r="W85" s="609"/>
      <c r="X85" s="609"/>
      <c r="Y85" s="609"/>
      <c r="Z85" s="609"/>
      <c r="AA85" s="609"/>
      <c r="AB85" s="609"/>
      <c r="AC85" s="609"/>
      <c r="AD85" s="609"/>
      <c r="AE85" s="609"/>
      <c r="AF85" s="609"/>
      <c r="AG85" s="609"/>
      <c r="AH85" s="609"/>
      <c r="AI85" s="609"/>
      <c r="AJ85" s="609"/>
      <c r="AK85" s="609"/>
      <c r="AL85" s="609"/>
      <c r="AM85" s="609"/>
      <c r="AN85" s="609"/>
      <c r="AO85" s="609"/>
      <c r="AP85" s="609"/>
      <c r="AQ85" s="609"/>
      <c r="AR85" s="609"/>
      <c r="AS85" s="609"/>
      <c r="AT85" s="609"/>
      <c r="AU85" s="609"/>
      <c r="AV85" s="609"/>
      <c r="AW85" s="609"/>
      <c r="AX85" s="609"/>
      <c r="AY85" s="609"/>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1785"/>
      <c r="BV85" s="1838"/>
      <c r="BW85" s="1838"/>
      <c r="BX85" s="1838"/>
      <c r="BY85" s="1839"/>
      <c r="BZ85" s="1839"/>
      <c r="CA85" s="1839"/>
      <c r="CB85" s="1839"/>
      <c r="CC85" s="1839"/>
      <c r="CD85" s="1839"/>
      <c r="CE85" s="1839"/>
      <c r="CF85" s="1839"/>
      <c r="CG85" s="1839"/>
      <c r="CH85" s="1839"/>
      <c r="CI85" s="1839"/>
      <c r="CJ85" s="1839"/>
      <c r="CK85" s="1839"/>
      <c r="CL85" s="1839"/>
      <c r="CM85" s="1839"/>
      <c r="CN85" s="1839"/>
      <c r="CO85" s="1839"/>
      <c r="CP85" s="1839"/>
      <c r="CQ85" s="1839"/>
      <c r="CR85" s="1839"/>
      <c r="CS85" s="1839"/>
      <c r="CT85" s="1839"/>
      <c r="CU85" s="1839"/>
      <c r="CV85" s="1839"/>
      <c r="CW85" s="1839"/>
      <c r="CX85" s="1839"/>
      <c r="CY85" s="1839"/>
      <c r="CZ85" s="1839"/>
    </row>
    <row r="86" s="643" customFormat="true" ht="15" customHeight="true" x14ac:dyDescent="0.2">
      <c r="A86" s="787"/>
      <c r="B86" s="806"/>
      <c r="C86" s="875"/>
      <c r="D86" s="876"/>
      <c r="E86" s="876"/>
      <c r="F86" s="876"/>
      <c r="G86" s="877"/>
      <c r="H86" s="878"/>
      <c r="I86" s="876"/>
      <c r="J86" s="876"/>
      <c r="K86" s="876"/>
      <c r="L86" s="879"/>
      <c r="M86" s="880"/>
      <c r="N86" s="876"/>
      <c r="O86" s="876"/>
      <c r="P86" s="876"/>
      <c r="Q86" s="877"/>
      <c r="R86" s="878"/>
      <c r="S86" s="876"/>
      <c r="T86" s="876"/>
      <c r="U86" s="1740"/>
      <c r="V86" s="609"/>
      <c r="W86" s="609"/>
      <c r="X86" s="609"/>
      <c r="Y86" s="609"/>
      <c r="Z86" s="609"/>
      <c r="AA86" s="609"/>
      <c r="AB86" s="609"/>
      <c r="AC86" s="609"/>
      <c r="AD86" s="609"/>
      <c r="AE86" s="609"/>
      <c r="AF86" s="609"/>
      <c r="AG86" s="609"/>
      <c r="AH86" s="609"/>
      <c r="AI86" s="609"/>
      <c r="AJ86" s="609"/>
      <c r="AK86" s="609"/>
      <c r="AL86" s="609"/>
      <c r="AM86" s="609"/>
      <c r="AN86" s="609"/>
      <c r="AO86" s="609"/>
      <c r="AP86" s="609"/>
      <c r="AQ86" s="609"/>
      <c r="AR86" s="609"/>
      <c r="AS86" s="609"/>
      <c r="AT86" s="609"/>
      <c r="AU86" s="609"/>
      <c r="AV86" s="609"/>
      <c r="AW86" s="609"/>
      <c r="AX86" s="609"/>
      <c r="AY86" s="609"/>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1785"/>
      <c r="BV86" s="1838"/>
      <c r="BW86" s="1838"/>
      <c r="BX86" s="1838"/>
      <c r="BY86" s="1839"/>
      <c r="BZ86" s="1839"/>
      <c r="CA86" s="1839"/>
      <c r="CB86" s="1839"/>
      <c r="CC86" s="1839"/>
      <c r="CD86" s="1839"/>
      <c r="CE86" s="1839"/>
      <c r="CF86" s="1839"/>
      <c r="CG86" s="1839"/>
      <c r="CH86" s="1839"/>
      <c r="CI86" s="1839"/>
      <c r="CJ86" s="1839"/>
      <c r="CK86" s="1839"/>
      <c r="CL86" s="1839"/>
      <c r="CM86" s="1839"/>
      <c r="CN86" s="1839"/>
      <c r="CO86" s="1839"/>
      <c r="CP86" s="1839"/>
      <c r="CQ86" s="1839"/>
      <c r="CR86" s="1839"/>
      <c r="CS86" s="1839"/>
      <c r="CT86" s="1839"/>
      <c r="CU86" s="1839"/>
      <c r="CV86" s="1839"/>
      <c r="CW86" s="1839"/>
      <c r="CX86" s="1839"/>
      <c r="CY86" s="1839"/>
      <c r="CZ86" s="1839"/>
    </row>
    <row r="87" s="643" customFormat="true" ht="15" customHeight="true" x14ac:dyDescent="0.2">
      <c r="A87" s="787"/>
      <c r="B87" s="806"/>
      <c r="C87" s="875"/>
      <c r="D87" s="876"/>
      <c r="E87" s="876"/>
      <c r="F87" s="876"/>
      <c r="G87" s="877"/>
      <c r="H87" s="878"/>
      <c r="I87" s="876"/>
      <c r="J87" s="876"/>
      <c r="K87" s="876"/>
      <c r="L87" s="879"/>
      <c r="M87" s="880"/>
      <c r="N87" s="876"/>
      <c r="O87" s="876"/>
      <c r="P87" s="876"/>
      <c r="Q87" s="877"/>
      <c r="R87" s="878"/>
      <c r="S87" s="876"/>
      <c r="T87" s="876"/>
      <c r="U87" s="1740"/>
      <c r="V87" s="609"/>
      <c r="W87" s="609"/>
      <c r="X87" s="609"/>
      <c r="Y87" s="609"/>
      <c r="Z87" s="609"/>
      <c r="AA87" s="609"/>
      <c r="AB87" s="609"/>
      <c r="AC87" s="609"/>
      <c r="AD87" s="609"/>
      <c r="AE87" s="609"/>
      <c r="AF87" s="609"/>
      <c r="AG87" s="609"/>
      <c r="AH87" s="609"/>
      <c r="AI87" s="609"/>
      <c r="AJ87" s="609"/>
      <c r="AK87" s="609"/>
      <c r="AL87" s="609"/>
      <c r="AM87" s="609"/>
      <c r="AN87" s="609"/>
      <c r="AO87" s="609"/>
      <c r="AP87" s="609"/>
      <c r="AQ87" s="609"/>
      <c r="AR87" s="609"/>
      <c r="AS87" s="609"/>
      <c r="AT87" s="609"/>
      <c r="AU87" s="609"/>
      <c r="AV87" s="609"/>
      <c r="AW87" s="609"/>
      <c r="AX87" s="609"/>
      <c r="AY87" s="609"/>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1785"/>
      <c r="BV87" s="1838"/>
      <c r="BW87" s="1838"/>
      <c r="BX87" s="1838"/>
      <c r="BY87" s="1839"/>
      <c r="BZ87" s="1839"/>
      <c r="CA87" s="1839"/>
      <c r="CB87" s="1839"/>
      <c r="CC87" s="1839"/>
      <c r="CD87" s="1839"/>
      <c r="CE87" s="1839"/>
      <c r="CF87" s="1839"/>
      <c r="CG87" s="1839"/>
      <c r="CH87" s="1839"/>
      <c r="CI87" s="1839"/>
      <c r="CJ87" s="1839"/>
      <c r="CK87" s="1839"/>
      <c r="CL87" s="1839"/>
      <c r="CM87" s="1839"/>
      <c r="CN87" s="1839"/>
      <c r="CO87" s="1839"/>
      <c r="CP87" s="1839"/>
      <c r="CQ87" s="1839"/>
      <c r="CR87" s="1839"/>
      <c r="CS87" s="1839"/>
      <c r="CT87" s="1839"/>
      <c r="CU87" s="1839"/>
      <c r="CV87" s="1839"/>
      <c r="CW87" s="1839"/>
      <c r="CX87" s="1839"/>
      <c r="CY87" s="1839"/>
      <c r="CZ87" s="1839"/>
    </row>
    <row r="88" s="643" customFormat="true" ht="15" customHeight="true" x14ac:dyDescent="0.2">
      <c r="A88" s="787"/>
      <c r="B88" s="806"/>
      <c r="C88" s="875"/>
      <c r="D88" s="876"/>
      <c r="E88" s="876"/>
      <c r="F88" s="876"/>
      <c r="G88" s="877"/>
      <c r="H88" s="878"/>
      <c r="I88" s="876"/>
      <c r="J88" s="876"/>
      <c r="K88" s="876"/>
      <c r="L88" s="879"/>
      <c r="M88" s="880"/>
      <c r="N88" s="876"/>
      <c r="O88" s="876"/>
      <c r="P88" s="876"/>
      <c r="Q88" s="877"/>
      <c r="R88" s="878"/>
      <c r="S88" s="876"/>
      <c r="T88" s="876"/>
      <c r="U88" s="1740"/>
      <c r="V88" s="609"/>
      <c r="W88" s="609"/>
      <c r="X88" s="609"/>
      <c r="Y88" s="609"/>
      <c r="Z88" s="609"/>
      <c r="AA88" s="609"/>
      <c r="AB88" s="609"/>
      <c r="AC88" s="609"/>
      <c r="AD88" s="609"/>
      <c r="AE88" s="609"/>
      <c r="AF88" s="609"/>
      <c r="AG88" s="609"/>
      <c r="AH88" s="609"/>
      <c r="AI88" s="609"/>
      <c r="AJ88" s="609"/>
      <c r="AK88" s="609"/>
      <c r="AL88" s="609"/>
      <c r="AM88" s="609"/>
      <c r="AN88" s="609"/>
      <c r="AO88" s="609"/>
      <c r="AP88" s="609"/>
      <c r="AQ88" s="609"/>
      <c r="AR88" s="609"/>
      <c r="AS88" s="609"/>
      <c r="AT88" s="609"/>
      <c r="AU88" s="609"/>
      <c r="AV88" s="609"/>
      <c r="AW88" s="609"/>
      <c r="AX88" s="609"/>
      <c r="AY88" s="609"/>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1785"/>
      <c r="BV88" s="1838"/>
      <c r="BW88" s="1838"/>
      <c r="BX88" s="1838"/>
      <c r="BY88" s="1839"/>
      <c r="BZ88" s="1839"/>
      <c r="CA88" s="1839"/>
      <c r="CB88" s="1839"/>
      <c r="CC88" s="1839"/>
      <c r="CD88" s="1839"/>
      <c r="CE88" s="1839"/>
      <c r="CF88" s="1839"/>
      <c r="CG88" s="1839"/>
      <c r="CH88" s="1839"/>
      <c r="CI88" s="1839"/>
      <c r="CJ88" s="1839"/>
      <c r="CK88" s="1839"/>
      <c r="CL88" s="1839"/>
      <c r="CM88" s="1839"/>
      <c r="CN88" s="1839"/>
      <c r="CO88" s="1839"/>
      <c r="CP88" s="1839"/>
      <c r="CQ88" s="1839"/>
      <c r="CR88" s="1839"/>
      <c r="CS88" s="1839"/>
      <c r="CT88" s="1839"/>
      <c r="CU88" s="1839"/>
      <c r="CV88" s="1839"/>
      <c r="CW88" s="1839"/>
      <c r="CX88" s="1839"/>
      <c r="CY88" s="1839"/>
      <c r="CZ88" s="1839"/>
    </row>
    <row r="89" s="643" customFormat="true" ht="15" customHeight="true" x14ac:dyDescent="0.2">
      <c r="A89" s="787"/>
      <c r="B89" s="806"/>
      <c r="C89" s="875"/>
      <c r="D89" s="876"/>
      <c r="E89" s="876"/>
      <c r="F89" s="876"/>
      <c r="G89" s="877"/>
      <c r="H89" s="878"/>
      <c r="I89" s="876"/>
      <c r="J89" s="876"/>
      <c r="K89" s="876"/>
      <c r="L89" s="879"/>
      <c r="M89" s="880"/>
      <c r="N89" s="876"/>
      <c r="O89" s="876"/>
      <c r="P89" s="876"/>
      <c r="Q89" s="877"/>
      <c r="R89" s="878"/>
      <c r="S89" s="876"/>
      <c r="T89" s="876"/>
      <c r="U89" s="1740"/>
      <c r="V89" s="609"/>
      <c r="W89" s="609"/>
      <c r="X89" s="609"/>
      <c r="Y89" s="609"/>
      <c r="Z89" s="609"/>
      <c r="AA89" s="609"/>
      <c r="AB89" s="609"/>
      <c r="AC89" s="609"/>
      <c r="AD89" s="609"/>
      <c r="AE89" s="609"/>
      <c r="AF89" s="609"/>
      <c r="AG89" s="609"/>
      <c r="AH89" s="609"/>
      <c r="AI89" s="609"/>
      <c r="AJ89" s="609"/>
      <c r="AK89" s="609"/>
      <c r="AL89" s="609"/>
      <c r="AM89" s="609"/>
      <c r="AN89" s="609"/>
      <c r="AO89" s="609"/>
      <c r="AP89" s="609"/>
      <c r="AQ89" s="609"/>
      <c r="AR89" s="609"/>
      <c r="AS89" s="609"/>
      <c r="AT89" s="609"/>
      <c r="AU89" s="609"/>
      <c r="AV89" s="609"/>
      <c r="AW89" s="609"/>
      <c r="AX89" s="609"/>
      <c r="AY89" s="609"/>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1785"/>
      <c r="BV89" s="1838"/>
      <c r="BW89" s="1838"/>
      <c r="BX89" s="1838"/>
      <c r="BY89" s="1839"/>
      <c r="BZ89" s="1839"/>
      <c r="CA89" s="1839"/>
      <c r="CB89" s="1839"/>
      <c r="CC89" s="1839"/>
      <c r="CD89" s="1839"/>
      <c r="CE89" s="1839"/>
      <c r="CF89" s="1839"/>
      <c r="CG89" s="1839"/>
      <c r="CH89" s="1839"/>
      <c r="CI89" s="1839"/>
      <c r="CJ89" s="1839"/>
      <c r="CK89" s="1839"/>
      <c r="CL89" s="1839"/>
      <c r="CM89" s="1839"/>
      <c r="CN89" s="1839"/>
      <c r="CO89" s="1839"/>
      <c r="CP89" s="1839"/>
      <c r="CQ89" s="1839"/>
      <c r="CR89" s="1839"/>
      <c r="CS89" s="1839"/>
      <c r="CT89" s="1839"/>
      <c r="CU89" s="1839"/>
      <c r="CV89" s="1839"/>
      <c r="CW89" s="1839"/>
      <c r="CX89" s="1839"/>
      <c r="CY89" s="1839"/>
      <c r="CZ89" s="1839"/>
    </row>
    <row r="90" s="643" customFormat="true" ht="15" customHeight="true" x14ac:dyDescent="0.2">
      <c r="A90" s="788"/>
      <c r="B90" s="807"/>
      <c r="C90" s="883"/>
      <c r="D90" s="884"/>
      <c r="E90" s="884"/>
      <c r="F90" s="884"/>
      <c r="G90" s="885"/>
      <c r="H90" s="886"/>
      <c r="I90" s="884"/>
      <c r="J90" s="884"/>
      <c r="K90" s="884"/>
      <c r="L90" s="887"/>
      <c r="M90" s="888"/>
      <c r="N90" s="884"/>
      <c r="O90" s="884"/>
      <c r="P90" s="884"/>
      <c r="Q90" s="885"/>
      <c r="R90" s="886"/>
      <c r="S90" s="884"/>
      <c r="T90" s="884"/>
      <c r="U90" s="1741"/>
      <c r="V90" s="609"/>
      <c r="W90" s="609"/>
      <c r="X90" s="609"/>
      <c r="Y90" s="609"/>
      <c r="Z90" s="609"/>
      <c r="AA90" s="609"/>
      <c r="AB90" s="609"/>
      <c r="AC90" s="609"/>
      <c r="AD90" s="609"/>
      <c r="AE90" s="609"/>
      <c r="AF90" s="609"/>
      <c r="AG90" s="609"/>
      <c r="AH90" s="609"/>
      <c r="AI90" s="609"/>
      <c r="AJ90" s="609"/>
      <c r="AK90" s="609"/>
      <c r="AL90" s="609"/>
      <c r="AM90" s="609"/>
      <c r="AN90" s="609"/>
      <c r="AO90" s="609"/>
      <c r="AP90" s="609"/>
      <c r="AQ90" s="609"/>
      <c r="AR90" s="609"/>
      <c r="AS90" s="609"/>
      <c r="AT90" s="609"/>
      <c r="AU90" s="609"/>
      <c r="AV90" s="609"/>
      <c r="AW90" s="609"/>
      <c r="AX90" s="609"/>
      <c r="AY90" s="609"/>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1785"/>
      <c r="BV90" s="1838"/>
      <c r="BW90" s="1838"/>
      <c r="BX90" s="1838"/>
      <c r="BY90" s="1839"/>
      <c r="BZ90" s="1839"/>
      <c r="CA90" s="1839"/>
      <c r="CB90" s="1839"/>
      <c r="CC90" s="1839"/>
      <c r="CD90" s="1839"/>
      <c r="CE90" s="1839"/>
      <c r="CF90" s="1839"/>
      <c r="CG90" s="1839"/>
      <c r="CH90" s="1839"/>
      <c r="CI90" s="1839"/>
      <c r="CJ90" s="1839"/>
      <c r="CK90" s="1839"/>
      <c r="CL90" s="1839"/>
      <c r="CM90" s="1839"/>
      <c r="CN90" s="1839"/>
      <c r="CO90" s="1839"/>
      <c r="CP90" s="1839"/>
      <c r="CQ90" s="1839"/>
      <c r="CR90" s="1839"/>
      <c r="CS90" s="1839"/>
      <c r="CT90" s="1839"/>
      <c r="CU90" s="1839"/>
      <c r="CV90" s="1839"/>
      <c r="CW90" s="1839"/>
      <c r="CX90" s="1839"/>
      <c r="CY90" s="1839"/>
      <c r="CZ90" s="1839"/>
    </row>
    <row r="91" s="643" customFormat="true" ht="15" customHeight="true" x14ac:dyDescent="0.2">
      <c r="A91" s="719"/>
      <c r="B91" s="808"/>
      <c r="C91" s="889"/>
      <c r="D91" s="881"/>
      <c r="E91" s="881"/>
      <c r="F91" s="881"/>
      <c r="G91" s="882"/>
      <c r="H91" s="890"/>
      <c r="I91" s="881"/>
      <c r="J91" s="881"/>
      <c r="K91" s="881"/>
      <c r="L91" s="891"/>
      <c r="M91" s="889"/>
      <c r="N91" s="881"/>
      <c r="O91" s="881"/>
      <c r="P91" s="881"/>
      <c r="Q91" s="882"/>
      <c r="R91" s="890"/>
      <c r="S91" s="881"/>
      <c r="T91" s="881"/>
      <c r="U91" s="891"/>
      <c r="V91" s="609"/>
      <c r="W91" s="609"/>
      <c r="X91" s="609"/>
      <c r="Y91" s="609"/>
      <c r="Z91" s="609"/>
      <c r="AA91" s="609"/>
      <c r="AB91" s="609"/>
      <c r="AC91" s="609"/>
      <c r="AD91" s="609"/>
      <c r="AE91" s="609"/>
      <c r="AF91" s="609"/>
      <c r="AG91" s="609"/>
      <c r="AH91" s="609"/>
      <c r="AI91" s="609"/>
      <c r="AJ91" s="609"/>
      <c r="AK91" s="609"/>
      <c r="AL91" s="609"/>
      <c r="AM91" s="609"/>
      <c r="AN91" s="609"/>
      <c r="AO91" s="609"/>
      <c r="AP91" s="609"/>
      <c r="AQ91" s="609"/>
      <c r="AR91" s="609"/>
      <c r="AS91" s="609"/>
      <c r="AT91" s="609"/>
      <c r="AU91" s="609"/>
      <c r="AV91" s="609"/>
      <c r="AW91" s="609"/>
      <c r="AX91" s="609"/>
      <c r="AY91" s="609"/>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1785"/>
      <c r="BV91" s="1838"/>
      <c r="BW91" s="1838"/>
      <c r="BX91" s="1838"/>
      <c r="BY91" s="1839"/>
      <c r="BZ91" s="1839"/>
      <c r="CA91" s="1839"/>
      <c r="CB91" s="1839"/>
      <c r="CC91" s="1839"/>
      <c r="CD91" s="1839"/>
      <c r="CE91" s="1839"/>
      <c r="CF91" s="1839"/>
      <c r="CG91" s="1839"/>
      <c r="CH91" s="1839"/>
      <c r="CI91" s="1839"/>
      <c r="CJ91" s="1839"/>
      <c r="CK91" s="1839"/>
      <c r="CL91" s="1839"/>
      <c r="CM91" s="1839"/>
      <c r="CN91" s="1839"/>
      <c r="CO91" s="1839"/>
      <c r="CP91" s="1839"/>
      <c r="CQ91" s="1839"/>
      <c r="CR91" s="1839"/>
      <c r="CS91" s="1839"/>
      <c r="CT91" s="1839"/>
      <c r="CU91" s="1839"/>
      <c r="CV91" s="1839"/>
      <c r="CW91" s="1839"/>
      <c r="CX91" s="1839"/>
      <c r="CY91" s="1839"/>
      <c r="CZ91" s="1839"/>
    </row>
    <row r="92" s="643" customFormat="true" ht="15" customHeight="true" x14ac:dyDescent="0.2">
      <c r="A92" s="719"/>
      <c r="B92" s="808"/>
      <c r="C92" s="889"/>
      <c r="D92" s="881"/>
      <c r="E92" s="881"/>
      <c r="F92" s="881"/>
      <c r="G92" s="882"/>
      <c r="H92" s="890"/>
      <c r="I92" s="881"/>
      <c r="J92" s="881"/>
      <c r="K92" s="881"/>
      <c r="L92" s="891"/>
      <c r="M92" s="889"/>
      <c r="N92" s="881"/>
      <c r="O92" s="881"/>
      <c r="P92" s="881"/>
      <c r="Q92" s="882"/>
      <c r="R92" s="890"/>
      <c r="S92" s="881"/>
      <c r="T92" s="881"/>
      <c r="U92" s="891"/>
      <c r="V92" s="609"/>
      <c r="W92" s="609"/>
      <c r="X92" s="609"/>
      <c r="Y92" s="609"/>
      <c r="Z92" s="609"/>
      <c r="AA92" s="609"/>
      <c r="AB92" s="609"/>
      <c r="AC92" s="609"/>
      <c r="AD92" s="609"/>
      <c r="AE92" s="609"/>
      <c r="AF92" s="609"/>
      <c r="AG92" s="609"/>
      <c r="AH92" s="609"/>
      <c r="AI92" s="609"/>
      <c r="AJ92" s="609"/>
      <c r="AK92" s="609"/>
      <c r="AL92" s="609"/>
      <c r="AM92" s="609"/>
      <c r="AN92" s="609"/>
      <c r="AO92" s="609"/>
      <c r="AP92" s="609"/>
      <c r="AQ92" s="609"/>
      <c r="AR92" s="609"/>
      <c r="AS92" s="609"/>
      <c r="AT92" s="609"/>
      <c r="AU92" s="609"/>
      <c r="AV92" s="609"/>
      <c r="AW92" s="609"/>
      <c r="AX92" s="609"/>
      <c r="AY92" s="609"/>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1785"/>
      <c r="BV92" s="1838"/>
      <c r="BW92" s="1838"/>
      <c r="BX92" s="1838"/>
      <c r="BY92" s="1839"/>
      <c r="BZ92" s="1839"/>
      <c r="CA92" s="1839"/>
      <c r="CB92" s="1839"/>
      <c r="CC92" s="1839"/>
      <c r="CD92" s="1839"/>
      <c r="CE92" s="1839"/>
      <c r="CF92" s="1839"/>
      <c r="CG92" s="1839"/>
      <c r="CH92" s="1839"/>
      <c r="CI92" s="1839"/>
      <c r="CJ92" s="1839"/>
      <c r="CK92" s="1839"/>
      <c r="CL92" s="1839"/>
      <c r="CM92" s="1839"/>
      <c r="CN92" s="1839"/>
      <c r="CO92" s="1839"/>
      <c r="CP92" s="1839"/>
      <c r="CQ92" s="1839"/>
      <c r="CR92" s="1839"/>
      <c r="CS92" s="1839"/>
      <c r="CT92" s="1839"/>
      <c r="CU92" s="1839"/>
      <c r="CV92" s="1839"/>
      <c r="CW92" s="1839"/>
      <c r="CX92" s="1839"/>
      <c r="CY92" s="1839"/>
      <c r="CZ92" s="1839"/>
    </row>
    <row r="93" s="643" customFormat="true" ht="15" customHeight="true" x14ac:dyDescent="0.2">
      <c r="A93" s="789"/>
      <c r="B93" s="809"/>
      <c r="C93" s="721"/>
      <c r="D93" s="722"/>
      <c r="E93" s="722"/>
      <c r="F93" s="722"/>
      <c r="G93" s="771"/>
      <c r="H93" s="761"/>
      <c r="I93" s="722"/>
      <c r="J93" s="722"/>
      <c r="K93" s="722"/>
      <c r="L93" s="738"/>
      <c r="M93" s="721"/>
      <c r="N93" s="722"/>
      <c r="O93" s="722"/>
      <c r="P93" s="722"/>
      <c r="Q93" s="771"/>
      <c r="R93" s="761"/>
      <c r="S93" s="722"/>
      <c r="T93" s="722"/>
      <c r="U93" s="738"/>
      <c r="V93" s="609"/>
      <c r="W93" s="609"/>
      <c r="X93" s="609"/>
      <c r="Y93" s="609"/>
      <c r="Z93" s="609"/>
      <c r="AA93" s="609"/>
      <c r="AB93" s="609"/>
      <c r="AC93" s="609"/>
      <c r="AD93" s="609"/>
      <c r="AE93" s="609"/>
      <c r="AF93" s="609"/>
      <c r="AG93" s="609"/>
      <c r="AH93" s="609"/>
      <c r="AI93" s="609"/>
      <c r="AJ93" s="609"/>
      <c r="AK93" s="609"/>
      <c r="AL93" s="609"/>
      <c r="AM93" s="609"/>
      <c r="AN93" s="609"/>
      <c r="AO93" s="609"/>
      <c r="AP93" s="609"/>
      <c r="AQ93" s="609"/>
      <c r="AR93" s="609"/>
      <c r="AS93" s="609"/>
      <c r="AT93" s="609"/>
      <c r="AU93" s="609"/>
      <c r="AV93" s="609"/>
      <c r="AW93" s="609"/>
      <c r="AX93" s="609"/>
      <c r="AY93" s="609"/>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1785"/>
      <c r="BV93" s="1838"/>
      <c r="BW93" s="1838"/>
      <c r="BX93" s="1838"/>
      <c r="BY93" s="1839"/>
      <c r="BZ93" s="1839"/>
      <c r="CA93" s="1839"/>
      <c r="CB93" s="1839"/>
      <c r="CC93" s="1839"/>
      <c r="CD93" s="1839"/>
      <c r="CE93" s="1839"/>
      <c r="CF93" s="1839"/>
      <c r="CG93" s="1839"/>
      <c r="CH93" s="1839"/>
      <c r="CI93" s="1839"/>
      <c r="CJ93" s="1839"/>
      <c r="CK93" s="1839"/>
      <c r="CL93" s="1839"/>
      <c r="CM93" s="1839"/>
      <c r="CN93" s="1839"/>
      <c r="CO93" s="1839"/>
      <c r="CP93" s="1839"/>
      <c r="CQ93" s="1839"/>
      <c r="CR93" s="1839"/>
      <c r="CS93" s="1839"/>
      <c r="CT93" s="1839"/>
      <c r="CU93" s="1839"/>
      <c r="CV93" s="1839"/>
      <c r="CW93" s="1839"/>
      <c r="CX93" s="1839"/>
      <c r="CY93" s="1839"/>
      <c r="CZ93" s="1839"/>
    </row>
    <row r="94" s="643" customFormat="true" ht="15" customHeight="true" x14ac:dyDescent="0.2">
      <c r="A94" s="995"/>
      <c r="B94" s="809"/>
      <c r="C94" s="721"/>
      <c r="D94" s="723"/>
      <c r="E94" s="723"/>
      <c r="F94" s="723"/>
      <c r="G94" s="772"/>
      <c r="H94" s="761"/>
      <c r="I94" s="723"/>
      <c r="J94" s="723"/>
      <c r="K94" s="723"/>
      <c r="L94" s="739"/>
      <c r="M94" s="721"/>
      <c r="N94" s="723"/>
      <c r="O94" s="723"/>
      <c r="P94" s="723"/>
      <c r="Q94" s="772"/>
      <c r="R94" s="761"/>
      <c r="S94" s="723"/>
      <c r="T94" s="723"/>
      <c r="U94" s="739"/>
      <c r="V94" s="609"/>
      <c r="W94" s="609"/>
      <c r="X94" s="609"/>
      <c r="Y94" s="609"/>
      <c r="Z94" s="609"/>
      <c r="AA94" s="609"/>
      <c r="AB94" s="609"/>
      <c r="AC94" s="609"/>
      <c r="AD94" s="609"/>
      <c r="AE94" s="609"/>
      <c r="AF94" s="609"/>
      <c r="AG94" s="609"/>
      <c r="AH94" s="609"/>
      <c r="AI94" s="609"/>
      <c r="AJ94" s="609"/>
      <c r="AK94" s="609"/>
      <c r="AL94" s="609"/>
      <c r="AM94" s="609"/>
      <c r="AN94" s="609"/>
      <c r="AO94" s="609"/>
      <c r="AP94" s="609"/>
      <c r="AQ94" s="609"/>
      <c r="AR94" s="609"/>
      <c r="AS94" s="609"/>
      <c r="AT94" s="609"/>
      <c r="AU94" s="609"/>
      <c r="AV94" s="609"/>
      <c r="AW94" s="609"/>
      <c r="AX94" s="609"/>
      <c r="AY94" s="609"/>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1785"/>
      <c r="BV94" s="1838"/>
      <c r="BW94" s="1838"/>
      <c r="BX94" s="1838"/>
      <c r="BY94" s="1839"/>
      <c r="BZ94" s="1839"/>
      <c r="CA94" s="1839"/>
      <c r="CB94" s="1839"/>
      <c r="CC94" s="1839"/>
      <c r="CD94" s="1839"/>
      <c r="CE94" s="1839"/>
      <c r="CF94" s="1839"/>
      <c r="CG94" s="1839"/>
      <c r="CH94" s="1839"/>
      <c r="CI94" s="1839"/>
      <c r="CJ94" s="1839"/>
      <c r="CK94" s="1839"/>
      <c r="CL94" s="1839"/>
      <c r="CM94" s="1839"/>
      <c r="CN94" s="1839"/>
      <c r="CO94" s="1839"/>
      <c r="CP94" s="1839"/>
      <c r="CQ94" s="1839"/>
      <c r="CR94" s="1839"/>
      <c r="CS94" s="1839"/>
      <c r="CT94" s="1839"/>
      <c r="CU94" s="1839"/>
      <c r="CV94" s="1839"/>
      <c r="CW94" s="1839"/>
      <c r="CX94" s="1839"/>
      <c r="CY94" s="1839"/>
      <c r="CZ94" s="1839"/>
    </row>
    <row r="95" s="643" customFormat="true" ht="15" customHeight="true" x14ac:dyDescent="0.2">
      <c r="A95" s="789"/>
      <c r="B95" s="810"/>
      <c r="C95" s="892"/>
      <c r="D95" s="893"/>
      <c r="E95" s="893"/>
      <c r="F95" s="893"/>
      <c r="G95" s="894"/>
      <c r="H95" s="895"/>
      <c r="I95" s="893"/>
      <c r="J95" s="893"/>
      <c r="K95" s="893"/>
      <c r="L95" s="896"/>
      <c r="M95" s="892"/>
      <c r="N95" s="893"/>
      <c r="O95" s="893"/>
      <c r="P95" s="893"/>
      <c r="Q95" s="894"/>
      <c r="R95" s="895"/>
      <c r="S95" s="893"/>
      <c r="T95" s="893"/>
      <c r="U95" s="896"/>
      <c r="V95" s="609"/>
      <c r="W95" s="609"/>
      <c r="X95" s="609"/>
      <c r="Y95" s="609"/>
      <c r="Z95" s="609"/>
      <c r="AA95" s="609"/>
      <c r="AB95" s="609"/>
      <c r="AC95" s="609"/>
      <c r="AD95" s="609"/>
      <c r="AE95" s="609"/>
      <c r="AF95" s="609"/>
      <c r="AG95" s="609"/>
      <c r="AH95" s="609"/>
      <c r="AI95" s="609"/>
      <c r="AJ95" s="609"/>
      <c r="AK95" s="609"/>
      <c r="AL95" s="609"/>
      <c r="AM95" s="609"/>
      <c r="AN95" s="609"/>
      <c r="AO95" s="609"/>
      <c r="AP95" s="609"/>
      <c r="AQ95" s="609"/>
      <c r="AR95" s="609"/>
      <c r="AS95" s="609"/>
      <c r="AT95" s="609"/>
      <c r="AU95" s="609"/>
      <c r="AV95" s="609"/>
      <c r="AW95" s="609"/>
      <c r="AX95" s="609"/>
      <c r="AY95" s="609"/>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1785"/>
      <c r="BV95" s="1838"/>
      <c r="BW95" s="1838"/>
      <c r="BX95" s="1838"/>
      <c r="BY95" s="1839"/>
      <c r="BZ95" s="1839"/>
      <c r="CA95" s="1839"/>
      <c r="CB95" s="1839"/>
      <c r="CC95" s="1839"/>
      <c r="CD95" s="1839"/>
      <c r="CE95" s="1839"/>
      <c r="CF95" s="1839"/>
      <c r="CG95" s="1839"/>
      <c r="CH95" s="1839"/>
      <c r="CI95" s="1839"/>
      <c r="CJ95" s="1839"/>
      <c r="CK95" s="1839"/>
      <c r="CL95" s="1839"/>
      <c r="CM95" s="1839"/>
      <c r="CN95" s="1839"/>
      <c r="CO95" s="1839"/>
      <c r="CP95" s="1839"/>
      <c r="CQ95" s="1839"/>
      <c r="CR95" s="1839"/>
      <c r="CS95" s="1839"/>
      <c r="CT95" s="1839"/>
      <c r="CU95" s="1839"/>
      <c r="CV95" s="1839"/>
      <c r="CW95" s="1839"/>
      <c r="CX95" s="1839"/>
      <c r="CY95" s="1839"/>
      <c r="CZ95" s="1839"/>
    </row>
    <row r="96" s="131" customFormat="true" ht="15" customHeight="true" x14ac:dyDescent="0.2">
      <c r="A96" s="995"/>
      <c r="B96" s="810"/>
      <c r="C96" s="892"/>
      <c r="D96" s="893"/>
      <c r="E96" s="893"/>
      <c r="F96" s="893"/>
      <c r="G96" s="894"/>
      <c r="H96" s="895"/>
      <c r="I96" s="893"/>
      <c r="J96" s="893"/>
      <c r="K96" s="893"/>
      <c r="L96" s="896"/>
      <c r="M96" s="892"/>
      <c r="N96" s="893"/>
      <c r="O96" s="893"/>
      <c r="P96" s="893"/>
      <c r="Q96" s="894"/>
      <c r="R96" s="895"/>
      <c r="S96" s="893"/>
      <c r="T96" s="893"/>
      <c r="U96" s="896"/>
      <c r="V96" s="609"/>
      <c r="W96" s="609"/>
      <c r="X96" s="609"/>
      <c r="Y96" s="609"/>
      <c r="Z96" s="609"/>
      <c r="AA96" s="609"/>
      <c r="AB96" s="609"/>
      <c r="AC96" s="609"/>
      <c r="AD96" s="609"/>
      <c r="AE96" s="609"/>
      <c r="AF96" s="609"/>
      <c r="AG96" s="609"/>
      <c r="AH96" s="609"/>
      <c r="AI96" s="609"/>
      <c r="AJ96" s="609"/>
      <c r="AK96" s="609"/>
      <c r="AL96" s="609"/>
      <c r="AM96" s="609"/>
      <c r="AN96" s="609"/>
      <c r="AO96" s="609"/>
      <c r="AP96" s="609"/>
      <c r="AQ96" s="609"/>
      <c r="AR96" s="609"/>
      <c r="AS96" s="609"/>
      <c r="AT96" s="609"/>
      <c r="AU96" s="609"/>
      <c r="AV96" s="609"/>
      <c r="AW96" s="609"/>
      <c r="AX96" s="609"/>
      <c r="AY96" s="609"/>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1785"/>
      <c r="BV96" s="1838"/>
      <c r="BW96" s="1838"/>
      <c r="BX96" s="1838"/>
      <c r="BY96" s="1839"/>
      <c r="BZ96" s="1839"/>
      <c r="CA96" s="1839"/>
      <c r="CB96" s="1839"/>
      <c r="CC96" s="1839"/>
      <c r="CD96" s="1839"/>
      <c r="CE96" s="1839"/>
      <c r="CF96" s="1839"/>
      <c r="CG96" s="1839"/>
      <c r="CH96" s="1839"/>
      <c r="CI96" s="1839"/>
      <c r="CJ96" s="1839"/>
      <c r="CK96" s="1839"/>
      <c r="CL96" s="1839"/>
      <c r="CM96" s="1839"/>
      <c r="CN96" s="1839"/>
      <c r="CO96" s="1839"/>
      <c r="CP96" s="1839"/>
      <c r="CQ96" s="1839"/>
      <c r="CR96" s="1839"/>
      <c r="CS96" s="1839"/>
      <c r="CT96" s="1839"/>
      <c r="CU96" s="1839"/>
      <c r="CV96" s="1839"/>
      <c r="CW96" s="1839"/>
      <c r="CX96" s="1839"/>
      <c r="CY96" s="1839"/>
      <c r="CZ96" s="1839"/>
    </row>
    <row r="97" s="131" customFormat="true" ht="15" customHeight="true" x14ac:dyDescent="0.2">
      <c r="A97" s="789"/>
      <c r="B97" s="810"/>
      <c r="C97" s="892"/>
      <c r="D97" s="893"/>
      <c r="E97" s="893"/>
      <c r="F97" s="893"/>
      <c r="G97" s="894"/>
      <c r="H97" s="895"/>
      <c r="I97" s="893"/>
      <c r="J97" s="893"/>
      <c r="K97" s="893"/>
      <c r="L97" s="896"/>
      <c r="M97" s="892"/>
      <c r="N97" s="893"/>
      <c r="O97" s="893"/>
      <c r="P97" s="893"/>
      <c r="Q97" s="894"/>
      <c r="R97" s="895"/>
      <c r="S97" s="893"/>
      <c r="T97" s="893"/>
      <c r="U97" s="896"/>
      <c r="V97" s="609"/>
      <c r="W97" s="609"/>
      <c r="X97" s="609"/>
      <c r="Y97" s="609"/>
      <c r="Z97" s="609"/>
      <c r="AA97" s="609"/>
      <c r="AB97" s="609"/>
      <c r="AC97" s="609"/>
      <c r="AD97" s="609"/>
      <c r="AE97" s="609"/>
      <c r="AF97" s="609"/>
      <c r="AG97" s="609"/>
      <c r="AH97" s="609"/>
      <c r="AI97" s="609"/>
      <c r="AJ97" s="609"/>
      <c r="AK97" s="609"/>
      <c r="AL97" s="609"/>
      <c r="AM97" s="609"/>
      <c r="AN97" s="609"/>
      <c r="AO97" s="609"/>
      <c r="AP97" s="609"/>
      <c r="AQ97" s="609"/>
      <c r="AR97" s="609"/>
      <c r="AS97" s="609"/>
      <c r="AT97" s="609"/>
      <c r="AU97" s="609"/>
      <c r="AV97" s="609"/>
      <c r="AW97" s="609"/>
      <c r="AX97" s="609"/>
      <c r="AY97" s="609"/>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1785"/>
      <c r="BV97" s="1838"/>
      <c r="BW97" s="1838"/>
      <c r="BX97" s="1838"/>
      <c r="BY97" s="1839"/>
      <c r="BZ97" s="1839"/>
      <c r="CA97" s="1839"/>
      <c r="CB97" s="1839"/>
      <c r="CC97" s="1839"/>
      <c r="CD97" s="1839"/>
      <c r="CE97" s="1839"/>
      <c r="CF97" s="1839"/>
      <c r="CG97" s="1839"/>
      <c r="CH97" s="1839"/>
      <c r="CI97" s="1839"/>
      <c r="CJ97" s="1839"/>
      <c r="CK97" s="1839"/>
      <c r="CL97" s="1839"/>
      <c r="CM97" s="1839"/>
      <c r="CN97" s="1839"/>
      <c r="CO97" s="1839"/>
      <c r="CP97" s="1839"/>
      <c r="CQ97" s="1839"/>
      <c r="CR97" s="1839"/>
      <c r="CS97" s="1839"/>
      <c r="CT97" s="1839"/>
      <c r="CU97" s="1839"/>
      <c r="CV97" s="1839"/>
      <c r="CW97" s="1839"/>
      <c r="CX97" s="1839"/>
      <c r="CY97" s="1839"/>
      <c r="CZ97" s="1839"/>
    </row>
    <row r="98" s="131" customFormat="true" ht="15" customHeight="true" x14ac:dyDescent="0.2">
      <c r="A98" s="995"/>
      <c r="B98" s="810"/>
      <c r="C98" s="892"/>
      <c r="D98" s="893"/>
      <c r="E98" s="893"/>
      <c r="F98" s="893"/>
      <c r="G98" s="894"/>
      <c r="H98" s="895"/>
      <c r="I98" s="893"/>
      <c r="J98" s="893"/>
      <c r="K98" s="893"/>
      <c r="L98" s="896"/>
      <c r="M98" s="892"/>
      <c r="N98" s="893"/>
      <c r="O98" s="893"/>
      <c r="P98" s="893"/>
      <c r="Q98" s="894"/>
      <c r="R98" s="895"/>
      <c r="S98" s="893"/>
      <c r="T98" s="893"/>
      <c r="U98" s="896"/>
      <c r="V98" s="609"/>
      <c r="W98" s="609"/>
      <c r="X98" s="609"/>
      <c r="Y98" s="609"/>
      <c r="Z98" s="609"/>
      <c r="AA98" s="609"/>
      <c r="AB98" s="609"/>
      <c r="AC98" s="609"/>
      <c r="AD98" s="609"/>
      <c r="AE98" s="609"/>
      <c r="AF98" s="609"/>
      <c r="AG98" s="609"/>
      <c r="AH98" s="609"/>
      <c r="AI98" s="609"/>
      <c r="AJ98" s="609"/>
      <c r="AK98" s="609"/>
      <c r="AL98" s="609"/>
      <c r="AM98" s="609"/>
      <c r="AN98" s="609"/>
      <c r="AO98" s="609"/>
      <c r="AP98" s="609"/>
      <c r="AQ98" s="609"/>
      <c r="AR98" s="609"/>
      <c r="AS98" s="609"/>
      <c r="AT98" s="609"/>
      <c r="AU98" s="609"/>
      <c r="AV98" s="609"/>
      <c r="AW98" s="609"/>
      <c r="AX98" s="609"/>
      <c r="AY98" s="609"/>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1785"/>
      <c r="BV98" s="1838"/>
      <c r="BW98" s="1838"/>
      <c r="BX98" s="1838"/>
      <c r="BY98" s="1839"/>
      <c r="BZ98" s="1839"/>
      <c r="CA98" s="1839"/>
      <c r="CB98" s="1839"/>
      <c r="CC98" s="1839"/>
      <c r="CD98" s="1839"/>
      <c r="CE98" s="1839"/>
      <c r="CF98" s="1839"/>
      <c r="CG98" s="1839"/>
      <c r="CH98" s="1839"/>
      <c r="CI98" s="1839"/>
      <c r="CJ98" s="1839"/>
      <c r="CK98" s="1839"/>
      <c r="CL98" s="1839"/>
      <c r="CM98" s="1839"/>
      <c r="CN98" s="1839"/>
      <c r="CO98" s="1839"/>
      <c r="CP98" s="1839"/>
      <c r="CQ98" s="1839"/>
      <c r="CR98" s="1839"/>
      <c r="CS98" s="1839"/>
      <c r="CT98" s="1839"/>
      <c r="CU98" s="1839"/>
      <c r="CV98" s="1839"/>
      <c r="CW98" s="1839"/>
      <c r="CX98" s="1839"/>
      <c r="CY98" s="1839"/>
      <c r="CZ98" s="1839"/>
    </row>
    <row r="99" s="131" customFormat="true" ht="15" customHeight="true" x14ac:dyDescent="0.2">
      <c r="A99" s="995"/>
      <c r="B99" s="810"/>
      <c r="C99" s="892"/>
      <c r="D99" s="893"/>
      <c r="E99" s="893"/>
      <c r="F99" s="893"/>
      <c r="G99" s="894"/>
      <c r="H99" s="895"/>
      <c r="I99" s="893"/>
      <c r="J99" s="893"/>
      <c r="K99" s="893"/>
      <c r="L99" s="896"/>
      <c r="M99" s="892"/>
      <c r="N99" s="893"/>
      <c r="O99" s="893"/>
      <c r="P99" s="893"/>
      <c r="Q99" s="894"/>
      <c r="R99" s="895"/>
      <c r="S99" s="893"/>
      <c r="T99" s="893"/>
      <c r="U99" s="896"/>
      <c r="V99" s="609"/>
      <c r="W99" s="609"/>
      <c r="X99" s="609"/>
      <c r="Y99" s="609"/>
      <c r="Z99" s="609"/>
      <c r="AA99" s="609"/>
      <c r="AB99" s="609"/>
      <c r="AC99" s="609"/>
      <c r="AD99" s="609"/>
      <c r="AE99" s="609"/>
      <c r="AF99" s="609"/>
      <c r="AG99" s="609"/>
      <c r="AH99" s="609"/>
      <c r="AI99" s="609"/>
      <c r="AJ99" s="609"/>
      <c r="AK99" s="609"/>
      <c r="AL99" s="609"/>
      <c r="AM99" s="609"/>
      <c r="AN99" s="609"/>
      <c r="AO99" s="609"/>
      <c r="AP99" s="609"/>
      <c r="AQ99" s="609"/>
      <c r="AR99" s="609"/>
      <c r="AS99" s="609"/>
      <c r="AT99" s="609"/>
      <c r="AU99" s="609"/>
      <c r="AV99" s="609"/>
      <c r="AW99" s="609"/>
      <c r="AX99" s="609"/>
      <c r="AY99" s="609"/>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1785"/>
      <c r="BV99" s="1838"/>
      <c r="BW99" s="1838"/>
      <c r="BX99" s="1838"/>
      <c r="BY99" s="1839"/>
      <c r="BZ99" s="1839"/>
      <c r="CA99" s="1839"/>
      <c r="CB99" s="1839"/>
      <c r="CC99" s="1839"/>
      <c r="CD99" s="1839"/>
      <c r="CE99" s="1839"/>
      <c r="CF99" s="1839"/>
      <c r="CG99" s="1839"/>
      <c r="CH99" s="1839"/>
      <c r="CI99" s="1839"/>
      <c r="CJ99" s="1839"/>
      <c r="CK99" s="1839"/>
      <c r="CL99" s="1839"/>
      <c r="CM99" s="1839"/>
      <c r="CN99" s="1839"/>
      <c r="CO99" s="1839"/>
      <c r="CP99" s="1839"/>
      <c r="CQ99" s="1839"/>
      <c r="CR99" s="1839"/>
      <c r="CS99" s="1839"/>
      <c r="CT99" s="1839"/>
      <c r="CU99" s="1839"/>
      <c r="CV99" s="1839"/>
      <c r="CW99" s="1839"/>
      <c r="CX99" s="1839"/>
      <c r="CY99" s="1839"/>
      <c r="CZ99" s="1839"/>
    </row>
    <row r="100" s="131" customFormat="true" ht="15" customHeight="true" x14ac:dyDescent="0.2">
      <c r="A100" s="995"/>
      <c r="B100" s="810"/>
      <c r="C100" s="892"/>
      <c r="D100" s="893"/>
      <c r="E100" s="893"/>
      <c r="F100" s="893"/>
      <c r="G100" s="894"/>
      <c r="H100" s="895"/>
      <c r="I100" s="893"/>
      <c r="J100" s="893"/>
      <c r="K100" s="893"/>
      <c r="L100" s="896"/>
      <c r="M100" s="892"/>
      <c r="N100" s="893"/>
      <c r="O100" s="893"/>
      <c r="P100" s="893"/>
      <c r="Q100" s="894"/>
      <c r="R100" s="895"/>
      <c r="S100" s="893"/>
      <c r="T100" s="893"/>
      <c r="U100" s="896"/>
      <c r="V100" s="609"/>
      <c r="W100" s="609"/>
      <c r="X100" s="609"/>
      <c r="Y100" s="609"/>
      <c r="Z100" s="609"/>
      <c r="AA100" s="609"/>
      <c r="AB100" s="609"/>
      <c r="AC100" s="609"/>
      <c r="AD100" s="609"/>
      <c r="AE100" s="609"/>
      <c r="AF100" s="609"/>
      <c r="AG100" s="609"/>
      <c r="AH100" s="609"/>
      <c r="AI100" s="609"/>
      <c r="AJ100" s="609"/>
      <c r="AK100" s="609"/>
      <c r="AL100" s="609"/>
      <c r="AM100" s="609"/>
      <c r="AN100" s="609"/>
      <c r="AO100" s="609"/>
      <c r="AP100" s="609"/>
      <c r="AQ100" s="609"/>
      <c r="AR100" s="609"/>
      <c r="AS100" s="609"/>
      <c r="AT100" s="609"/>
      <c r="AU100" s="609"/>
      <c r="AV100" s="609"/>
      <c r="AW100" s="609"/>
      <c r="AX100" s="609"/>
      <c r="AY100" s="609"/>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1785"/>
      <c r="BV100" s="1838"/>
      <c r="BW100" s="1838"/>
      <c r="BX100" s="1838"/>
      <c r="BY100" s="1839"/>
      <c r="BZ100" s="1839"/>
      <c r="CA100" s="1839"/>
      <c r="CB100" s="1839"/>
      <c r="CC100" s="1839"/>
      <c r="CD100" s="1839"/>
      <c r="CE100" s="1839"/>
      <c r="CF100" s="1839"/>
      <c r="CG100" s="1839"/>
      <c r="CH100" s="1839"/>
      <c r="CI100" s="1839"/>
      <c r="CJ100" s="1839"/>
      <c r="CK100" s="1839"/>
      <c r="CL100" s="1839"/>
      <c r="CM100" s="1839"/>
      <c r="CN100" s="1839"/>
      <c r="CO100" s="1839"/>
      <c r="CP100" s="1839"/>
      <c r="CQ100" s="1839"/>
      <c r="CR100" s="1839"/>
      <c r="CS100" s="1839"/>
      <c r="CT100" s="1839"/>
      <c r="CU100" s="1839"/>
      <c r="CV100" s="1839"/>
      <c r="CW100" s="1839"/>
      <c r="CX100" s="1839"/>
      <c r="CY100" s="1839"/>
      <c r="CZ100" s="1839"/>
    </row>
    <row r="101" s="131" customFormat="true" ht="15" customHeight="true" x14ac:dyDescent="0.2">
      <c r="A101" s="789"/>
      <c r="B101" s="810"/>
      <c r="C101" s="892"/>
      <c r="D101" s="893"/>
      <c r="E101" s="893"/>
      <c r="F101" s="893"/>
      <c r="G101" s="894"/>
      <c r="H101" s="895"/>
      <c r="I101" s="893"/>
      <c r="J101" s="893"/>
      <c r="K101" s="893"/>
      <c r="L101" s="896"/>
      <c r="M101" s="892"/>
      <c r="N101" s="893"/>
      <c r="O101" s="893"/>
      <c r="P101" s="893"/>
      <c r="Q101" s="894"/>
      <c r="R101" s="895"/>
      <c r="S101" s="893"/>
      <c r="T101" s="893"/>
      <c r="U101" s="896"/>
      <c r="V101" s="609"/>
      <c r="W101" s="609"/>
      <c r="X101" s="609"/>
      <c r="Y101" s="609"/>
      <c r="Z101" s="609"/>
      <c r="AA101" s="609"/>
      <c r="AB101" s="609"/>
      <c r="AC101" s="609"/>
      <c r="AD101" s="609"/>
      <c r="AE101" s="609"/>
      <c r="AF101" s="609"/>
      <c r="AG101" s="609"/>
      <c r="AH101" s="609"/>
      <c r="AI101" s="609"/>
      <c r="AJ101" s="609"/>
      <c r="AK101" s="609"/>
      <c r="AL101" s="609"/>
      <c r="AM101" s="609"/>
      <c r="AN101" s="609"/>
      <c r="AO101" s="609"/>
      <c r="AP101" s="609"/>
      <c r="AQ101" s="609"/>
      <c r="AR101" s="609"/>
      <c r="AS101" s="609"/>
      <c r="AT101" s="609"/>
      <c r="AU101" s="609"/>
      <c r="AV101" s="609"/>
      <c r="AW101" s="609"/>
      <c r="AX101" s="609"/>
      <c r="AY101" s="609"/>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1785"/>
      <c r="BV101" s="1838"/>
      <c r="BW101" s="1838"/>
      <c r="BX101" s="1838"/>
      <c r="BY101" s="1839"/>
      <c r="BZ101" s="1839"/>
      <c r="CA101" s="1839"/>
      <c r="CB101" s="1839"/>
      <c r="CC101" s="1839"/>
      <c r="CD101" s="1839"/>
      <c r="CE101" s="1839"/>
      <c r="CF101" s="1839"/>
      <c r="CG101" s="1839"/>
      <c r="CH101" s="1839"/>
      <c r="CI101" s="1839"/>
      <c r="CJ101" s="1839"/>
      <c r="CK101" s="1839"/>
      <c r="CL101" s="1839"/>
      <c r="CM101" s="1839"/>
      <c r="CN101" s="1839"/>
      <c r="CO101" s="1839"/>
      <c r="CP101" s="1839"/>
      <c r="CQ101" s="1839"/>
      <c r="CR101" s="1839"/>
      <c r="CS101" s="1839"/>
      <c r="CT101" s="1839"/>
      <c r="CU101" s="1839"/>
      <c r="CV101" s="1839"/>
      <c r="CW101" s="1839"/>
      <c r="CX101" s="1839"/>
      <c r="CY101" s="1839"/>
      <c r="CZ101" s="1839"/>
    </row>
    <row r="102" s="131" customFormat="true" ht="15" customHeight="true" x14ac:dyDescent="0.2">
      <c r="A102" s="995"/>
      <c r="B102" s="810"/>
      <c r="C102" s="892"/>
      <c r="D102" s="893"/>
      <c r="E102" s="893"/>
      <c r="F102" s="893"/>
      <c r="G102" s="894"/>
      <c r="H102" s="895"/>
      <c r="I102" s="893"/>
      <c r="J102" s="893"/>
      <c r="K102" s="893"/>
      <c r="L102" s="896"/>
      <c r="M102" s="892"/>
      <c r="N102" s="893"/>
      <c r="O102" s="893"/>
      <c r="P102" s="893"/>
      <c r="Q102" s="894"/>
      <c r="R102" s="895"/>
      <c r="S102" s="893"/>
      <c r="T102" s="893"/>
      <c r="U102" s="896"/>
      <c r="V102" s="609"/>
      <c r="W102" s="609"/>
      <c r="X102" s="609"/>
      <c r="Y102" s="609"/>
      <c r="Z102" s="609"/>
      <c r="AA102" s="609"/>
      <c r="AB102" s="609"/>
      <c r="AC102" s="609"/>
      <c r="AD102" s="609"/>
      <c r="AE102" s="609"/>
      <c r="AF102" s="609"/>
      <c r="AG102" s="609"/>
      <c r="AH102" s="609"/>
      <c r="AI102" s="609"/>
      <c r="AJ102" s="609"/>
      <c r="AK102" s="609"/>
      <c r="AL102" s="609"/>
      <c r="AM102" s="609"/>
      <c r="AN102" s="609"/>
      <c r="AO102" s="609"/>
      <c r="AP102" s="609"/>
      <c r="AQ102" s="609"/>
      <c r="AR102" s="609"/>
      <c r="AS102" s="609"/>
      <c r="AT102" s="609"/>
      <c r="AU102" s="609"/>
      <c r="AV102" s="609"/>
      <c r="AW102" s="609"/>
      <c r="AX102" s="609"/>
      <c r="AY102" s="609"/>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1785"/>
      <c r="BV102" s="1838"/>
      <c r="BW102" s="1838"/>
      <c r="BX102" s="1838"/>
      <c r="BY102" s="1839"/>
      <c r="BZ102" s="1839"/>
      <c r="CA102" s="1839"/>
      <c r="CB102" s="1839"/>
      <c r="CC102" s="1839"/>
      <c r="CD102" s="1839"/>
      <c r="CE102" s="1839"/>
      <c r="CF102" s="1839"/>
      <c r="CG102" s="1839"/>
      <c r="CH102" s="1839"/>
      <c r="CI102" s="1839"/>
      <c r="CJ102" s="1839"/>
      <c r="CK102" s="1839"/>
      <c r="CL102" s="1839"/>
      <c r="CM102" s="1839"/>
      <c r="CN102" s="1839"/>
      <c r="CO102" s="1839"/>
      <c r="CP102" s="1839"/>
      <c r="CQ102" s="1839"/>
      <c r="CR102" s="1839"/>
      <c r="CS102" s="1839"/>
      <c r="CT102" s="1839"/>
      <c r="CU102" s="1839"/>
      <c r="CV102" s="1839"/>
      <c r="CW102" s="1839"/>
      <c r="CX102" s="1839"/>
      <c r="CY102" s="1839"/>
      <c r="CZ102" s="1839"/>
    </row>
    <row r="103" s="131" customFormat="true" ht="15" customHeight="true" x14ac:dyDescent="0.2">
      <c r="A103" s="995"/>
      <c r="B103" s="810"/>
      <c r="C103" s="892"/>
      <c r="D103" s="893"/>
      <c r="E103" s="893"/>
      <c r="F103" s="893"/>
      <c r="G103" s="894"/>
      <c r="H103" s="895"/>
      <c r="I103" s="893"/>
      <c r="J103" s="893"/>
      <c r="K103" s="893"/>
      <c r="L103" s="896"/>
      <c r="M103" s="892"/>
      <c r="N103" s="893"/>
      <c r="O103" s="893"/>
      <c r="P103" s="893"/>
      <c r="Q103" s="894"/>
      <c r="R103" s="895"/>
      <c r="S103" s="893"/>
      <c r="T103" s="893"/>
      <c r="U103" s="896"/>
      <c r="V103" s="609"/>
      <c r="W103" s="609"/>
      <c r="X103" s="609"/>
      <c r="Y103" s="609"/>
      <c r="Z103" s="609"/>
      <c r="AA103" s="609"/>
      <c r="AB103" s="609"/>
      <c r="AC103" s="609"/>
      <c r="AD103" s="609"/>
      <c r="AE103" s="609"/>
      <c r="AF103" s="609"/>
      <c r="AG103" s="609"/>
      <c r="AH103" s="609"/>
      <c r="AI103" s="609"/>
      <c r="AJ103" s="609"/>
      <c r="AK103" s="609"/>
      <c r="AL103" s="609"/>
      <c r="AM103" s="609"/>
      <c r="AN103" s="609"/>
      <c r="AO103" s="609"/>
      <c r="AP103" s="609"/>
      <c r="AQ103" s="609"/>
      <c r="AR103" s="609"/>
      <c r="AS103" s="609"/>
      <c r="AT103" s="609"/>
      <c r="AU103" s="609"/>
      <c r="AV103" s="609"/>
      <c r="AW103" s="609"/>
      <c r="AX103" s="609"/>
      <c r="AY103" s="609"/>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1785"/>
      <c r="BV103" s="1838"/>
      <c r="BW103" s="1838"/>
      <c r="BX103" s="1838"/>
      <c r="BY103" s="1839"/>
      <c r="BZ103" s="1839"/>
      <c r="CA103" s="1839"/>
      <c r="CB103" s="1839"/>
      <c r="CC103" s="1839"/>
      <c r="CD103" s="1839"/>
      <c r="CE103" s="1839"/>
      <c r="CF103" s="1839"/>
      <c r="CG103" s="1839"/>
      <c r="CH103" s="1839"/>
      <c r="CI103" s="1839"/>
      <c r="CJ103" s="1839"/>
      <c r="CK103" s="1839"/>
      <c r="CL103" s="1839"/>
      <c r="CM103" s="1839"/>
      <c r="CN103" s="1839"/>
      <c r="CO103" s="1839"/>
      <c r="CP103" s="1839"/>
      <c r="CQ103" s="1839"/>
      <c r="CR103" s="1839"/>
      <c r="CS103" s="1839"/>
      <c r="CT103" s="1839"/>
      <c r="CU103" s="1839"/>
      <c r="CV103" s="1839"/>
      <c r="CW103" s="1839"/>
      <c r="CX103" s="1839"/>
      <c r="CY103" s="1839"/>
      <c r="CZ103" s="1839"/>
    </row>
    <row r="104" s="131" customFormat="true" ht="15" customHeight="true" x14ac:dyDescent="0.2">
      <c r="A104" s="995"/>
      <c r="B104" s="810"/>
      <c r="C104" s="892"/>
      <c r="D104" s="893"/>
      <c r="E104" s="893"/>
      <c r="F104" s="893"/>
      <c r="G104" s="894"/>
      <c r="H104" s="895"/>
      <c r="I104" s="893"/>
      <c r="J104" s="893"/>
      <c r="K104" s="893"/>
      <c r="L104" s="896"/>
      <c r="M104" s="892"/>
      <c r="N104" s="893"/>
      <c r="O104" s="893"/>
      <c r="P104" s="893"/>
      <c r="Q104" s="894"/>
      <c r="R104" s="895"/>
      <c r="S104" s="893"/>
      <c r="T104" s="893"/>
      <c r="U104" s="896"/>
      <c r="V104" s="609"/>
      <c r="W104" s="609"/>
      <c r="X104" s="609"/>
      <c r="Y104" s="609"/>
      <c r="Z104" s="609"/>
      <c r="AA104" s="609"/>
      <c r="AB104" s="609"/>
      <c r="AC104" s="609"/>
      <c r="AD104" s="609"/>
      <c r="AE104" s="609"/>
      <c r="AF104" s="609"/>
      <c r="AG104" s="609"/>
      <c r="AH104" s="609"/>
      <c r="AI104" s="609"/>
      <c r="AJ104" s="609"/>
      <c r="AK104" s="609"/>
      <c r="AL104" s="609"/>
      <c r="AM104" s="609"/>
      <c r="AN104" s="609"/>
      <c r="AO104" s="609"/>
      <c r="AP104" s="609"/>
      <c r="AQ104" s="609"/>
      <c r="AR104" s="609"/>
      <c r="AS104" s="609"/>
      <c r="AT104" s="609"/>
      <c r="AU104" s="609"/>
      <c r="AV104" s="609"/>
      <c r="AW104" s="609"/>
      <c r="AX104" s="609"/>
      <c r="AY104" s="609"/>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1785"/>
      <c r="BV104" s="1838"/>
      <c r="BW104" s="1838"/>
      <c r="BX104" s="1838"/>
      <c r="BY104" s="1839"/>
      <c r="BZ104" s="1839"/>
      <c r="CA104" s="1839"/>
      <c r="CB104" s="1839"/>
      <c r="CC104" s="1839"/>
      <c r="CD104" s="1839"/>
      <c r="CE104" s="1839"/>
      <c r="CF104" s="1839"/>
      <c r="CG104" s="1839"/>
      <c r="CH104" s="1839"/>
      <c r="CI104" s="1839"/>
      <c r="CJ104" s="1839"/>
      <c r="CK104" s="1839"/>
      <c r="CL104" s="1839"/>
      <c r="CM104" s="1839"/>
      <c r="CN104" s="1839"/>
      <c r="CO104" s="1839"/>
      <c r="CP104" s="1839"/>
      <c r="CQ104" s="1839"/>
      <c r="CR104" s="1839"/>
      <c r="CS104" s="1839"/>
      <c r="CT104" s="1839"/>
      <c r="CU104" s="1839"/>
      <c r="CV104" s="1839"/>
      <c r="CW104" s="1839"/>
      <c r="CX104" s="1839"/>
      <c r="CY104" s="1839"/>
      <c r="CZ104" s="1839"/>
    </row>
    <row r="105" s="131" customFormat="true" ht="15" customHeight="true" x14ac:dyDescent="0.2">
      <c r="A105" s="804"/>
      <c r="B105" s="811"/>
      <c r="C105" s="897"/>
      <c r="D105" s="898"/>
      <c r="E105" s="898"/>
      <c r="F105" s="898"/>
      <c r="G105" s="899"/>
      <c r="H105" s="900"/>
      <c r="I105" s="898"/>
      <c r="J105" s="898"/>
      <c r="K105" s="898"/>
      <c r="L105" s="901"/>
      <c r="M105" s="897"/>
      <c r="N105" s="898"/>
      <c r="O105" s="898"/>
      <c r="P105" s="898"/>
      <c r="Q105" s="899"/>
      <c r="R105" s="900"/>
      <c r="S105" s="898"/>
      <c r="T105" s="898"/>
      <c r="U105" s="901"/>
      <c r="V105" s="609"/>
      <c r="W105" s="609"/>
      <c r="X105" s="609"/>
      <c r="Y105" s="609"/>
      <c r="Z105" s="609"/>
      <c r="AA105" s="609"/>
      <c r="AB105" s="609"/>
      <c r="AC105" s="609"/>
      <c r="AD105" s="609"/>
      <c r="AE105" s="609"/>
      <c r="AF105" s="609"/>
      <c r="AG105" s="609"/>
      <c r="AH105" s="609"/>
      <c r="AI105" s="609"/>
      <c r="AJ105" s="609"/>
      <c r="AK105" s="609"/>
      <c r="AL105" s="609"/>
      <c r="AM105" s="609"/>
      <c r="AN105" s="609"/>
      <c r="AO105" s="609"/>
      <c r="AP105" s="609"/>
      <c r="AQ105" s="609"/>
      <c r="AR105" s="609"/>
      <c r="AS105" s="609"/>
      <c r="AT105" s="609"/>
      <c r="AU105" s="609"/>
      <c r="AV105" s="609"/>
      <c r="AW105" s="609"/>
      <c r="AX105" s="609"/>
      <c r="AY105" s="609"/>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1786"/>
      <c r="BV105" s="1838"/>
      <c r="BW105" s="1838"/>
      <c r="BX105" s="1838"/>
      <c r="BY105" s="1839"/>
      <c r="BZ105" s="1839"/>
      <c r="CA105" s="1839"/>
      <c r="CB105" s="1839"/>
      <c r="CC105" s="1839"/>
      <c r="CD105" s="1839"/>
      <c r="CE105" s="1839"/>
      <c r="CF105" s="1839"/>
      <c r="CG105" s="1839"/>
      <c r="CH105" s="1839"/>
      <c r="CI105" s="1839"/>
      <c r="CJ105" s="1839"/>
      <c r="CK105" s="1839"/>
      <c r="CL105" s="1839"/>
      <c r="CM105" s="1839"/>
      <c r="CN105" s="1839"/>
      <c r="CO105" s="1839"/>
      <c r="CP105" s="1839"/>
      <c r="CQ105" s="1839"/>
      <c r="CR105" s="1839"/>
      <c r="CS105" s="1839"/>
      <c r="CT105" s="1839"/>
      <c r="CU105" s="1839"/>
      <c r="CV105" s="1839"/>
      <c r="CW105" s="1839"/>
      <c r="CX105" s="1839"/>
      <c r="CY105" s="1839"/>
      <c r="CZ105" s="1839"/>
    </row>
    <row r="106" s="131" customFormat="true" ht="250.15" customHeight="true" x14ac:dyDescent="0.2">
      <c r="A106" s="389"/>
      <c r="B106" s="654"/>
      <c r="C106" s="655"/>
      <c r="D106" s="655"/>
      <c r="E106" s="655"/>
      <c r="F106" s="655"/>
      <c r="G106" s="655"/>
      <c r="H106" s="655"/>
      <c r="I106" s="655"/>
      <c r="J106" s="655"/>
      <c r="K106" s="655"/>
      <c r="L106" s="655"/>
      <c r="M106" s="655"/>
      <c r="N106" s="655"/>
      <c r="O106" s="655"/>
      <c r="P106" s="655"/>
      <c r="Q106" s="655"/>
      <c r="R106" s="655"/>
      <c r="S106" s="655"/>
      <c r="T106" s="655"/>
      <c r="U106" s="655"/>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299"/>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9"/>
      <c r="B107" s="112"/>
      <c r="C107" s="278"/>
      <c r="D107" s="278"/>
      <c r="E107" s="278"/>
      <c r="F107" s="278"/>
      <c r="G107" s="278"/>
      <c r="H107" s="278"/>
      <c r="I107" s="278"/>
      <c r="J107" s="278"/>
      <c r="K107" s="278"/>
      <c r="L107" s="278"/>
      <c r="M107" s="278"/>
      <c r="N107" s="278"/>
      <c r="O107" s="278"/>
      <c r="P107" s="278"/>
      <c r="Q107" s="278"/>
      <c r="R107" s="278"/>
      <c r="S107" s="278"/>
      <c r="T107" s="278"/>
      <c r="U107" s="278"/>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1" t="str">
        <f>A1026</f>
        <v>Albania</v>
      </c>
      <c r="B108" s="2112"/>
      <c r="C108" s="113"/>
      <c r="D108" s="113"/>
      <c r="E108" s="113"/>
      <c r="F108" s="113"/>
      <c r="G108" s="113"/>
      <c r="H108" s="113"/>
      <c r="I108" s="113"/>
      <c r="J108" s="113"/>
      <c r="K108" s="113"/>
      <c r="L108" s="113"/>
      <c r="M108" s="113"/>
      <c r="N108" s="113"/>
      <c r="O108" s="113"/>
      <c r="P108" s="113"/>
      <c r="Q108" s="113"/>
      <c r="R108" s="113"/>
      <c r="S108" s="113"/>
      <c r="T108" s="113"/>
      <c r="U108" s="113"/>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98</v>
      </c>
      <c r="B112" s="222"/>
      <c r="C112" s="113"/>
      <c r="D112" s="113"/>
      <c r="E112" s="113"/>
      <c r="F112" s="113"/>
      <c r="G112" s="113"/>
      <c r="H112" s="113"/>
      <c r="I112" s="113"/>
      <c r="J112" s="113"/>
      <c r="K112" s="113"/>
      <c r="L112" s="113"/>
      <c r="M112" s="113"/>
      <c r="N112" s="113"/>
      <c r="O112" s="113"/>
      <c r="P112" s="113"/>
      <c r="Q112" s="113"/>
      <c r="R112" s="113"/>
      <c r="S112" s="113"/>
      <c r="T112" s="113"/>
      <c r="U112" s="113"/>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MICS06</v>
      </c>
      <c r="C115" s="113"/>
      <c r="D115" s="113"/>
      <c r="E115" s="113"/>
      <c r="F115" s="113"/>
      <c r="G115" s="113"/>
      <c r="H115" s="113"/>
      <c r="I115" s="113"/>
      <c r="J115" s="113"/>
      <c r="K115" s="113"/>
      <c r="L115" s="113"/>
      <c r="M115" s="113"/>
      <c r="N115" s="113"/>
      <c r="O115" s="113"/>
      <c r="P115" s="113"/>
      <c r="Q115" s="113"/>
      <c r="R115" s="113"/>
      <c r="S115" s="113"/>
      <c r="T115" s="113"/>
      <c r="U115" s="113"/>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
      </c>
      <c r="B116" s="649"/>
      <c r="C116" s="113"/>
      <c r="D116" s="113"/>
      <c r="E116" s="113"/>
      <c r="F116" s="113"/>
      <c r="G116" s="113"/>
      <c r="H116" s="113"/>
      <c r="I116" s="113"/>
      <c r="J116" s="113"/>
      <c r="K116" s="113"/>
      <c r="L116" s="113"/>
      <c r="M116" s="113"/>
      <c r="N116" s="113"/>
      <c r="O116" s="113"/>
      <c r="P116" s="113"/>
      <c r="Q116" s="113"/>
      <c r="R116" s="113"/>
      <c r="S116" s="113"/>
      <c r="T116" s="113"/>
      <c r="U116" s="113"/>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
      </c>
      <c r="B117" s="650"/>
      <c r="C117" s="113"/>
      <c r="D117" s="113"/>
      <c r="E117" s="113"/>
      <c r="F117" s="113"/>
      <c r="G117" s="113"/>
      <c r="H117" s="113"/>
      <c r="I117" s="113"/>
      <c r="J117" s="113"/>
      <c r="K117" s="113"/>
      <c r="L117" s="113"/>
      <c r="M117" s="113"/>
      <c r="N117" s="113"/>
      <c r="O117" s="113"/>
      <c r="P117" s="113"/>
      <c r="Q117" s="113"/>
      <c r="R117" s="113"/>
      <c r="S117" s="113"/>
      <c r="T117" s="113"/>
      <c r="U117" s="113"/>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42" customFormat="true" ht="15" customHeight="true" x14ac:dyDescent="0.2">
      <c r="A120" s="116" t="s">
        <v>99</v>
      </c>
      <c r="B120" s="207"/>
      <c r="C120" s="2152" t="s">
        <v>115</v>
      </c>
      <c r="D120" s="2153"/>
      <c r="E120" s="2153"/>
      <c r="F120" s="2153"/>
      <c r="G120" s="2154"/>
      <c r="H120" s="2155" t="s">
        <v>39</v>
      </c>
      <c r="I120" s="2156"/>
      <c r="J120" s="2156"/>
      <c r="K120" s="2156"/>
      <c r="L120" s="2157"/>
      <c r="M120" s="2162" t="s">
        <v>38</v>
      </c>
      <c r="N120" s="2163"/>
      <c r="O120" s="2163"/>
      <c r="P120" s="2163"/>
      <c r="Q120" s="2164"/>
      <c r="R120" s="1684" t="s">
        <v>138</v>
      </c>
      <c r="S120" s="1721"/>
      <c r="T120" s="1721"/>
      <c r="U120" s="1722"/>
      <c r="V120" s="1766"/>
      <c r="W120" s="1766"/>
      <c r="X120" s="1766"/>
      <c r="Y120" s="1766"/>
      <c r="Z120" s="1766"/>
      <c r="AA120" s="1766"/>
      <c r="AB120" s="1766"/>
      <c r="AC120" s="1766"/>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646"/>
      <c r="BA120" s="217" t="s">
        <v>129</v>
      </c>
      <c r="BB120" s="116" t="s">
        <v>99</v>
      </c>
      <c r="BC120" s="2175" t="s">
        <v>115</v>
      </c>
      <c r="BD120" s="2176"/>
      <c r="BE120" s="2176"/>
      <c r="BF120" s="2176"/>
      <c r="BG120" s="2177"/>
      <c r="BH120" s="2178" t="s">
        <v>39</v>
      </c>
      <c r="BI120" s="2176"/>
      <c r="BJ120" s="2176"/>
      <c r="BK120" s="2176"/>
      <c r="BL120" s="2177"/>
      <c r="BM120" s="2178" t="s">
        <v>38</v>
      </c>
      <c r="BN120" s="2176"/>
      <c r="BO120" s="2176"/>
      <c r="BP120" s="2176"/>
      <c r="BQ120" s="2199"/>
      <c r="BR120" s="1700" t="s">
        <v>138</v>
      </c>
      <c r="BS120" s="1701"/>
      <c r="BT120" s="1701"/>
      <c r="BU120" s="1701"/>
      <c r="BV120" s="1840"/>
      <c r="BW120" s="1840"/>
      <c r="BX120" s="1840"/>
      <c r="BY120" s="1841"/>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42" customFormat="true" ht="12.75" x14ac:dyDescent="0.2">
      <c r="A121" s="187" t="s">
        <v>88</v>
      </c>
      <c r="B121" s="245"/>
      <c r="C121" s="279" t="s">
        <v>0</v>
      </c>
      <c r="D121" s="280" t="s">
        <v>1</v>
      </c>
      <c r="E121" s="280" t="s">
        <v>2</v>
      </c>
      <c r="F121" s="280" t="s">
        <v>3</v>
      </c>
      <c r="G121" s="281" t="s">
        <v>4</v>
      </c>
      <c r="H121" s="762" t="s">
        <v>0</v>
      </c>
      <c r="I121" s="710" t="s">
        <v>1</v>
      </c>
      <c r="J121" s="710" t="s">
        <v>2</v>
      </c>
      <c r="K121" s="710" t="s">
        <v>3</v>
      </c>
      <c r="L121" s="711" t="s">
        <v>4</v>
      </c>
      <c r="M121" s="749" t="s">
        <v>0</v>
      </c>
      <c r="N121" s="710" t="s">
        <v>1</v>
      </c>
      <c r="O121" s="710" t="s">
        <v>2</v>
      </c>
      <c r="P121" s="710" t="s">
        <v>3</v>
      </c>
      <c r="Q121" s="780" t="s">
        <v>4</v>
      </c>
      <c r="R121" s="762" t="s">
        <v>147</v>
      </c>
      <c r="S121" s="710" t="s">
        <v>148</v>
      </c>
      <c r="T121" s="710" t="s">
        <v>149</v>
      </c>
      <c r="U121" s="712" t="s">
        <v>150</v>
      </c>
      <c r="V121" s="1766"/>
      <c r="W121" s="1766"/>
      <c r="X121" s="1766"/>
      <c r="Y121" s="1766"/>
      <c r="Z121" s="1766"/>
      <c r="AA121" s="1766"/>
      <c r="AB121" s="1766"/>
      <c r="AC121" s="1766"/>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646"/>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147</v>
      </c>
      <c r="BS121" s="172" t="s">
        <v>148</v>
      </c>
      <c r="BT121" s="172" t="s">
        <v>149</v>
      </c>
      <c r="BU121" s="1787" t="s">
        <v>150</v>
      </c>
      <c r="BV121" s="1842"/>
      <c r="BW121" s="1842"/>
      <c r="BX121" s="1842"/>
      <c r="BY121" s="1843"/>
      <c r="BZ121" s="1843"/>
      <c r="CA121" s="1843"/>
      <c r="CB121" s="1843"/>
      <c r="CC121" s="1843"/>
      <c r="CD121" s="1843"/>
      <c r="CE121" s="1843"/>
      <c r="CF121" s="1843"/>
      <c r="CG121" s="1843"/>
      <c r="CH121" s="1843"/>
      <c r="CI121" s="1843"/>
      <c r="CJ121" s="1843"/>
      <c r="CK121" s="1843"/>
      <c r="CL121" s="1843"/>
      <c r="CM121" s="1843"/>
      <c r="CN121" s="1843"/>
      <c r="CO121" s="1843"/>
      <c r="CP121" s="1843"/>
      <c r="CQ121" s="1843"/>
      <c r="CR121" s="1843"/>
      <c r="CS121" s="1843"/>
      <c r="CT121" s="1843"/>
      <c r="CU121" s="1843"/>
      <c r="CV121" s="1843"/>
      <c r="CW121" s="1843"/>
      <c r="CX121" s="1843"/>
      <c r="CY121" s="1843"/>
      <c r="CZ121" s="1843"/>
    </row>
    <row r="122" s="642" customFormat="true" ht="15" customHeight="true" x14ac:dyDescent="0.2">
      <c r="A122" s="2165" t="s">
        <v>18</v>
      </c>
      <c r="B122" s="1005" t="s">
        <v>14</v>
      </c>
      <c r="C122" s="902">
        <v>96.700279974054965</v>
      </c>
      <c r="D122" s="903">
        <v>98.238050642600115</v>
      </c>
      <c r="E122" s="903">
        <v>99.554590727917329</v>
      </c>
      <c r="F122" s="903">
        <v>100</v>
      </c>
      <c r="G122" s="904">
        <v>99.845334773082158</v>
      </c>
      <c r="H122" s="905">
        <v>97.924119660263884</v>
      </c>
      <c r="I122" s="903">
        <v>99.521084711469854</v>
      </c>
      <c r="J122" s="903">
        <v>100</v>
      </c>
      <c r="K122" s="903">
        <v>99.612569559954835</v>
      </c>
      <c r="L122" s="906">
        <v>100</v>
      </c>
      <c r="M122" s="907">
        <v>96.170661368333157</v>
      </c>
      <c r="N122" s="903">
        <v>98.377119016124325</v>
      </c>
      <c r="O122" s="903">
        <v>98.167825903242147</v>
      </c>
      <c r="P122" s="903">
        <v>99.793061159985058</v>
      </c>
      <c r="Q122" s="904">
        <v>100</v>
      </c>
      <c r="R122" s="905">
        <v>99.530620798993695</v>
      </c>
      <c r="S122" s="903">
        <v>97.962383843032569</v>
      </c>
      <c r="T122" s="903">
        <v>98.836899886027268</v>
      </c>
      <c r="U122" s="1742">
        <v>99.574329907907995</v>
      </c>
      <c r="V122" s="1766"/>
      <c r="W122" s="1766"/>
      <c r="X122" s="1766"/>
      <c r="Y122" s="1766"/>
      <c r="Z122" s="1766"/>
      <c r="AA122" s="1766"/>
      <c r="AB122" s="1766"/>
      <c r="AC122" s="1766"/>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646"/>
      <c r="BA122" s="2200" t="s">
        <v>18</v>
      </c>
      <c r="BB122" s="155" t="s">
        <v>14</v>
      </c>
      <c r="BC122" s="368">
        <v>3986.9280362949999</v>
      </c>
      <c r="BD122" s="370">
        <v>4052.6666137030011</v>
      </c>
      <c r="BE122" s="370">
        <v>4099.1850764159881</v>
      </c>
      <c r="BF122" s="370">
        <v>4120.343584611991</v>
      </c>
      <c r="BG122" s="372">
        <v>4116.643810009994</v>
      </c>
      <c r="BH122" s="374">
        <v>1617.5053128989996</v>
      </c>
      <c r="BI122" s="370">
        <v>1647.4820981729986</v>
      </c>
      <c r="BJ122" s="370">
        <v>1655.3802562880014</v>
      </c>
      <c r="BK122" s="370">
        <v>1639.5648552309954</v>
      </c>
      <c r="BL122" s="372">
        <v>1660.6640485669964</v>
      </c>
      <c r="BM122" s="374">
        <v>2370.3332332070004</v>
      </c>
      <c r="BN122" s="370">
        <v>2431.074584782999</v>
      </c>
      <c r="BO122" s="370">
        <v>2424.6735003560016</v>
      </c>
      <c r="BP122" s="370">
        <v>2467.0375055559971</v>
      </c>
      <c r="BQ122" s="372">
        <v>2462.0517259759999</v>
      </c>
      <c r="BR122" s="374">
        <v>4912.2871684480097</v>
      </c>
      <c r="BS122" s="370">
        <v>5980.8360809019887</v>
      </c>
      <c r="BT122" s="370">
        <v>6051.7140250470175</v>
      </c>
      <c r="BU122" s="1788">
        <v>3430.9298466389882</v>
      </c>
      <c r="BV122" s="1844"/>
      <c r="BW122" s="1844"/>
      <c r="BX122" s="1844"/>
      <c r="BY122" s="1845"/>
      <c r="BZ122" s="1845"/>
      <c r="CA122" s="1845"/>
      <c r="CB122" s="1845"/>
      <c r="CC122" s="1845"/>
      <c r="CD122" s="1845"/>
      <c r="CE122" s="1845"/>
      <c r="CF122" s="1845"/>
      <c r="CG122" s="1845"/>
      <c r="CH122" s="1845"/>
      <c r="CI122" s="1845"/>
      <c r="CJ122" s="1845"/>
      <c r="CK122" s="1845"/>
      <c r="CL122" s="1845"/>
      <c r="CM122" s="1845"/>
      <c r="CN122" s="1845"/>
      <c r="CO122" s="1845"/>
      <c r="CP122" s="1845"/>
      <c r="CQ122" s="1845"/>
      <c r="CR122" s="1845"/>
      <c r="CS122" s="1845"/>
      <c r="CT122" s="1845"/>
      <c r="CU122" s="1845"/>
      <c r="CV122" s="1845"/>
      <c r="CW122" s="1845"/>
      <c r="CX122" s="1845"/>
      <c r="CY122" s="1845"/>
      <c r="CZ122" s="1846"/>
    </row>
    <row r="123" s="642" customFormat="true" ht="15" customHeight="true" x14ac:dyDescent="0.2">
      <c r="A123" s="2166"/>
      <c r="B123" s="1006" t="s">
        <v>52</v>
      </c>
      <c r="C123" s="908">
        <v>3.2997200259450485</v>
      </c>
      <c r="D123" s="909">
        <v>1.7619493573998328</v>
      </c>
      <c r="E123" s="909">
        <v>0.44540927208266023</v>
      </c>
      <c r="F123" s="909">
        <v>0</v>
      </c>
      <c r="G123" s="910">
        <v>0.15466522691787579</v>
      </c>
      <c r="H123" s="911">
        <v>2.0758803397361212</v>
      </c>
      <c r="I123" s="909">
        <v>0.47891528853015364</v>
      </c>
      <c r="J123" s="909">
        <v>0</v>
      </c>
      <c r="K123" s="909">
        <v>0.38743044004517546</v>
      </c>
      <c r="L123" s="912">
        <v>0</v>
      </c>
      <c r="M123" s="913">
        <v>3.829338631666849</v>
      </c>
      <c r="N123" s="909">
        <v>1.6228809838756832</v>
      </c>
      <c r="O123" s="909">
        <v>1.8321740967578337</v>
      </c>
      <c r="P123" s="909">
        <v>0.20693884001495916</v>
      </c>
      <c r="Q123" s="910">
        <v>0</v>
      </c>
      <c r="R123" s="911">
        <v>0.46937920100633024</v>
      </c>
      <c r="S123" s="909">
        <v>2.0376161569674451</v>
      </c>
      <c r="T123" s="909">
        <v>1.1631001139727415</v>
      </c>
      <c r="U123" s="1743">
        <v>0.42567009209199702</v>
      </c>
      <c r="V123" s="1766"/>
      <c r="W123" s="1766"/>
      <c r="X123" s="1766"/>
      <c r="Y123" s="1766"/>
      <c r="Z123" s="1766"/>
      <c r="AA123" s="1766"/>
      <c r="AB123" s="1766"/>
      <c r="AC123" s="1766"/>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646"/>
      <c r="BA123" s="2201"/>
      <c r="BB123" s="156" t="s">
        <v>52</v>
      </c>
      <c r="BC123" s="369">
        <v>136.04662041199998</v>
      </c>
      <c r="BD123" s="371">
        <v>72.686635057000004</v>
      </c>
      <c r="BE123" s="371">
        <v>18.339837748000001</v>
      </c>
      <c r="BF123" s="371">
        <v>0</v>
      </c>
      <c r="BG123" s="373">
        <v>6.3768793050000001</v>
      </c>
      <c r="BH123" s="375">
        <v>34.289279190000002</v>
      </c>
      <c r="BI123" s="371">
        <v>7.9280121060000006</v>
      </c>
      <c r="BJ123" s="371">
        <v>0</v>
      </c>
      <c r="BK123" s="371">
        <v>6.3768793050000001</v>
      </c>
      <c r="BL123" s="373">
        <v>0</v>
      </c>
      <c r="BM123" s="375">
        <v>94.38230423600001</v>
      </c>
      <c r="BN123" s="371">
        <v>40.10429207</v>
      </c>
      <c r="BO123" s="371">
        <v>45.253360146999995</v>
      </c>
      <c r="BP123" s="371">
        <v>5.1158454679999998</v>
      </c>
      <c r="BQ123" s="373">
        <v>0</v>
      </c>
      <c r="BR123" s="375">
        <v>23.165990604000001</v>
      </c>
      <c r="BS123" s="371">
        <v>124.40130336300001</v>
      </c>
      <c r="BT123" s="371">
        <v>71.215803817999998</v>
      </c>
      <c r="BU123" s="1789">
        <v>14.666874737000001</v>
      </c>
      <c r="BV123" s="1847"/>
      <c r="BW123" s="1847"/>
      <c r="BX123" s="1847"/>
      <c r="BY123" s="1848"/>
      <c r="BZ123" s="1848"/>
      <c r="CA123" s="1848"/>
      <c r="CB123" s="1848"/>
      <c r="CC123" s="1848"/>
      <c r="CD123" s="1848"/>
      <c r="CE123" s="1848"/>
      <c r="CF123" s="1848"/>
      <c r="CG123" s="1848"/>
      <c r="CH123" s="1848"/>
      <c r="CI123" s="1848"/>
      <c r="CJ123" s="1848"/>
      <c r="CK123" s="1848"/>
      <c r="CL123" s="1848"/>
      <c r="CM123" s="1848"/>
      <c r="CN123" s="1848"/>
      <c r="CO123" s="1848"/>
      <c r="CP123" s="1848"/>
      <c r="CQ123" s="1848"/>
      <c r="CR123" s="1848"/>
      <c r="CS123" s="1848"/>
      <c r="CT123" s="1848"/>
      <c r="CU123" s="1848"/>
      <c r="CV123" s="1848"/>
      <c r="CW123" s="1848"/>
      <c r="CX123" s="1848"/>
      <c r="CY123" s="1848"/>
      <c r="CZ123" s="1849"/>
    </row>
    <row r="124" s="642" customFormat="true" ht="15" customHeight="true" x14ac:dyDescent="0.2">
      <c r="A124" s="2166" t="s">
        <v>51</v>
      </c>
      <c r="B124" s="1006" t="s">
        <v>15</v>
      </c>
      <c r="C124" s="908">
        <v>94.414303873748821</v>
      </c>
      <c r="D124" s="909">
        <v>97.028242520398678</v>
      </c>
      <c r="E124" s="909">
        <v>98.607945638074241</v>
      </c>
      <c r="F124" s="909">
        <v>99.131328090752717</v>
      </c>
      <c r="G124" s="910">
        <v>98.81140412695477</v>
      </c>
      <c r="H124" s="911">
        <v>94.280252992927274</v>
      </c>
      <c r="I124" s="909">
        <v>97.841785808232217</v>
      </c>
      <c r="J124" s="909">
        <v>99.064417707280811</v>
      </c>
      <c r="K124" s="909">
        <v>97.945449147351965</v>
      </c>
      <c r="L124" s="912">
        <v>99.252457530425119</v>
      </c>
      <c r="M124" s="913">
        <v>94.922762087716421</v>
      </c>
      <c r="N124" s="909">
        <v>96.414393246399115</v>
      </c>
      <c r="O124" s="909">
        <v>97.489610087224449</v>
      </c>
      <c r="P124" s="909">
        <v>99.302079139069079</v>
      </c>
      <c r="Q124" s="910">
        <v>99.590583447063707</v>
      </c>
      <c r="R124" s="911">
        <v>98.381063512547911</v>
      </c>
      <c r="S124" s="909">
        <v>97.217975880401482</v>
      </c>
      <c r="T124" s="909">
        <v>96.934027651762264</v>
      </c>
      <c r="U124" s="1743">
        <v>98.330319064471794</v>
      </c>
      <c r="V124" s="1766"/>
      <c r="W124" s="1766"/>
      <c r="X124" s="1766"/>
      <c r="Y124" s="1766"/>
      <c r="Z124" s="1766"/>
      <c r="AA124" s="1766"/>
      <c r="AB124" s="1766"/>
      <c r="AC124" s="1766"/>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646"/>
      <c r="BA124" s="2201" t="s">
        <v>51</v>
      </c>
      <c r="BB124" s="156" t="s">
        <v>15</v>
      </c>
      <c r="BC124" s="369">
        <v>3892.6778210209991</v>
      </c>
      <c r="BD124" s="371">
        <v>4002.7577550300016</v>
      </c>
      <c r="BE124" s="371">
        <v>4060.2067289929887</v>
      </c>
      <c r="BF124" s="371">
        <v>4084.5513173279942</v>
      </c>
      <c r="BG124" s="373">
        <v>4074.0146355569937</v>
      </c>
      <c r="BH124" s="375">
        <v>1557.3161203449997</v>
      </c>
      <c r="BI124" s="371">
        <v>1619.6828143469984</v>
      </c>
      <c r="BJ124" s="371">
        <v>1639.8928117330015</v>
      </c>
      <c r="BK124" s="371">
        <v>1612.1250245949959</v>
      </c>
      <c r="BL124" s="373">
        <v>1648.2498795269964</v>
      </c>
      <c r="BM124" s="375">
        <v>2339.5760657460005</v>
      </c>
      <c r="BN124" s="371">
        <v>2382.5721201509991</v>
      </c>
      <c r="BO124" s="371">
        <v>2407.922065744001</v>
      </c>
      <c r="BP124" s="371">
        <v>2454.8996770729973</v>
      </c>
      <c r="BQ124" s="373">
        <v>2451.9716786680005</v>
      </c>
      <c r="BR124" s="375">
        <v>4855.5513070390089</v>
      </c>
      <c r="BS124" s="371">
        <v>5935.3882076759901</v>
      </c>
      <c r="BT124" s="371">
        <v>5935.2024934100154</v>
      </c>
      <c r="BU124" s="1789">
        <v>3388.0662498039887</v>
      </c>
      <c r="BV124" s="1847"/>
      <c r="BW124" s="1847"/>
      <c r="BX124" s="1847"/>
      <c r="BY124" s="1848"/>
      <c r="BZ124" s="1848"/>
      <c r="CA124" s="1848"/>
      <c r="CB124" s="1848"/>
      <c r="CC124" s="1848"/>
      <c r="CD124" s="1848"/>
      <c r="CE124" s="1848"/>
      <c r="CF124" s="1848"/>
      <c r="CG124" s="1848"/>
      <c r="CH124" s="1848"/>
      <c r="CI124" s="1848"/>
      <c r="CJ124" s="1848"/>
      <c r="CK124" s="1848"/>
      <c r="CL124" s="1848"/>
      <c r="CM124" s="1848"/>
      <c r="CN124" s="1848"/>
      <c r="CO124" s="1848"/>
      <c r="CP124" s="1848"/>
      <c r="CQ124" s="1848"/>
      <c r="CR124" s="1848"/>
      <c r="CS124" s="1848"/>
      <c r="CT124" s="1848"/>
      <c r="CU124" s="1848"/>
      <c r="CV124" s="1848"/>
      <c r="CW124" s="1848"/>
      <c r="CX124" s="1848"/>
      <c r="CY124" s="1848"/>
      <c r="CZ124" s="1849"/>
    </row>
    <row r="125" s="642" customFormat="true" ht="15" customHeight="true" x14ac:dyDescent="0.2">
      <c r="A125" s="2166"/>
      <c r="B125" s="1006" t="s">
        <v>16</v>
      </c>
      <c r="C125" s="908">
        <v>2.2859761003061125</v>
      </c>
      <c r="D125" s="909">
        <v>1.2098081222014521</v>
      </c>
      <c r="E125" s="909">
        <v>0.94664508984310691</v>
      </c>
      <c r="F125" s="909">
        <v>0.86867190924735749</v>
      </c>
      <c r="G125" s="910">
        <v>1.0339306461273785</v>
      </c>
      <c r="H125" s="911">
        <v>3.6438666673366233</v>
      </c>
      <c r="I125" s="909">
        <v>1.6792989032376267</v>
      </c>
      <c r="J125" s="909">
        <v>0.93558229271918469</v>
      </c>
      <c r="K125" s="909">
        <v>1.6671204126029113</v>
      </c>
      <c r="L125" s="912">
        <v>0.74754246957488546</v>
      </c>
      <c r="M125" s="913">
        <v>1.2478992806167311</v>
      </c>
      <c r="N125" s="909">
        <v>1.9627257697252174</v>
      </c>
      <c r="O125" s="909">
        <v>0.67821581601766778</v>
      </c>
      <c r="P125" s="909">
        <v>0.49098202091599052</v>
      </c>
      <c r="Q125" s="910">
        <v>0.40941655293631563</v>
      </c>
      <c r="R125" s="911">
        <v>1.1495572864457637</v>
      </c>
      <c r="S125" s="909">
        <v>0.74440796263111209</v>
      </c>
      <c r="T125" s="909">
        <v>1.9028722342649695</v>
      </c>
      <c r="U125" s="1743">
        <v>1.2440108434362147</v>
      </c>
      <c r="V125" s="1766"/>
      <c r="W125" s="1766"/>
      <c r="X125" s="1766"/>
      <c r="Y125" s="1766"/>
      <c r="Z125" s="1766"/>
      <c r="AA125" s="1766"/>
      <c r="AB125" s="1766"/>
      <c r="AC125" s="1766"/>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646"/>
      <c r="BA125" s="2201"/>
      <c r="BB125" s="156" t="s">
        <v>16</v>
      </c>
      <c r="BC125" s="369">
        <v>94.250215274000013</v>
      </c>
      <c r="BD125" s="371">
        <v>49.908858672999997</v>
      </c>
      <c r="BE125" s="371">
        <v>38.978347423000002</v>
      </c>
      <c r="BF125" s="371">
        <v>35.79226728399999</v>
      </c>
      <c r="BG125" s="373">
        <v>42.629174452999997</v>
      </c>
      <c r="BH125" s="375">
        <v>60.189192553999995</v>
      </c>
      <c r="BI125" s="371">
        <v>27.799283826000003</v>
      </c>
      <c r="BJ125" s="371">
        <v>15.487444555</v>
      </c>
      <c r="BK125" s="371">
        <v>27.439830636</v>
      </c>
      <c r="BL125" s="373">
        <v>12.414169040000001</v>
      </c>
      <c r="BM125" s="375">
        <v>30.757167461000002</v>
      </c>
      <c r="BN125" s="371">
        <v>48.502464631999999</v>
      </c>
      <c r="BO125" s="371">
        <v>16.751434611999997</v>
      </c>
      <c r="BP125" s="371">
        <v>12.137828483</v>
      </c>
      <c r="BQ125" s="373">
        <v>10.080047308000001</v>
      </c>
      <c r="BR125" s="375">
        <v>56.735861408999995</v>
      </c>
      <c r="BS125" s="371">
        <v>45.447873225999999</v>
      </c>
      <c r="BT125" s="371">
        <v>116.51153163700002</v>
      </c>
      <c r="BU125" s="1789">
        <v>42.863596834999996</v>
      </c>
      <c r="BV125" s="1847"/>
      <c r="BW125" s="1847"/>
      <c r="BX125" s="1847"/>
      <c r="BY125" s="1848"/>
      <c r="BZ125" s="1848"/>
      <c r="CA125" s="1848"/>
      <c r="CB125" s="1848"/>
      <c r="CC125" s="1848"/>
      <c r="CD125" s="1848"/>
      <c r="CE125" s="1848"/>
      <c r="CF125" s="1848"/>
      <c r="CG125" s="1848"/>
      <c r="CH125" s="1848"/>
      <c r="CI125" s="1848"/>
      <c r="CJ125" s="1848"/>
      <c r="CK125" s="1848"/>
      <c r="CL125" s="1848"/>
      <c r="CM125" s="1848"/>
      <c r="CN125" s="1848"/>
      <c r="CO125" s="1848"/>
      <c r="CP125" s="1848"/>
      <c r="CQ125" s="1848"/>
      <c r="CR125" s="1848"/>
      <c r="CS125" s="1848"/>
      <c r="CT125" s="1848"/>
      <c r="CU125" s="1848"/>
      <c r="CV125" s="1848"/>
      <c r="CW125" s="1848"/>
      <c r="CX125" s="1848"/>
      <c r="CY125" s="1848"/>
      <c r="CZ125" s="1849"/>
    </row>
    <row r="126" s="642" customFormat="true" ht="15" customHeight="true" x14ac:dyDescent="0.2">
      <c r="A126" s="2166"/>
      <c r="B126" s="1006" t="s">
        <v>22</v>
      </c>
      <c r="C126" s="908">
        <v>3.2997200259450485</v>
      </c>
      <c r="D126" s="909">
        <v>1.7619493573998328</v>
      </c>
      <c r="E126" s="909">
        <v>0.44540927208266023</v>
      </c>
      <c r="F126" s="909">
        <v>0</v>
      </c>
      <c r="G126" s="910">
        <v>0.15466522691787579</v>
      </c>
      <c r="H126" s="911">
        <v>2.0758803397361212</v>
      </c>
      <c r="I126" s="909">
        <v>0.47891528853015364</v>
      </c>
      <c r="J126" s="909">
        <v>0</v>
      </c>
      <c r="K126" s="909">
        <v>0.38743044004517546</v>
      </c>
      <c r="L126" s="912">
        <v>0</v>
      </c>
      <c r="M126" s="913">
        <v>3.829338631666849</v>
      </c>
      <c r="N126" s="909">
        <v>1.6228809838756832</v>
      </c>
      <c r="O126" s="909">
        <v>1.8321740967578337</v>
      </c>
      <c r="P126" s="909">
        <v>0.20693884001495916</v>
      </c>
      <c r="Q126" s="910">
        <v>0</v>
      </c>
      <c r="R126" s="911">
        <v>0.46937920100633024</v>
      </c>
      <c r="S126" s="909">
        <v>2.0376161569674451</v>
      </c>
      <c r="T126" s="909">
        <v>1.1631001139727415</v>
      </c>
      <c r="U126" s="1743">
        <v>0.42567009209199702</v>
      </c>
      <c r="V126" s="1766"/>
      <c r="W126" s="1766"/>
      <c r="X126" s="1766"/>
      <c r="Y126" s="1766"/>
      <c r="Z126" s="1766"/>
      <c r="AA126" s="1766"/>
      <c r="AB126" s="1766"/>
      <c r="AC126" s="1766"/>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646"/>
      <c r="BA126" s="2201"/>
      <c r="BB126" s="156" t="s">
        <v>22</v>
      </c>
      <c r="BC126" s="369">
        <v>136.04662041199998</v>
      </c>
      <c r="BD126" s="371">
        <v>72.686635057000004</v>
      </c>
      <c r="BE126" s="371">
        <v>18.339837748000001</v>
      </c>
      <c r="BF126" s="371">
        <v>0</v>
      </c>
      <c r="BG126" s="373">
        <v>6.3768793050000001</v>
      </c>
      <c r="BH126" s="375">
        <v>34.289279190000002</v>
      </c>
      <c r="BI126" s="371">
        <v>7.9280121060000006</v>
      </c>
      <c r="BJ126" s="371">
        <v>0</v>
      </c>
      <c r="BK126" s="371">
        <v>6.3768793050000001</v>
      </c>
      <c r="BL126" s="373">
        <v>0</v>
      </c>
      <c r="BM126" s="375">
        <v>94.38230423600001</v>
      </c>
      <c r="BN126" s="371">
        <v>40.10429207</v>
      </c>
      <c r="BO126" s="371">
        <v>45.253360146999995</v>
      </c>
      <c r="BP126" s="371">
        <v>5.1158454679999998</v>
      </c>
      <c r="BQ126" s="373">
        <v>0</v>
      </c>
      <c r="BR126" s="375">
        <v>23.165990604000001</v>
      </c>
      <c r="BS126" s="371">
        <v>124.40130336300001</v>
      </c>
      <c r="BT126" s="371">
        <v>71.215803817999998</v>
      </c>
      <c r="BU126" s="1789">
        <v>14.666874737000001</v>
      </c>
      <c r="BV126" s="1847"/>
      <c r="BW126" s="1847"/>
      <c r="BX126" s="1847"/>
      <c r="BY126" s="1848"/>
      <c r="BZ126" s="1848"/>
      <c r="CA126" s="1848"/>
      <c r="CB126" s="1848"/>
      <c r="CC126" s="1848"/>
      <c r="CD126" s="1848"/>
      <c r="CE126" s="1848"/>
      <c r="CF126" s="1848"/>
      <c r="CG126" s="1848"/>
      <c r="CH126" s="1848"/>
      <c r="CI126" s="1848"/>
      <c r="CJ126" s="1848"/>
      <c r="CK126" s="1848"/>
      <c r="CL126" s="1848"/>
      <c r="CM126" s="1848"/>
      <c r="CN126" s="1848"/>
      <c r="CO126" s="1848"/>
      <c r="CP126" s="1848"/>
      <c r="CQ126" s="1848"/>
      <c r="CR126" s="1848"/>
      <c r="CS126" s="1848"/>
      <c r="CT126" s="1848"/>
      <c r="CU126" s="1848"/>
      <c r="CV126" s="1848"/>
      <c r="CW126" s="1848"/>
      <c r="CX126" s="1848"/>
      <c r="CY126" s="1848"/>
      <c r="CZ126" s="1849"/>
    </row>
    <row r="127" s="642" customFormat="true" ht="15" customHeight="true" x14ac:dyDescent="0.2">
      <c r="A127" s="2166"/>
      <c r="B127" s="1006" t="s">
        <v>19</v>
      </c>
      <c r="C127" s="908">
        <v>0</v>
      </c>
      <c r="D127" s="909">
        <v>0</v>
      </c>
      <c r="E127" s="909">
        <v>0</v>
      </c>
      <c r="F127" s="909">
        <v>0</v>
      </c>
      <c r="G127" s="910">
        <v>0</v>
      </c>
      <c r="H127" s="911">
        <v>0</v>
      </c>
      <c r="I127" s="909">
        <v>0</v>
      </c>
      <c r="J127" s="909">
        <v>0</v>
      </c>
      <c r="K127" s="909">
        <v>0</v>
      </c>
      <c r="L127" s="912">
        <v>0</v>
      </c>
      <c r="M127" s="913">
        <v>0</v>
      </c>
      <c r="N127" s="909">
        <v>0</v>
      </c>
      <c r="O127" s="909">
        <v>0</v>
      </c>
      <c r="P127" s="909">
        <v>0</v>
      </c>
      <c r="Q127" s="910">
        <v>0</v>
      </c>
      <c r="R127" s="911">
        <v>0</v>
      </c>
      <c r="S127" s="909">
        <v>0</v>
      </c>
      <c r="T127" s="909">
        <v>0</v>
      </c>
      <c r="U127" s="1743">
        <v>0</v>
      </c>
      <c r="V127" s="1766"/>
      <c r="W127" s="1766"/>
      <c r="X127" s="1766"/>
      <c r="Y127" s="1766"/>
      <c r="Z127" s="1766"/>
      <c r="AA127" s="1766"/>
      <c r="AB127" s="1766"/>
      <c r="AC127" s="1766"/>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646"/>
      <c r="BA127" s="2201"/>
      <c r="BB127" s="156" t="s">
        <v>19</v>
      </c>
      <c r="BC127" s="369">
        <v>1587.2474404240013</v>
      </c>
      <c r="BD127" s="371">
        <v>2563.8722765540001</v>
      </c>
      <c r="BE127" s="371">
        <v>3402.5178985549942</v>
      </c>
      <c r="BF127" s="371">
        <v>3980.3398770079943</v>
      </c>
      <c r="BG127" s="373">
        <v>4058.2119458409929</v>
      </c>
      <c r="BH127" s="375">
        <v>1459.7646373319997</v>
      </c>
      <c r="BI127" s="371">
        <v>1623.1728634429983</v>
      </c>
      <c r="BJ127" s="371">
        <v>1651.0761897080013</v>
      </c>
      <c r="BK127" s="371">
        <v>1639.5648552309954</v>
      </c>
      <c r="BL127" s="373">
        <v>1660.6640485669964</v>
      </c>
      <c r="BM127" s="375">
        <v>736.60210725599995</v>
      </c>
      <c r="BN127" s="371">
        <v>1154.8295662690002</v>
      </c>
      <c r="BO127" s="371">
        <v>1544.365245981001</v>
      </c>
      <c r="BP127" s="371">
        <v>1871.8011585840015</v>
      </c>
      <c r="BQ127" s="373">
        <v>2250.348766011005</v>
      </c>
      <c r="BR127" s="375">
        <v>3460.4068392070089</v>
      </c>
      <c r="BS127" s="371">
        <v>4710.9560715459975</v>
      </c>
      <c r="BT127" s="371">
        <v>4207.6191506130035</v>
      </c>
      <c r="BU127" s="1789">
        <v>3213.2073770159873</v>
      </c>
      <c r="BV127" s="1847"/>
      <c r="BW127" s="1847"/>
      <c r="BX127" s="1847"/>
      <c r="BY127" s="1848"/>
      <c r="BZ127" s="1848"/>
      <c r="CA127" s="1848"/>
      <c r="CB127" s="1848"/>
      <c r="CC127" s="1848"/>
      <c r="CD127" s="1848"/>
      <c r="CE127" s="1848"/>
      <c r="CF127" s="1848"/>
      <c r="CG127" s="1848"/>
      <c r="CH127" s="1848"/>
      <c r="CI127" s="1848"/>
      <c r="CJ127" s="1848"/>
      <c r="CK127" s="1848"/>
      <c r="CL127" s="1848"/>
      <c r="CM127" s="1848"/>
      <c r="CN127" s="1848"/>
      <c r="CO127" s="1848"/>
      <c r="CP127" s="1848"/>
      <c r="CQ127" s="1848"/>
      <c r="CR127" s="1848"/>
      <c r="CS127" s="1848"/>
      <c r="CT127" s="1848"/>
      <c r="CU127" s="1848"/>
      <c r="CV127" s="1848"/>
      <c r="CW127" s="1848"/>
      <c r="CX127" s="1848"/>
      <c r="CY127" s="1848"/>
      <c r="CZ127" s="1849"/>
    </row>
    <row r="128" s="642" customFormat="true" ht="15" customHeight="true" x14ac:dyDescent="0.2">
      <c r="A128" s="2166" t="s">
        <v>163</v>
      </c>
      <c r="B128" s="1006" t="s">
        <v>50</v>
      </c>
      <c r="C128" s="908">
        <v>2.3639808498170312</v>
      </c>
      <c r="D128" s="909">
        <v>1.2315066456304753</v>
      </c>
      <c r="E128" s="909">
        <v>0.9508803993080418</v>
      </c>
      <c r="F128" s="909">
        <v>0.86867190924735749</v>
      </c>
      <c r="G128" s="910">
        <v>1.0355322544385133</v>
      </c>
      <c r="H128" s="911">
        <v>3.7211125103586187</v>
      </c>
      <c r="I128" s="909">
        <v>1.6873800241488792</v>
      </c>
      <c r="J128" s="909">
        <v>0.93558229271918469</v>
      </c>
      <c r="K128" s="909">
        <v>1.6736044657491789</v>
      </c>
      <c r="L128" s="912">
        <v>0.74754246957488546</v>
      </c>
      <c r="M128" s="913">
        <v>1.2975883318897883</v>
      </c>
      <c r="N128" s="909">
        <v>1.9951039320469635</v>
      </c>
      <c r="O128" s="909">
        <v>0.69087382732316238</v>
      </c>
      <c r="P128" s="909">
        <v>0.49200016034067118</v>
      </c>
      <c r="Q128" s="910">
        <v>0.40941655293631563</v>
      </c>
      <c r="R128" s="911">
        <v>1.1549785153730163</v>
      </c>
      <c r="S128" s="909">
        <v>0.75989163741043142</v>
      </c>
      <c r="T128" s="909">
        <v>1.9252649935998061</v>
      </c>
      <c r="U128" s="1743">
        <v>1.2493288627568437</v>
      </c>
      <c r="V128" s="1766"/>
      <c r="W128" s="1766"/>
      <c r="X128" s="1766"/>
      <c r="Y128" s="1766"/>
      <c r="Z128" s="1766"/>
      <c r="AA128" s="1766"/>
      <c r="AB128" s="1766"/>
      <c r="AC128" s="1766"/>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646"/>
      <c r="BA128" s="2201" t="s">
        <v>109</v>
      </c>
      <c r="BB128" s="156" t="s">
        <v>50</v>
      </c>
      <c r="BC128" s="1077" t="s">
        <v>36</v>
      </c>
      <c r="BD128" s="1096" t="s">
        <v>36</v>
      </c>
      <c r="BE128" s="1096" t="s">
        <v>36</v>
      </c>
      <c r="BF128" s="1096" t="s">
        <v>36</v>
      </c>
      <c r="BG128" s="1116" t="s">
        <v>36</v>
      </c>
      <c r="BH128" s="1136" t="s">
        <v>36</v>
      </c>
      <c r="BI128" s="1096" t="s">
        <v>36</v>
      </c>
      <c r="BJ128" s="1096" t="s">
        <v>36</v>
      </c>
      <c r="BK128" s="1096" t="s">
        <v>36</v>
      </c>
      <c r="BL128" s="1116" t="s">
        <v>36</v>
      </c>
      <c r="BM128" s="1136" t="s">
        <v>36</v>
      </c>
      <c r="BN128" s="1096" t="s">
        <v>36</v>
      </c>
      <c r="BO128" s="1096" t="s">
        <v>36</v>
      </c>
      <c r="BP128" s="1096" t="s">
        <v>36</v>
      </c>
      <c r="BQ128" s="1116" t="s">
        <v>36</v>
      </c>
      <c r="BR128" s="1136" t="s">
        <v>36</v>
      </c>
      <c r="BS128" s="1096" t="s">
        <v>36</v>
      </c>
      <c r="BT128" s="1096" t="s">
        <v>36</v>
      </c>
      <c r="BU128" s="1790" t="s">
        <v>36</v>
      </c>
      <c r="BV128" s="1850"/>
      <c r="BW128" s="1850"/>
      <c r="BX128" s="1850"/>
      <c r="BY128" s="1849"/>
      <c r="BZ128" s="1849"/>
      <c r="CA128" s="1849"/>
      <c r="CB128" s="1849"/>
      <c r="CC128" s="1849"/>
      <c r="CD128" s="1849"/>
      <c r="CE128" s="1849"/>
      <c r="CF128" s="1849"/>
      <c r="CG128" s="1849"/>
      <c r="CH128" s="1849"/>
      <c r="CI128" s="1849"/>
      <c r="CJ128" s="1849"/>
      <c r="CK128" s="1849"/>
      <c r="CL128" s="1849"/>
      <c r="CM128" s="1849"/>
      <c r="CN128" s="1849"/>
      <c r="CO128" s="1849"/>
      <c r="CP128" s="1849"/>
      <c r="CQ128" s="1849"/>
      <c r="CR128" s="1849"/>
      <c r="CS128" s="1849"/>
      <c r="CT128" s="1849"/>
      <c r="CU128" s="1849"/>
      <c r="CV128" s="1849"/>
      <c r="CW128" s="1849"/>
      <c r="CX128" s="1849"/>
      <c r="CY128" s="1849"/>
      <c r="CZ128" s="1849"/>
    </row>
    <row r="129" s="642" customFormat="true" ht="15" customHeight="true" x14ac:dyDescent="0.2">
      <c r="A129" s="2167"/>
      <c r="B129" s="1007" t="s">
        <v>49</v>
      </c>
      <c r="C129" s="914">
        <v>97.636019150182946</v>
      </c>
      <c r="D129" s="915">
        <v>98.768493354369539</v>
      </c>
      <c r="E129" s="915">
        <v>99.049119600691967</v>
      </c>
      <c r="F129" s="915">
        <v>99.131328090752717</v>
      </c>
      <c r="G129" s="916">
        <v>98.964467745561478</v>
      </c>
      <c r="H129" s="917">
        <v>96.278887489641392</v>
      </c>
      <c r="I129" s="915">
        <v>98.312619975851106</v>
      </c>
      <c r="J129" s="915">
        <v>99.064417707280811</v>
      </c>
      <c r="K129" s="915">
        <v>98.32639553425085</v>
      </c>
      <c r="L129" s="918">
        <v>99.252457530425119</v>
      </c>
      <c r="M129" s="919">
        <v>98.702411668110216</v>
      </c>
      <c r="N129" s="915">
        <v>98.004896067953041</v>
      </c>
      <c r="O129" s="915">
        <v>99.309126172676812</v>
      </c>
      <c r="P129" s="915">
        <v>99.507999839659334</v>
      </c>
      <c r="Q129" s="916">
        <v>99.590583447063707</v>
      </c>
      <c r="R129" s="917">
        <v>98.845021484626969</v>
      </c>
      <c r="S129" s="915">
        <v>99.240108362589595</v>
      </c>
      <c r="T129" s="915">
        <v>98.074735006400161</v>
      </c>
      <c r="U129" s="1744">
        <v>98.750671137243174</v>
      </c>
      <c r="V129" s="1766"/>
      <c r="W129" s="1766"/>
      <c r="X129" s="1766"/>
      <c r="Y129" s="1766"/>
      <c r="Z129" s="1766"/>
      <c r="AA129" s="1766"/>
      <c r="AB129" s="1766"/>
      <c r="AC129" s="1766"/>
      <c r="AD129" s="1766"/>
      <c r="AE129" s="1766"/>
      <c r="AF129" s="1766"/>
      <c r="AG129" s="1766"/>
      <c r="AH129" s="1766"/>
      <c r="AI129" s="1766"/>
      <c r="AJ129" s="1766"/>
      <c r="AK129" s="1766"/>
      <c r="AL129" s="1766"/>
      <c r="AM129" s="1766"/>
      <c r="AN129" s="1766"/>
      <c r="AO129" s="1766"/>
      <c r="AP129" s="1766"/>
      <c r="AQ129" s="1766"/>
      <c r="AR129" s="1766"/>
      <c r="AS129" s="1766"/>
      <c r="AT129" s="1766"/>
      <c r="AU129" s="1766"/>
      <c r="AV129" s="1766"/>
      <c r="AW129" s="1766"/>
      <c r="AX129" s="1766"/>
      <c r="AY129" s="1766"/>
      <c r="AZ129" s="646"/>
      <c r="BA129" s="2202"/>
      <c r="BB129" s="157" t="s">
        <v>49</v>
      </c>
      <c r="BC129" s="1078" t="s">
        <v>36</v>
      </c>
      <c r="BD129" s="1097" t="s">
        <v>36</v>
      </c>
      <c r="BE129" s="1097" t="s">
        <v>36</v>
      </c>
      <c r="BF129" s="1097" t="s">
        <v>36</v>
      </c>
      <c r="BG129" s="1117" t="s">
        <v>36</v>
      </c>
      <c r="BH129" s="1137" t="s">
        <v>36</v>
      </c>
      <c r="BI129" s="1097" t="s">
        <v>36</v>
      </c>
      <c r="BJ129" s="1097" t="s">
        <v>36</v>
      </c>
      <c r="BK129" s="1097" t="s">
        <v>36</v>
      </c>
      <c r="BL129" s="1117" t="s">
        <v>36</v>
      </c>
      <c r="BM129" s="1137" t="s">
        <v>36</v>
      </c>
      <c r="BN129" s="1097" t="s">
        <v>36</v>
      </c>
      <c r="BO129" s="1097" t="s">
        <v>36</v>
      </c>
      <c r="BP129" s="1097" t="s">
        <v>36</v>
      </c>
      <c r="BQ129" s="1117" t="s">
        <v>36</v>
      </c>
      <c r="BR129" s="1137" t="s">
        <v>36</v>
      </c>
      <c r="BS129" s="1097" t="s">
        <v>36</v>
      </c>
      <c r="BT129" s="1097" t="s">
        <v>36</v>
      </c>
      <c r="BU129" s="1791" t="s">
        <v>36</v>
      </c>
      <c r="BV129" s="1851"/>
      <c r="BW129" s="1851"/>
      <c r="BX129" s="1851"/>
      <c r="BY129" s="1852"/>
      <c r="BZ129" s="1852"/>
      <c r="CA129" s="1852"/>
      <c r="CB129" s="1852"/>
      <c r="CC129" s="1852"/>
      <c r="CD129" s="1852"/>
      <c r="CE129" s="1852"/>
      <c r="CF129" s="1852"/>
      <c r="CG129" s="1852"/>
      <c r="CH129" s="1852"/>
      <c r="CI129" s="1852"/>
      <c r="CJ129" s="1852"/>
      <c r="CK129" s="1852"/>
      <c r="CL129" s="1852"/>
      <c r="CM129" s="1852"/>
      <c r="CN129" s="1852"/>
      <c r="CO129" s="1852"/>
      <c r="CP129" s="1852"/>
      <c r="CQ129" s="1852"/>
      <c r="CR129" s="1852"/>
      <c r="CS129" s="1852"/>
      <c r="CT129" s="1852"/>
      <c r="CU129" s="1852"/>
      <c r="CV129" s="1852"/>
      <c r="CW129" s="1852"/>
      <c r="CX129" s="1852"/>
      <c r="CY129" s="1852"/>
      <c r="CZ129" s="1852"/>
    </row>
    <row r="130" s="131" customFormat="true" ht="15" hidden="true" customHeight="true" x14ac:dyDescent="0.2">
      <c r="A130" s="2138" t="s">
        <v>48</v>
      </c>
      <c r="B130" s="248" t="s">
        <v>43</v>
      </c>
      <c r="C130" s="254"/>
      <c r="D130" s="255"/>
      <c r="E130" s="255"/>
      <c r="F130" s="255"/>
      <c r="G130" s="256"/>
      <c r="H130" s="257"/>
      <c r="I130" s="255"/>
      <c r="J130" s="255"/>
      <c r="K130" s="255"/>
      <c r="L130" s="258"/>
      <c r="M130" s="254"/>
      <c r="N130" s="255"/>
      <c r="O130" s="255"/>
      <c r="P130" s="255"/>
      <c r="Q130" s="256"/>
      <c r="R130" s="257"/>
      <c r="S130" s="255"/>
      <c r="T130" s="255"/>
      <c r="U130" s="258"/>
      <c r="V130" s="609"/>
      <c r="W130" s="609"/>
      <c r="X130" s="609"/>
      <c r="Y130" s="609"/>
      <c r="Z130" s="609"/>
      <c r="AA130" s="609"/>
      <c r="AB130" s="609"/>
      <c r="AC130" s="609"/>
      <c r="AD130" s="609"/>
      <c r="AE130" s="609"/>
      <c r="AF130" s="609"/>
      <c r="AG130" s="609"/>
      <c r="AH130" s="609"/>
      <c r="AI130" s="609"/>
      <c r="AJ130" s="609"/>
      <c r="AK130" s="609"/>
      <c r="AL130" s="609"/>
      <c r="AM130" s="609"/>
      <c r="AN130" s="609"/>
      <c r="AO130" s="609"/>
      <c r="AP130" s="609"/>
      <c r="AQ130" s="609"/>
      <c r="AR130" s="609"/>
      <c r="AS130" s="609"/>
      <c r="AT130" s="609"/>
      <c r="AU130" s="609"/>
      <c r="AV130" s="609"/>
      <c r="AW130" s="609"/>
      <c r="AX130" s="609"/>
      <c r="AY130" s="609"/>
      <c r="AZ130" s="216"/>
      <c r="BB130" s="133"/>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39"/>
      <c r="B131" s="240" t="s">
        <v>47</v>
      </c>
      <c r="C131" s="259"/>
      <c r="D131" s="260"/>
      <c r="E131" s="260"/>
      <c r="F131" s="260"/>
      <c r="G131" s="261"/>
      <c r="H131" s="262"/>
      <c r="I131" s="260"/>
      <c r="J131" s="260"/>
      <c r="K131" s="260"/>
      <c r="L131" s="263"/>
      <c r="M131" s="259"/>
      <c r="N131" s="260"/>
      <c r="O131" s="260"/>
      <c r="P131" s="260"/>
      <c r="Q131" s="261"/>
      <c r="R131" s="262"/>
      <c r="S131" s="260"/>
      <c r="T131" s="260"/>
      <c r="U131" s="263"/>
      <c r="V131" s="609"/>
      <c r="W131" s="609"/>
      <c r="X131" s="609"/>
      <c r="Y131" s="609"/>
      <c r="Z131" s="609"/>
      <c r="AA131" s="609"/>
      <c r="AB131" s="609"/>
      <c r="AC131" s="609"/>
      <c r="AD131" s="609"/>
      <c r="AE131" s="609"/>
      <c r="AF131" s="609"/>
      <c r="AG131" s="609"/>
      <c r="AH131" s="609"/>
      <c r="AI131" s="609"/>
      <c r="AJ131" s="609"/>
      <c r="AK131" s="609"/>
      <c r="AL131" s="609"/>
      <c r="AM131" s="609"/>
      <c r="AN131" s="609"/>
      <c r="AO131" s="609"/>
      <c r="AP131" s="609"/>
      <c r="AQ131" s="609"/>
      <c r="AR131" s="609"/>
      <c r="AS131" s="609"/>
      <c r="AT131" s="609"/>
      <c r="AU131" s="609"/>
      <c r="AV131" s="609"/>
      <c r="AW131" s="609"/>
      <c r="AX131" s="609"/>
      <c r="AY131" s="609"/>
      <c r="AZ131" s="216"/>
      <c r="BB131" s="133"/>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40"/>
      <c r="B132" s="241" t="s">
        <v>47</v>
      </c>
      <c r="C132" s="264"/>
      <c r="D132" s="265"/>
      <c r="E132" s="265"/>
      <c r="F132" s="265"/>
      <c r="G132" s="266"/>
      <c r="H132" s="267"/>
      <c r="I132" s="265"/>
      <c r="J132" s="265"/>
      <c r="K132" s="265"/>
      <c r="L132" s="268"/>
      <c r="M132" s="264"/>
      <c r="N132" s="265"/>
      <c r="O132" s="265"/>
      <c r="P132" s="265"/>
      <c r="Q132" s="266"/>
      <c r="R132" s="1688"/>
      <c r="S132" s="1689"/>
      <c r="T132" s="1689"/>
      <c r="U132" s="1730"/>
      <c r="V132" s="609"/>
      <c r="W132" s="609"/>
      <c r="X132" s="609"/>
      <c r="Y132" s="609"/>
      <c r="Z132" s="609"/>
      <c r="AA132" s="609"/>
      <c r="AB132" s="609"/>
      <c r="AC132" s="609"/>
      <c r="AD132" s="609"/>
      <c r="AE132" s="609"/>
      <c r="AF132" s="609"/>
      <c r="AG132" s="609"/>
      <c r="AH132" s="609"/>
      <c r="AI132" s="609"/>
      <c r="AJ132" s="609"/>
      <c r="AK132" s="609"/>
      <c r="AL132" s="609"/>
      <c r="AM132" s="609"/>
      <c r="AN132" s="609"/>
      <c r="AO132" s="609"/>
      <c r="AP132" s="609"/>
      <c r="AQ132" s="609"/>
      <c r="AR132" s="609"/>
      <c r="AS132" s="609"/>
      <c r="AT132" s="609"/>
      <c r="AU132" s="609"/>
      <c r="AV132" s="609"/>
      <c r="AW132" s="609"/>
      <c r="AX132" s="609"/>
      <c r="AY132" s="609"/>
      <c r="AZ132" s="216"/>
      <c r="BB132" s="133"/>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42" customFormat="true" ht="15" customHeight="true" x14ac:dyDescent="0.2">
      <c r="A133" s="130"/>
      <c r="B133" s="188"/>
      <c r="C133" s="2096" t="s">
        <v>115</v>
      </c>
      <c r="D133" s="2097"/>
      <c r="E133" s="2097"/>
      <c r="F133" s="2097"/>
      <c r="G133" s="2098"/>
      <c r="H133" s="2099" t="s">
        <v>39</v>
      </c>
      <c r="I133" s="2100"/>
      <c r="J133" s="2100"/>
      <c r="K133" s="2100"/>
      <c r="L133" s="2101"/>
      <c r="M133" s="2160" t="s">
        <v>38</v>
      </c>
      <c r="N133" s="2100"/>
      <c r="O133" s="2100"/>
      <c r="P133" s="2100"/>
      <c r="Q133" s="2101"/>
      <c r="R133" s="1685" t="s">
        <v>138</v>
      </c>
      <c r="S133" s="1723"/>
      <c r="T133" s="1723"/>
      <c r="U133" s="1724"/>
      <c r="V133" s="1766"/>
      <c r="W133" s="1766"/>
      <c r="X133" s="1766"/>
      <c r="Y133" s="1766"/>
      <c r="Z133" s="1766"/>
      <c r="AA133" s="1766"/>
      <c r="AB133" s="1766"/>
      <c r="AC133" s="1766"/>
      <c r="AD133" s="1766"/>
      <c r="AE133" s="1766"/>
      <c r="AF133" s="1766"/>
      <c r="AG133" s="1766"/>
      <c r="AH133" s="1766"/>
      <c r="AI133" s="1766"/>
      <c r="AJ133" s="1766"/>
      <c r="AK133" s="1766"/>
      <c r="AL133" s="1766"/>
      <c r="AM133" s="1766"/>
      <c r="AN133" s="1766"/>
      <c r="AO133" s="1766"/>
      <c r="AP133" s="1766"/>
      <c r="AQ133" s="1766"/>
      <c r="AR133" s="1766"/>
      <c r="AS133" s="1766"/>
      <c r="AT133" s="1766"/>
      <c r="AU133" s="1766"/>
      <c r="AV133" s="1766"/>
      <c r="AW133" s="1766"/>
      <c r="AX133" s="1766"/>
      <c r="AY133" s="1766"/>
      <c r="AZ133" s="646"/>
      <c r="BA133" s="217" t="s">
        <v>129</v>
      </c>
      <c r="BB133" s="116" t="s">
        <v>99</v>
      </c>
      <c r="BC133" s="2203" t="s">
        <v>115</v>
      </c>
      <c r="BD133" s="2204"/>
      <c r="BE133" s="2204"/>
      <c r="BF133" s="2204"/>
      <c r="BG133" s="2205"/>
      <c r="BH133" s="2206" t="s">
        <v>39</v>
      </c>
      <c r="BI133" s="2204"/>
      <c r="BJ133" s="2204"/>
      <c r="BK133" s="2204"/>
      <c r="BL133" s="2205"/>
      <c r="BM133" s="2206" t="s">
        <v>38</v>
      </c>
      <c r="BN133" s="2204"/>
      <c r="BO133" s="2204"/>
      <c r="BP133" s="2204"/>
      <c r="BQ133" s="2207"/>
      <c r="BR133" s="1703" t="s">
        <v>138</v>
      </c>
      <c r="BS133" s="1704"/>
      <c r="BT133" s="1704"/>
      <c r="BU133" s="1704"/>
      <c r="BV133" s="1853"/>
      <c r="BW133" s="1853"/>
      <c r="BX133" s="1853"/>
      <c r="BY133" s="1854"/>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42" customFormat="true" ht="12.75" x14ac:dyDescent="0.2">
      <c r="A134" s="189" t="s">
        <v>70</v>
      </c>
      <c r="B134" s="246"/>
      <c r="C134" s="282" t="s">
        <v>0</v>
      </c>
      <c r="D134" s="283" t="s">
        <v>1</v>
      </c>
      <c r="E134" s="283" t="s">
        <v>2</v>
      </c>
      <c r="F134" s="283" t="s">
        <v>3</v>
      </c>
      <c r="G134" s="284" t="s">
        <v>4</v>
      </c>
      <c r="H134" s="763" t="s">
        <v>0</v>
      </c>
      <c r="I134" s="713" t="s">
        <v>1</v>
      </c>
      <c r="J134" s="713" t="s">
        <v>2</v>
      </c>
      <c r="K134" s="713" t="s">
        <v>3</v>
      </c>
      <c r="L134" s="714" t="s">
        <v>4</v>
      </c>
      <c r="M134" s="750" t="s">
        <v>0</v>
      </c>
      <c r="N134" s="713" t="s">
        <v>1</v>
      </c>
      <c r="O134" s="713" t="s">
        <v>2</v>
      </c>
      <c r="P134" s="713" t="s">
        <v>3</v>
      </c>
      <c r="Q134" s="781" t="s">
        <v>4</v>
      </c>
      <c r="R134" s="763" t="s">
        <v>147</v>
      </c>
      <c r="S134" s="713" t="s">
        <v>148</v>
      </c>
      <c r="T134" s="713" t="s">
        <v>149</v>
      </c>
      <c r="U134" s="715" t="s">
        <v>150</v>
      </c>
      <c r="V134" s="1766"/>
      <c r="W134" s="1766"/>
      <c r="X134" s="1766"/>
      <c r="Y134" s="1766"/>
      <c r="Z134" s="1766"/>
      <c r="AA134" s="1766"/>
      <c r="AB134" s="1766"/>
      <c r="AC134" s="1766"/>
      <c r="AD134" s="1766"/>
      <c r="AE134" s="1766"/>
      <c r="AF134" s="1766"/>
      <c r="AG134" s="1766"/>
      <c r="AH134" s="1766"/>
      <c r="AI134" s="1766"/>
      <c r="AJ134" s="1766"/>
      <c r="AK134" s="1766"/>
      <c r="AL134" s="1766"/>
      <c r="AM134" s="1766"/>
      <c r="AN134" s="1766"/>
      <c r="AO134" s="1766"/>
      <c r="AP134" s="1766"/>
      <c r="AQ134" s="1766"/>
      <c r="AR134" s="1766"/>
      <c r="AS134" s="1766"/>
      <c r="AT134" s="1766"/>
      <c r="AU134" s="1766"/>
      <c r="AV134" s="1766"/>
      <c r="AW134" s="1766"/>
      <c r="AX134" s="1766"/>
      <c r="AY134" s="1766"/>
      <c r="AZ134" s="646"/>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147</v>
      </c>
      <c r="BS134" s="174" t="s">
        <v>148</v>
      </c>
      <c r="BT134" s="174" t="s">
        <v>149</v>
      </c>
      <c r="BU134" s="1792" t="s">
        <v>150</v>
      </c>
      <c r="BV134" s="1855"/>
      <c r="BW134" s="1855"/>
      <c r="BX134" s="1855"/>
      <c r="BY134" s="1856"/>
      <c r="BZ134" s="1856"/>
      <c r="CA134" s="1856"/>
      <c r="CB134" s="1856"/>
      <c r="CC134" s="1856"/>
      <c r="CD134" s="1856"/>
      <c r="CE134" s="1856"/>
      <c r="CF134" s="1856"/>
      <c r="CG134" s="1856"/>
      <c r="CH134" s="1856"/>
      <c r="CI134" s="1856"/>
      <c r="CJ134" s="1856"/>
      <c r="CK134" s="1856"/>
      <c r="CL134" s="1856"/>
      <c r="CM134" s="1856"/>
      <c r="CN134" s="1856"/>
      <c r="CO134" s="1856"/>
      <c r="CP134" s="1856"/>
      <c r="CQ134" s="1856"/>
      <c r="CR134" s="1856"/>
      <c r="CS134" s="1856"/>
      <c r="CT134" s="1856"/>
      <c r="CU134" s="1856"/>
      <c r="CV134" s="1856"/>
      <c r="CW134" s="1856"/>
      <c r="CX134" s="1856"/>
      <c r="CY134" s="1856"/>
      <c r="CZ134" s="1856"/>
    </row>
    <row r="135" s="642" customFormat="true" ht="15" customHeight="true" x14ac:dyDescent="0.2">
      <c r="A135" s="2161" t="s">
        <v>46</v>
      </c>
      <c r="B135" s="1008" t="s">
        <v>45</v>
      </c>
      <c r="C135" s="920">
        <v>38.497627867829983</v>
      </c>
      <c r="D135" s="921">
        <v>62.14915722246689</v>
      </c>
      <c r="E135" s="921">
        <v>82.635028797289806</v>
      </c>
      <c r="F135" s="921">
        <v>96.602135119826897</v>
      </c>
      <c r="G135" s="922">
        <v>98.428124708615826</v>
      </c>
      <c r="H135" s="923">
        <v>88.374465222449814</v>
      </c>
      <c r="I135" s="921">
        <v>98.052612664630459</v>
      </c>
      <c r="J135" s="921">
        <v>99.739995293307928</v>
      </c>
      <c r="K135" s="921">
        <v>99.612569559954835</v>
      </c>
      <c r="L135" s="924">
        <v>100</v>
      </c>
      <c r="M135" s="925">
        <v>29.885887278504441</v>
      </c>
      <c r="N135" s="921">
        <v>46.731929326769524</v>
      </c>
      <c r="O135" s="921">
        <v>62.526760232345104</v>
      </c>
      <c r="P135" s="921">
        <v>75.71541457202396</v>
      </c>
      <c r="Q135" s="922">
        <v>91.401360185433461</v>
      </c>
      <c r="R135" s="923">
        <v>70.113254602778497</v>
      </c>
      <c r="S135" s="921">
        <v>77.162537261655586</v>
      </c>
      <c r="T135" s="921">
        <v>68.719049020899078</v>
      </c>
      <c r="U135" s="1745">
        <v>93.255468844676713</v>
      </c>
      <c r="V135" s="1766"/>
      <c r="W135" s="1766"/>
      <c r="X135" s="1766"/>
      <c r="Y135" s="1766"/>
      <c r="Z135" s="1766"/>
      <c r="AA135" s="1766"/>
      <c r="AB135" s="1766"/>
      <c r="AC135" s="1766"/>
      <c r="AD135" s="1766"/>
      <c r="AE135" s="1766"/>
      <c r="AF135" s="1766"/>
      <c r="AG135" s="1766"/>
      <c r="AH135" s="1766"/>
      <c r="AI135" s="1766"/>
      <c r="AJ135" s="1766"/>
      <c r="AK135" s="1766"/>
      <c r="AL135" s="1766"/>
      <c r="AM135" s="1766"/>
      <c r="AN135" s="1766"/>
      <c r="AO135" s="1766"/>
      <c r="AP135" s="1766"/>
      <c r="AQ135" s="1766"/>
      <c r="AR135" s="1766"/>
      <c r="AS135" s="1766"/>
      <c r="AT135" s="1766"/>
      <c r="AU135" s="1766"/>
      <c r="AV135" s="1766"/>
      <c r="AW135" s="1766"/>
      <c r="AX135" s="1766"/>
      <c r="AY135" s="1766"/>
      <c r="AZ135" s="646"/>
      <c r="BA135" s="2208" t="s">
        <v>46</v>
      </c>
      <c r="BB135" s="158" t="s">
        <v>45</v>
      </c>
      <c r="BC135" s="1079" t="s">
        <v>36</v>
      </c>
      <c r="BD135" s="1098" t="s">
        <v>36</v>
      </c>
      <c r="BE135" s="1098" t="s">
        <v>36</v>
      </c>
      <c r="BF135" s="1098" t="s">
        <v>36</v>
      </c>
      <c r="BG135" s="1118" t="s">
        <v>36</v>
      </c>
      <c r="BH135" s="1138" t="s">
        <v>36</v>
      </c>
      <c r="BI135" s="1098" t="s">
        <v>36</v>
      </c>
      <c r="BJ135" s="1098" t="s">
        <v>36</v>
      </c>
      <c r="BK135" s="1098" t="s">
        <v>36</v>
      </c>
      <c r="BL135" s="1118" t="s">
        <v>36</v>
      </c>
      <c r="BM135" s="1138" t="s">
        <v>36</v>
      </c>
      <c r="BN135" s="1098" t="s">
        <v>36</v>
      </c>
      <c r="BO135" s="1098" t="s">
        <v>36</v>
      </c>
      <c r="BP135" s="1098" t="s">
        <v>36</v>
      </c>
      <c r="BQ135" s="1118" t="s">
        <v>36</v>
      </c>
      <c r="BR135" s="1138" t="s">
        <v>36</v>
      </c>
      <c r="BS135" s="1098" t="s">
        <v>36</v>
      </c>
      <c r="BT135" s="1098" t="s">
        <v>36</v>
      </c>
      <c r="BU135" s="1793" t="s">
        <v>36</v>
      </c>
      <c r="BV135" s="1857"/>
      <c r="BW135" s="1857"/>
      <c r="BX135" s="1857"/>
      <c r="BY135" s="1858"/>
      <c r="BZ135" s="1858"/>
      <c r="CA135" s="1858"/>
      <c r="CB135" s="1858"/>
      <c r="CC135" s="1858"/>
      <c r="CD135" s="1858"/>
      <c r="CE135" s="1858"/>
      <c r="CF135" s="1858"/>
      <c r="CG135" s="1858"/>
      <c r="CH135" s="1858"/>
      <c r="CI135" s="1858"/>
      <c r="CJ135" s="1858"/>
      <c r="CK135" s="1858"/>
      <c r="CL135" s="1858"/>
      <c r="CM135" s="1858"/>
      <c r="CN135" s="1858"/>
      <c r="CO135" s="1858"/>
      <c r="CP135" s="1858"/>
      <c r="CQ135" s="1858"/>
      <c r="CR135" s="1858"/>
      <c r="CS135" s="1858"/>
      <c r="CT135" s="1858"/>
      <c r="CU135" s="1858"/>
      <c r="CV135" s="1858"/>
      <c r="CW135" s="1858"/>
      <c r="CX135" s="1858"/>
      <c r="CY135" s="1858"/>
      <c r="CZ135" s="1858"/>
    </row>
    <row r="136" s="642" customFormat="true" ht="15" customHeight="true" x14ac:dyDescent="0.2">
      <c r="A136" s="2094"/>
      <c r="B136" s="1009" t="s">
        <v>44</v>
      </c>
      <c r="C136" s="926">
        <v>36.476406015363857</v>
      </c>
      <c r="D136" s="927">
        <v>20.365676529774348</v>
      </c>
      <c r="E136" s="927">
        <v>8.1443828612288556</v>
      </c>
      <c r="F136" s="927">
        <v>1.3433487211773947</v>
      </c>
      <c r="G136" s="928">
        <v>0.82649784102008894</v>
      </c>
      <c r="H136" s="929">
        <v>6.6970408220127942</v>
      </c>
      <c r="I136" s="927">
        <v>1.2401022850790813</v>
      </c>
      <c r="J136" s="927">
        <v>0.26000470669206666</v>
      </c>
      <c r="K136" s="927">
        <v>0</v>
      </c>
      <c r="L136" s="930">
        <v>0</v>
      </c>
      <c r="M136" s="931">
        <v>41.506363621228175</v>
      </c>
      <c r="N136" s="927">
        <v>28.285279187160167</v>
      </c>
      <c r="O136" s="927">
        <v>22.455734733985082</v>
      </c>
      <c r="P136" s="927">
        <v>11.17436408172555</v>
      </c>
      <c r="Q136" s="928">
        <v>3.2699494238726969</v>
      </c>
      <c r="R136" s="929">
        <v>22.991713268735786</v>
      </c>
      <c r="S136" s="927">
        <v>11.508156582556634</v>
      </c>
      <c r="T136" s="927">
        <v>11.903796426621897</v>
      </c>
      <c r="U136" s="1746">
        <v>5.8810338164031482</v>
      </c>
      <c r="V136" s="1766"/>
      <c r="W136" s="1766"/>
      <c r="X136" s="1766"/>
      <c r="Y136" s="1766"/>
      <c r="Z136" s="1766"/>
      <c r="AA136" s="1766"/>
      <c r="AB136" s="1766"/>
      <c r="AC136" s="1766"/>
      <c r="AD136" s="1766"/>
      <c r="AE136" s="1766"/>
      <c r="AF136" s="1766"/>
      <c r="AG136" s="1766"/>
      <c r="AH136" s="1766"/>
      <c r="AI136" s="1766"/>
      <c r="AJ136" s="1766"/>
      <c r="AK136" s="1766"/>
      <c r="AL136" s="1766"/>
      <c r="AM136" s="1766"/>
      <c r="AN136" s="1766"/>
      <c r="AO136" s="1766"/>
      <c r="AP136" s="1766"/>
      <c r="AQ136" s="1766"/>
      <c r="AR136" s="1766"/>
      <c r="AS136" s="1766"/>
      <c r="AT136" s="1766"/>
      <c r="AU136" s="1766"/>
      <c r="AV136" s="1766"/>
      <c r="AW136" s="1766"/>
      <c r="AX136" s="1766"/>
      <c r="AY136" s="1766"/>
      <c r="AZ136" s="646"/>
      <c r="BA136" s="2168"/>
      <c r="BB136" s="159" t="s">
        <v>44</v>
      </c>
      <c r="BC136" s="1080" t="s">
        <v>36</v>
      </c>
      <c r="BD136" s="1099" t="s">
        <v>36</v>
      </c>
      <c r="BE136" s="1099" t="s">
        <v>36</v>
      </c>
      <c r="BF136" s="1099" t="s">
        <v>36</v>
      </c>
      <c r="BG136" s="1119" t="s">
        <v>36</v>
      </c>
      <c r="BH136" s="1139" t="s">
        <v>36</v>
      </c>
      <c r="BI136" s="1099" t="s">
        <v>36</v>
      </c>
      <c r="BJ136" s="1099" t="s">
        <v>36</v>
      </c>
      <c r="BK136" s="1099" t="s">
        <v>36</v>
      </c>
      <c r="BL136" s="1119" t="s">
        <v>36</v>
      </c>
      <c r="BM136" s="1139" t="s">
        <v>36</v>
      </c>
      <c r="BN136" s="1099" t="s">
        <v>36</v>
      </c>
      <c r="BO136" s="1099" t="s">
        <v>36</v>
      </c>
      <c r="BP136" s="1099" t="s">
        <v>36</v>
      </c>
      <c r="BQ136" s="1119" t="s">
        <v>36</v>
      </c>
      <c r="BR136" s="1139" t="s">
        <v>36</v>
      </c>
      <c r="BS136" s="1099" t="s">
        <v>36</v>
      </c>
      <c r="BT136" s="1099" t="s">
        <v>36</v>
      </c>
      <c r="BU136" s="1794" t="s">
        <v>36</v>
      </c>
      <c r="BV136" s="1859"/>
      <c r="BW136" s="1859"/>
      <c r="BX136" s="1859"/>
      <c r="BY136" s="1860"/>
      <c r="BZ136" s="1860"/>
      <c r="CA136" s="1860"/>
      <c r="CB136" s="1860"/>
      <c r="CC136" s="1860"/>
      <c r="CD136" s="1860"/>
      <c r="CE136" s="1860"/>
      <c r="CF136" s="1860"/>
      <c r="CG136" s="1860"/>
      <c r="CH136" s="1860"/>
      <c r="CI136" s="1860"/>
      <c r="CJ136" s="1860"/>
      <c r="CK136" s="1860"/>
      <c r="CL136" s="1860"/>
      <c r="CM136" s="1860"/>
      <c r="CN136" s="1860"/>
      <c r="CO136" s="1860"/>
      <c r="CP136" s="1860"/>
      <c r="CQ136" s="1860"/>
      <c r="CR136" s="1860"/>
      <c r="CS136" s="1860"/>
      <c r="CT136" s="1860"/>
      <c r="CU136" s="1860"/>
      <c r="CV136" s="1860"/>
      <c r="CW136" s="1860"/>
      <c r="CX136" s="1860"/>
      <c r="CY136" s="1860"/>
      <c r="CZ136" s="1860"/>
    </row>
    <row r="137" s="642" customFormat="true" ht="15" customHeight="true" x14ac:dyDescent="0.2">
      <c r="A137" s="2094"/>
      <c r="B137" s="1009" t="s">
        <v>43</v>
      </c>
      <c r="C137" s="926">
        <v>21.726246090861135</v>
      </c>
      <c r="D137" s="927">
        <v>15.723216890358827</v>
      </c>
      <c r="E137" s="927">
        <v>8.7751790693988205</v>
      </c>
      <c r="F137" s="927">
        <v>2.0545161589957965</v>
      </c>
      <c r="G137" s="928">
        <v>0.59071222344621366</v>
      </c>
      <c r="H137" s="929">
        <v>2.8526136158012796</v>
      </c>
      <c r="I137" s="927">
        <v>0.22836976176029586</v>
      </c>
      <c r="J137" s="927">
        <v>0</v>
      </c>
      <c r="K137" s="927">
        <v>0</v>
      </c>
      <c r="L137" s="930">
        <v>0</v>
      </c>
      <c r="M137" s="931">
        <v>24.778410468600509</v>
      </c>
      <c r="N137" s="927">
        <v>23.35991050219468</v>
      </c>
      <c r="O137" s="927">
        <v>13.185330936911935</v>
      </c>
      <c r="P137" s="927">
        <v>12.903282506235744</v>
      </c>
      <c r="Q137" s="928">
        <v>5.328690390694045</v>
      </c>
      <c r="R137" s="929">
        <v>6.4256529274794003</v>
      </c>
      <c r="S137" s="927">
        <v>9.2916899988205017</v>
      </c>
      <c r="T137" s="927">
        <v>18.214054438506039</v>
      </c>
      <c r="U137" s="1746">
        <v>0.43782724682810664</v>
      </c>
      <c r="V137" s="1766"/>
      <c r="W137" s="1766"/>
      <c r="X137" s="1766"/>
      <c r="Y137" s="1766"/>
      <c r="Z137" s="1766"/>
      <c r="AA137" s="1766"/>
      <c r="AB137" s="1766"/>
      <c r="AC137" s="1766"/>
      <c r="AD137" s="1766"/>
      <c r="AE137" s="1766"/>
      <c r="AF137" s="1766"/>
      <c r="AG137" s="1766"/>
      <c r="AH137" s="1766"/>
      <c r="AI137" s="1766"/>
      <c r="AJ137" s="1766"/>
      <c r="AK137" s="1766"/>
      <c r="AL137" s="1766"/>
      <c r="AM137" s="1766"/>
      <c r="AN137" s="1766"/>
      <c r="AO137" s="1766"/>
      <c r="AP137" s="1766"/>
      <c r="AQ137" s="1766"/>
      <c r="AR137" s="1766"/>
      <c r="AS137" s="1766"/>
      <c r="AT137" s="1766"/>
      <c r="AU137" s="1766"/>
      <c r="AV137" s="1766"/>
      <c r="AW137" s="1766"/>
      <c r="AX137" s="1766"/>
      <c r="AY137" s="1766"/>
      <c r="AZ137" s="646"/>
      <c r="BA137" s="2168"/>
      <c r="BB137" s="159" t="s">
        <v>43</v>
      </c>
      <c r="BC137" s="1080" t="s">
        <v>36</v>
      </c>
      <c r="BD137" s="1099" t="s">
        <v>36</v>
      </c>
      <c r="BE137" s="1099" t="s">
        <v>36</v>
      </c>
      <c r="BF137" s="1099" t="s">
        <v>36</v>
      </c>
      <c r="BG137" s="1119" t="s">
        <v>36</v>
      </c>
      <c r="BH137" s="1139" t="s">
        <v>36</v>
      </c>
      <c r="BI137" s="1099" t="s">
        <v>36</v>
      </c>
      <c r="BJ137" s="1099" t="s">
        <v>36</v>
      </c>
      <c r="BK137" s="1099" t="s">
        <v>36</v>
      </c>
      <c r="BL137" s="1119" t="s">
        <v>36</v>
      </c>
      <c r="BM137" s="1139" t="s">
        <v>36</v>
      </c>
      <c r="BN137" s="1099" t="s">
        <v>36</v>
      </c>
      <c r="BO137" s="1099" t="s">
        <v>36</v>
      </c>
      <c r="BP137" s="1099" t="s">
        <v>36</v>
      </c>
      <c r="BQ137" s="1119" t="s">
        <v>36</v>
      </c>
      <c r="BR137" s="1139" t="s">
        <v>36</v>
      </c>
      <c r="BS137" s="1099" t="s">
        <v>36</v>
      </c>
      <c r="BT137" s="1099" t="s">
        <v>36</v>
      </c>
      <c r="BU137" s="1794" t="s">
        <v>36</v>
      </c>
      <c r="BV137" s="1859"/>
      <c r="BW137" s="1859"/>
      <c r="BX137" s="1859"/>
      <c r="BY137" s="1860"/>
      <c r="BZ137" s="1860"/>
      <c r="CA137" s="1860"/>
      <c r="CB137" s="1860"/>
      <c r="CC137" s="1860"/>
      <c r="CD137" s="1860"/>
      <c r="CE137" s="1860"/>
      <c r="CF137" s="1860"/>
      <c r="CG137" s="1860"/>
      <c r="CH137" s="1860"/>
      <c r="CI137" s="1860"/>
      <c r="CJ137" s="1860"/>
      <c r="CK137" s="1860"/>
      <c r="CL137" s="1860"/>
      <c r="CM137" s="1860"/>
      <c r="CN137" s="1860"/>
      <c r="CO137" s="1860"/>
      <c r="CP137" s="1860"/>
      <c r="CQ137" s="1860"/>
      <c r="CR137" s="1860"/>
      <c r="CS137" s="1860"/>
      <c r="CT137" s="1860"/>
      <c r="CU137" s="1860"/>
      <c r="CV137" s="1860"/>
      <c r="CW137" s="1860"/>
      <c r="CX137" s="1860"/>
      <c r="CY137" s="1860"/>
      <c r="CZ137" s="1860"/>
    </row>
    <row r="138" s="642" customFormat="true" ht="15" customHeight="true" x14ac:dyDescent="0.2">
      <c r="A138" s="2094"/>
      <c r="B138" s="1009" t="s">
        <v>42</v>
      </c>
      <c r="C138" s="926">
        <v>3.2997200259450485</v>
      </c>
      <c r="D138" s="927">
        <v>1.7619493573998328</v>
      </c>
      <c r="E138" s="927">
        <v>0.44540927208266023</v>
      </c>
      <c r="F138" s="927">
        <v>0</v>
      </c>
      <c r="G138" s="928">
        <v>0.15466522691787579</v>
      </c>
      <c r="H138" s="929">
        <v>2.0758803397361212</v>
      </c>
      <c r="I138" s="927">
        <v>0.47891528853015364</v>
      </c>
      <c r="J138" s="927">
        <v>0</v>
      </c>
      <c r="K138" s="927">
        <v>0.38743044004517546</v>
      </c>
      <c r="L138" s="930">
        <v>0</v>
      </c>
      <c r="M138" s="931">
        <v>3.829338631666849</v>
      </c>
      <c r="N138" s="927">
        <v>1.6228809838756832</v>
      </c>
      <c r="O138" s="927">
        <v>1.8321740967578337</v>
      </c>
      <c r="P138" s="927">
        <v>0.20693884001495916</v>
      </c>
      <c r="Q138" s="928">
        <v>0</v>
      </c>
      <c r="R138" s="929">
        <v>0.46937920100633024</v>
      </c>
      <c r="S138" s="927">
        <v>2.0376161569674451</v>
      </c>
      <c r="T138" s="927">
        <v>1.1631001139727415</v>
      </c>
      <c r="U138" s="1746">
        <v>0.42567009209199702</v>
      </c>
      <c r="V138" s="1766"/>
      <c r="W138" s="1766"/>
      <c r="X138" s="1766"/>
      <c r="Y138" s="1766"/>
      <c r="Z138" s="1766"/>
      <c r="AA138" s="1766"/>
      <c r="AB138" s="1766"/>
      <c r="AC138" s="1766"/>
      <c r="AD138" s="1766"/>
      <c r="AE138" s="1766"/>
      <c r="AF138" s="1766"/>
      <c r="AG138" s="1766"/>
      <c r="AH138" s="1766"/>
      <c r="AI138" s="1766"/>
      <c r="AJ138" s="1766"/>
      <c r="AK138" s="1766"/>
      <c r="AL138" s="1766"/>
      <c r="AM138" s="1766"/>
      <c r="AN138" s="1766"/>
      <c r="AO138" s="1766"/>
      <c r="AP138" s="1766"/>
      <c r="AQ138" s="1766"/>
      <c r="AR138" s="1766"/>
      <c r="AS138" s="1766"/>
      <c r="AT138" s="1766"/>
      <c r="AU138" s="1766"/>
      <c r="AV138" s="1766"/>
      <c r="AW138" s="1766"/>
      <c r="AX138" s="1766"/>
      <c r="AY138" s="1766"/>
      <c r="AZ138" s="646"/>
      <c r="BA138" s="2168"/>
      <c r="BB138" s="159" t="s">
        <v>42</v>
      </c>
      <c r="BC138" s="1080" t="s">
        <v>36</v>
      </c>
      <c r="BD138" s="1099" t="s">
        <v>36</v>
      </c>
      <c r="BE138" s="1099" t="s">
        <v>36</v>
      </c>
      <c r="BF138" s="1099" t="s">
        <v>36</v>
      </c>
      <c r="BG138" s="1119" t="s">
        <v>36</v>
      </c>
      <c r="BH138" s="1139" t="s">
        <v>36</v>
      </c>
      <c r="BI138" s="1099" t="s">
        <v>36</v>
      </c>
      <c r="BJ138" s="1099" t="s">
        <v>36</v>
      </c>
      <c r="BK138" s="1099" t="s">
        <v>36</v>
      </c>
      <c r="BL138" s="1119" t="s">
        <v>36</v>
      </c>
      <c r="BM138" s="1139" t="s">
        <v>36</v>
      </c>
      <c r="BN138" s="1099" t="s">
        <v>36</v>
      </c>
      <c r="BO138" s="1099" t="s">
        <v>36</v>
      </c>
      <c r="BP138" s="1099" t="s">
        <v>36</v>
      </c>
      <c r="BQ138" s="1119" t="s">
        <v>36</v>
      </c>
      <c r="BR138" s="1139" t="s">
        <v>36</v>
      </c>
      <c r="BS138" s="1099" t="s">
        <v>36</v>
      </c>
      <c r="BT138" s="1099" t="s">
        <v>36</v>
      </c>
      <c r="BU138" s="1794" t="s">
        <v>36</v>
      </c>
      <c r="BV138" s="1859"/>
      <c r="BW138" s="1859"/>
      <c r="BX138" s="1859"/>
      <c r="BY138" s="1860"/>
      <c r="BZ138" s="1860"/>
      <c r="CA138" s="1860"/>
      <c r="CB138" s="1860"/>
      <c r="CC138" s="1860"/>
      <c r="CD138" s="1860"/>
      <c r="CE138" s="1860"/>
      <c r="CF138" s="1860"/>
      <c r="CG138" s="1860"/>
      <c r="CH138" s="1860"/>
      <c r="CI138" s="1860"/>
      <c r="CJ138" s="1860"/>
      <c r="CK138" s="1860"/>
      <c r="CL138" s="1860"/>
      <c r="CM138" s="1860"/>
      <c r="CN138" s="1860"/>
      <c r="CO138" s="1860"/>
      <c r="CP138" s="1860"/>
      <c r="CQ138" s="1860"/>
      <c r="CR138" s="1860"/>
      <c r="CS138" s="1860"/>
      <c r="CT138" s="1860"/>
      <c r="CU138" s="1860"/>
      <c r="CV138" s="1860"/>
      <c r="CW138" s="1860"/>
      <c r="CX138" s="1860"/>
      <c r="CY138" s="1860"/>
      <c r="CZ138" s="1860"/>
    </row>
    <row r="139" s="642" customFormat="true" ht="15" customHeight="true" x14ac:dyDescent="0.2">
      <c r="A139" s="2094"/>
      <c r="B139" s="1009" t="s">
        <v>19</v>
      </c>
      <c r="C139" s="926">
        <v>0</v>
      </c>
      <c r="D139" s="927">
        <v>0</v>
      </c>
      <c r="E139" s="927">
        <v>0</v>
      </c>
      <c r="F139" s="927">
        <v>0</v>
      </c>
      <c r="G139" s="928">
        <v>0</v>
      </c>
      <c r="H139" s="929">
        <v>0</v>
      </c>
      <c r="I139" s="927">
        <v>0</v>
      </c>
      <c r="J139" s="927">
        <v>0</v>
      </c>
      <c r="K139" s="927">
        <v>0</v>
      </c>
      <c r="L139" s="930">
        <v>0</v>
      </c>
      <c r="M139" s="931">
        <v>0</v>
      </c>
      <c r="N139" s="927">
        <v>0</v>
      </c>
      <c r="O139" s="927">
        <v>0</v>
      </c>
      <c r="P139" s="927">
        <v>0</v>
      </c>
      <c r="Q139" s="928">
        <v>0</v>
      </c>
      <c r="R139" s="929">
        <v>0</v>
      </c>
      <c r="S139" s="927">
        <v>0</v>
      </c>
      <c r="T139" s="927">
        <v>0</v>
      </c>
      <c r="U139" s="1746">
        <v>0</v>
      </c>
      <c r="V139" s="1766"/>
      <c r="W139" s="1766"/>
      <c r="X139" s="1766"/>
      <c r="Y139" s="1766"/>
      <c r="Z139" s="1766"/>
      <c r="AA139" s="1766"/>
      <c r="AB139" s="1766"/>
      <c r="AC139" s="1766"/>
      <c r="AD139" s="1766"/>
      <c r="AE139" s="1766"/>
      <c r="AF139" s="1766"/>
      <c r="AG139" s="1766"/>
      <c r="AH139" s="1766"/>
      <c r="AI139" s="1766"/>
      <c r="AJ139" s="1766"/>
      <c r="AK139" s="1766"/>
      <c r="AL139" s="1766"/>
      <c r="AM139" s="1766"/>
      <c r="AN139" s="1766"/>
      <c r="AO139" s="1766"/>
      <c r="AP139" s="1766"/>
      <c r="AQ139" s="1766"/>
      <c r="AR139" s="1766"/>
      <c r="AS139" s="1766"/>
      <c r="AT139" s="1766"/>
      <c r="AU139" s="1766"/>
      <c r="AV139" s="1766"/>
      <c r="AW139" s="1766"/>
      <c r="AX139" s="1766"/>
      <c r="AY139" s="1766"/>
      <c r="AZ139" s="646"/>
      <c r="BA139" s="2168"/>
      <c r="BB139" s="159" t="s">
        <v>19</v>
      </c>
      <c r="BC139" s="1080" t="s">
        <v>36</v>
      </c>
      <c r="BD139" s="1099" t="s">
        <v>36</v>
      </c>
      <c r="BE139" s="1099" t="s">
        <v>36</v>
      </c>
      <c r="BF139" s="1099" t="s">
        <v>36</v>
      </c>
      <c r="BG139" s="1119" t="s">
        <v>36</v>
      </c>
      <c r="BH139" s="1139" t="s">
        <v>36</v>
      </c>
      <c r="BI139" s="1099" t="s">
        <v>36</v>
      </c>
      <c r="BJ139" s="1099" t="s">
        <v>36</v>
      </c>
      <c r="BK139" s="1099" t="s">
        <v>36</v>
      </c>
      <c r="BL139" s="1119" t="s">
        <v>36</v>
      </c>
      <c r="BM139" s="1139" t="s">
        <v>36</v>
      </c>
      <c r="BN139" s="1099" t="s">
        <v>36</v>
      </c>
      <c r="BO139" s="1099" t="s">
        <v>36</v>
      </c>
      <c r="BP139" s="1099" t="s">
        <v>36</v>
      </c>
      <c r="BQ139" s="1119" t="s">
        <v>36</v>
      </c>
      <c r="BR139" s="1139" t="s">
        <v>36</v>
      </c>
      <c r="BS139" s="1099" t="s">
        <v>36</v>
      </c>
      <c r="BT139" s="1099" t="s">
        <v>36</v>
      </c>
      <c r="BU139" s="1794" t="s">
        <v>36</v>
      </c>
      <c r="BV139" s="1859"/>
      <c r="BW139" s="1859"/>
      <c r="BX139" s="1859"/>
      <c r="BY139" s="1860"/>
      <c r="BZ139" s="1860"/>
      <c r="CA139" s="1860"/>
      <c r="CB139" s="1860"/>
      <c r="CC139" s="1860"/>
      <c r="CD139" s="1860"/>
      <c r="CE139" s="1860"/>
      <c r="CF139" s="1860"/>
      <c r="CG139" s="1860"/>
      <c r="CH139" s="1860"/>
      <c r="CI139" s="1860"/>
      <c r="CJ139" s="1860"/>
      <c r="CK139" s="1860"/>
      <c r="CL139" s="1860"/>
      <c r="CM139" s="1860"/>
      <c r="CN139" s="1860"/>
      <c r="CO139" s="1860"/>
      <c r="CP139" s="1860"/>
      <c r="CQ139" s="1860"/>
      <c r="CR139" s="1860"/>
      <c r="CS139" s="1860"/>
      <c r="CT139" s="1860"/>
      <c r="CU139" s="1860"/>
      <c r="CV139" s="1860"/>
      <c r="CW139" s="1860"/>
      <c r="CX139" s="1860"/>
      <c r="CY139" s="1860"/>
      <c r="CZ139" s="1860"/>
    </row>
    <row r="140" s="130" customFormat="true" ht="15" customHeight="true" x14ac:dyDescent="0.2">
      <c r="A140" s="2151" t="s">
        <v>107</v>
      </c>
      <c r="B140" s="252" t="s">
        <v>65</v>
      </c>
      <c r="C140" s="1030" t="s">
        <v>36</v>
      </c>
      <c r="D140" s="1037" t="s">
        <v>36</v>
      </c>
      <c r="E140" s="1037" t="s">
        <v>36</v>
      </c>
      <c r="F140" s="1037" t="s">
        <v>36</v>
      </c>
      <c r="G140" s="1044" t="s">
        <v>36</v>
      </c>
      <c r="H140" s="1051" t="s">
        <v>36</v>
      </c>
      <c r="I140" s="1037" t="s">
        <v>36</v>
      </c>
      <c r="J140" s="1037" t="s">
        <v>36</v>
      </c>
      <c r="K140" s="1037" t="s">
        <v>36</v>
      </c>
      <c r="L140" s="1058" t="s">
        <v>36</v>
      </c>
      <c r="M140" s="1065" t="s">
        <v>36</v>
      </c>
      <c r="N140" s="1037" t="s">
        <v>36</v>
      </c>
      <c r="O140" s="1037" t="s">
        <v>36</v>
      </c>
      <c r="P140" s="1037" t="s">
        <v>36</v>
      </c>
      <c r="Q140" s="1044" t="s">
        <v>36</v>
      </c>
      <c r="R140" s="1051" t="s">
        <v>36</v>
      </c>
      <c r="S140" s="1037" t="s">
        <v>36</v>
      </c>
      <c r="T140" s="1037" t="s">
        <v>36</v>
      </c>
      <c r="U140" s="1747" t="s">
        <v>36</v>
      </c>
      <c r="V140" s="1770"/>
      <c r="W140" s="1770"/>
      <c r="X140" s="1770"/>
      <c r="Y140" s="1771"/>
      <c r="Z140" s="1771"/>
      <c r="AA140" s="1771"/>
      <c r="AB140" s="1771"/>
      <c r="AC140" s="1771"/>
      <c r="AD140" s="1771"/>
      <c r="AE140" s="1771"/>
      <c r="AF140" s="1771"/>
      <c r="AG140" s="1771"/>
      <c r="AH140" s="1771"/>
      <c r="AI140" s="1771"/>
      <c r="AJ140" s="1771"/>
      <c r="AK140" s="1771"/>
      <c r="AL140" s="1771"/>
      <c r="AM140" s="1771"/>
      <c r="AN140" s="1771"/>
      <c r="AO140" s="1771"/>
      <c r="AP140" s="1771"/>
      <c r="AQ140" s="1771"/>
      <c r="AR140" s="1771"/>
      <c r="AS140" s="1771"/>
      <c r="AT140" s="1771"/>
      <c r="AU140" s="1771"/>
      <c r="AV140" s="1771"/>
      <c r="AW140" s="1771"/>
      <c r="AX140" s="1771"/>
      <c r="AY140" s="1771"/>
      <c r="AZ140" s="215"/>
      <c r="BA140" s="2168" t="s">
        <v>107</v>
      </c>
      <c r="BB140" s="159" t="s">
        <v>65</v>
      </c>
      <c r="BC140" s="1080" t="s">
        <v>36</v>
      </c>
      <c r="BD140" s="1099" t="s">
        <v>36</v>
      </c>
      <c r="BE140" s="1099" t="s">
        <v>36</v>
      </c>
      <c r="BF140" s="1099" t="s">
        <v>36</v>
      </c>
      <c r="BG140" s="1119" t="s">
        <v>36</v>
      </c>
      <c r="BH140" s="1139" t="s">
        <v>36</v>
      </c>
      <c r="BI140" s="1099" t="s">
        <v>36</v>
      </c>
      <c r="BJ140" s="1099" t="s">
        <v>36</v>
      </c>
      <c r="BK140" s="1099" t="s">
        <v>36</v>
      </c>
      <c r="BL140" s="1119" t="s">
        <v>36</v>
      </c>
      <c r="BM140" s="1139" t="s">
        <v>36</v>
      </c>
      <c r="BN140" s="1099" t="s">
        <v>36</v>
      </c>
      <c r="BO140" s="1099" t="s">
        <v>36</v>
      </c>
      <c r="BP140" s="1099" t="s">
        <v>36</v>
      </c>
      <c r="BQ140" s="1119" t="s">
        <v>36</v>
      </c>
      <c r="BR140" s="1139" t="s">
        <v>36</v>
      </c>
      <c r="BS140" s="1099" t="s">
        <v>36</v>
      </c>
      <c r="BT140" s="1099" t="s">
        <v>36</v>
      </c>
      <c r="BU140" s="1794" t="s">
        <v>36</v>
      </c>
      <c r="BV140" s="1859"/>
      <c r="BW140" s="1859"/>
      <c r="BX140" s="1859"/>
      <c r="BY140" s="1860"/>
      <c r="BZ140" s="1860"/>
      <c r="CA140" s="1860"/>
      <c r="CB140" s="1860"/>
      <c r="CC140" s="1860"/>
      <c r="CD140" s="1860"/>
      <c r="CE140" s="1860"/>
      <c r="CF140" s="1860"/>
      <c r="CG140" s="1860"/>
      <c r="CH140" s="1860"/>
      <c r="CI140" s="1860"/>
      <c r="CJ140" s="1860"/>
      <c r="CK140" s="1860"/>
      <c r="CL140" s="1860"/>
      <c r="CM140" s="1860"/>
      <c r="CN140" s="1860"/>
      <c r="CO140" s="1860"/>
      <c r="CP140" s="1860"/>
      <c r="CQ140" s="1860"/>
      <c r="CR140" s="1860"/>
      <c r="CS140" s="1860"/>
      <c r="CT140" s="1860"/>
      <c r="CU140" s="1860"/>
      <c r="CV140" s="1860"/>
      <c r="CW140" s="1860"/>
      <c r="CX140" s="1860"/>
      <c r="CY140" s="1860"/>
      <c r="CZ140" s="1860"/>
    </row>
    <row r="141" s="130" customFormat="true" ht="15" customHeight="true" x14ac:dyDescent="0.2">
      <c r="A141" s="2151"/>
      <c r="B141" s="252" t="s">
        <v>66</v>
      </c>
      <c r="C141" s="1030" t="s">
        <v>36</v>
      </c>
      <c r="D141" s="1037" t="s">
        <v>36</v>
      </c>
      <c r="E141" s="1037" t="s">
        <v>36</v>
      </c>
      <c r="F141" s="1037" t="s">
        <v>36</v>
      </c>
      <c r="G141" s="1044" t="s">
        <v>36</v>
      </c>
      <c r="H141" s="1051" t="s">
        <v>36</v>
      </c>
      <c r="I141" s="1037" t="s">
        <v>36</v>
      </c>
      <c r="J141" s="1037" t="s">
        <v>36</v>
      </c>
      <c r="K141" s="1037" t="s">
        <v>36</v>
      </c>
      <c r="L141" s="1058" t="s">
        <v>36</v>
      </c>
      <c r="M141" s="1065" t="s">
        <v>36</v>
      </c>
      <c r="N141" s="1037" t="s">
        <v>36</v>
      </c>
      <c r="O141" s="1037" t="s">
        <v>36</v>
      </c>
      <c r="P141" s="1037" t="s">
        <v>36</v>
      </c>
      <c r="Q141" s="1044" t="s">
        <v>36</v>
      </c>
      <c r="R141" s="1051" t="s">
        <v>36</v>
      </c>
      <c r="S141" s="1037" t="s">
        <v>36</v>
      </c>
      <c r="T141" s="1037" t="s">
        <v>36</v>
      </c>
      <c r="U141" s="1747" t="s">
        <v>36</v>
      </c>
      <c r="V141" s="1770"/>
      <c r="W141" s="1770"/>
      <c r="X141" s="1770"/>
      <c r="Y141" s="1771"/>
      <c r="Z141" s="1771"/>
      <c r="AA141" s="1771"/>
      <c r="AB141" s="1771"/>
      <c r="AC141" s="1771"/>
      <c r="AD141" s="1771"/>
      <c r="AE141" s="1771"/>
      <c r="AF141" s="1771"/>
      <c r="AG141" s="1771"/>
      <c r="AH141" s="1771"/>
      <c r="AI141" s="1771"/>
      <c r="AJ141" s="1771"/>
      <c r="AK141" s="1771"/>
      <c r="AL141" s="1771"/>
      <c r="AM141" s="1771"/>
      <c r="AN141" s="1771"/>
      <c r="AO141" s="1771"/>
      <c r="AP141" s="1771"/>
      <c r="AQ141" s="1771"/>
      <c r="AR141" s="1771"/>
      <c r="AS141" s="1771"/>
      <c r="AT141" s="1771"/>
      <c r="AU141" s="1771"/>
      <c r="AV141" s="1771"/>
      <c r="AW141" s="1771"/>
      <c r="AX141" s="1771"/>
      <c r="AY141" s="1771"/>
      <c r="AZ141" s="215"/>
      <c r="BA141" s="2168"/>
      <c r="BB141" s="159" t="s">
        <v>66</v>
      </c>
      <c r="BC141" s="1080" t="s">
        <v>36</v>
      </c>
      <c r="BD141" s="1099" t="s">
        <v>36</v>
      </c>
      <c r="BE141" s="1099" t="s">
        <v>36</v>
      </c>
      <c r="BF141" s="1099" t="s">
        <v>36</v>
      </c>
      <c r="BG141" s="1119" t="s">
        <v>36</v>
      </c>
      <c r="BH141" s="1139" t="s">
        <v>36</v>
      </c>
      <c r="BI141" s="1099" t="s">
        <v>36</v>
      </c>
      <c r="BJ141" s="1099" t="s">
        <v>36</v>
      </c>
      <c r="BK141" s="1099" t="s">
        <v>36</v>
      </c>
      <c r="BL141" s="1119" t="s">
        <v>36</v>
      </c>
      <c r="BM141" s="1139" t="s">
        <v>36</v>
      </c>
      <c r="BN141" s="1099" t="s">
        <v>36</v>
      </c>
      <c r="BO141" s="1099" t="s">
        <v>36</v>
      </c>
      <c r="BP141" s="1099" t="s">
        <v>36</v>
      </c>
      <c r="BQ141" s="1119" t="s">
        <v>36</v>
      </c>
      <c r="BR141" s="1139" t="s">
        <v>36</v>
      </c>
      <c r="BS141" s="1099" t="s">
        <v>36</v>
      </c>
      <c r="BT141" s="1099" t="s">
        <v>36</v>
      </c>
      <c r="BU141" s="1794" t="s">
        <v>36</v>
      </c>
      <c r="BV141" s="1859"/>
      <c r="BW141" s="1859"/>
      <c r="BX141" s="1859"/>
      <c r="BY141" s="1860"/>
      <c r="BZ141" s="1860"/>
      <c r="CA141" s="1860"/>
      <c r="CB141" s="1860"/>
      <c r="CC141" s="1860"/>
      <c r="CD141" s="1860"/>
      <c r="CE141" s="1860"/>
      <c r="CF141" s="1860"/>
      <c r="CG141" s="1860"/>
      <c r="CH141" s="1860"/>
      <c r="CI141" s="1860"/>
      <c r="CJ141" s="1860"/>
      <c r="CK141" s="1860"/>
      <c r="CL141" s="1860"/>
      <c r="CM141" s="1860"/>
      <c r="CN141" s="1860"/>
      <c r="CO141" s="1860"/>
      <c r="CP141" s="1860"/>
      <c r="CQ141" s="1860"/>
      <c r="CR141" s="1860"/>
      <c r="CS141" s="1860"/>
      <c r="CT141" s="1860"/>
      <c r="CU141" s="1860"/>
      <c r="CV141" s="1860"/>
      <c r="CW141" s="1860"/>
      <c r="CX141" s="1860"/>
      <c r="CY141" s="1860"/>
      <c r="CZ141" s="1860"/>
    </row>
    <row r="142" s="130" customFormat="true" ht="15" customHeight="true" x14ac:dyDescent="0.2">
      <c r="A142" s="2151"/>
      <c r="B142" s="252" t="s">
        <v>67</v>
      </c>
      <c r="C142" s="1030" t="s">
        <v>36</v>
      </c>
      <c r="D142" s="1037" t="s">
        <v>36</v>
      </c>
      <c r="E142" s="1037" t="s">
        <v>36</v>
      </c>
      <c r="F142" s="1037" t="s">
        <v>36</v>
      </c>
      <c r="G142" s="1044" t="s">
        <v>36</v>
      </c>
      <c r="H142" s="1051" t="s">
        <v>36</v>
      </c>
      <c r="I142" s="1037" t="s">
        <v>36</v>
      </c>
      <c r="J142" s="1037" t="s">
        <v>36</v>
      </c>
      <c r="K142" s="1037" t="s">
        <v>36</v>
      </c>
      <c r="L142" s="1058" t="s">
        <v>36</v>
      </c>
      <c r="M142" s="1065" t="s">
        <v>36</v>
      </c>
      <c r="N142" s="1037" t="s">
        <v>36</v>
      </c>
      <c r="O142" s="1037" t="s">
        <v>36</v>
      </c>
      <c r="P142" s="1037" t="s">
        <v>36</v>
      </c>
      <c r="Q142" s="1044" t="s">
        <v>36</v>
      </c>
      <c r="R142" s="1051" t="s">
        <v>36</v>
      </c>
      <c r="S142" s="1037" t="s">
        <v>36</v>
      </c>
      <c r="T142" s="1037" t="s">
        <v>36</v>
      </c>
      <c r="U142" s="1747" t="s">
        <v>36</v>
      </c>
      <c r="V142" s="1770"/>
      <c r="W142" s="1770"/>
      <c r="X142" s="1770"/>
      <c r="Y142" s="1771"/>
      <c r="Z142" s="1771"/>
      <c r="AA142" s="1771"/>
      <c r="AB142" s="1771"/>
      <c r="AC142" s="1771"/>
      <c r="AD142" s="1771"/>
      <c r="AE142" s="1771"/>
      <c r="AF142" s="1771"/>
      <c r="AG142" s="1771"/>
      <c r="AH142" s="1771"/>
      <c r="AI142" s="1771"/>
      <c r="AJ142" s="1771"/>
      <c r="AK142" s="1771"/>
      <c r="AL142" s="1771"/>
      <c r="AM142" s="1771"/>
      <c r="AN142" s="1771"/>
      <c r="AO142" s="1771"/>
      <c r="AP142" s="1771"/>
      <c r="AQ142" s="1771"/>
      <c r="AR142" s="1771"/>
      <c r="AS142" s="1771"/>
      <c r="AT142" s="1771"/>
      <c r="AU142" s="1771"/>
      <c r="AV142" s="1771"/>
      <c r="AW142" s="1771"/>
      <c r="AX142" s="1771"/>
      <c r="AY142" s="1771"/>
      <c r="AZ142" s="215"/>
      <c r="BA142" s="2168"/>
      <c r="BB142" s="159" t="s">
        <v>67</v>
      </c>
      <c r="BC142" s="1080" t="s">
        <v>36</v>
      </c>
      <c r="BD142" s="1099" t="s">
        <v>36</v>
      </c>
      <c r="BE142" s="1099" t="s">
        <v>36</v>
      </c>
      <c r="BF142" s="1099" t="s">
        <v>36</v>
      </c>
      <c r="BG142" s="1119" t="s">
        <v>36</v>
      </c>
      <c r="BH142" s="1139" t="s">
        <v>36</v>
      </c>
      <c r="BI142" s="1099" t="s">
        <v>36</v>
      </c>
      <c r="BJ142" s="1099" t="s">
        <v>36</v>
      </c>
      <c r="BK142" s="1099" t="s">
        <v>36</v>
      </c>
      <c r="BL142" s="1119" t="s">
        <v>36</v>
      </c>
      <c r="BM142" s="1139" t="s">
        <v>36</v>
      </c>
      <c r="BN142" s="1099" t="s">
        <v>36</v>
      </c>
      <c r="BO142" s="1099" t="s">
        <v>36</v>
      </c>
      <c r="BP142" s="1099" t="s">
        <v>36</v>
      </c>
      <c r="BQ142" s="1119" t="s">
        <v>36</v>
      </c>
      <c r="BR142" s="1139" t="s">
        <v>36</v>
      </c>
      <c r="BS142" s="1099" t="s">
        <v>36</v>
      </c>
      <c r="BT142" s="1099" t="s">
        <v>36</v>
      </c>
      <c r="BU142" s="1794" t="s">
        <v>36</v>
      </c>
      <c r="BV142" s="1859"/>
      <c r="BW142" s="1859"/>
      <c r="BX142" s="1859"/>
      <c r="BY142" s="1860"/>
      <c r="BZ142" s="1860"/>
      <c r="CA142" s="1860"/>
      <c r="CB142" s="1860"/>
      <c r="CC142" s="1860"/>
      <c r="CD142" s="1860"/>
      <c r="CE142" s="1860"/>
      <c r="CF142" s="1860"/>
      <c r="CG142" s="1860"/>
      <c r="CH142" s="1860"/>
      <c r="CI142" s="1860"/>
      <c r="CJ142" s="1860"/>
      <c r="CK142" s="1860"/>
      <c r="CL142" s="1860"/>
      <c r="CM142" s="1860"/>
      <c r="CN142" s="1860"/>
      <c r="CO142" s="1860"/>
      <c r="CP142" s="1860"/>
      <c r="CQ142" s="1860"/>
      <c r="CR142" s="1860"/>
      <c r="CS142" s="1860"/>
      <c r="CT142" s="1860"/>
      <c r="CU142" s="1860"/>
      <c r="CV142" s="1860"/>
      <c r="CW142" s="1860"/>
      <c r="CX142" s="1860"/>
      <c r="CY142" s="1860"/>
      <c r="CZ142" s="1860"/>
    </row>
    <row r="143" s="130" customFormat="true" ht="15" customHeight="true" x14ac:dyDescent="0.2">
      <c r="A143" s="2151"/>
      <c r="B143" s="252" t="s">
        <v>68</v>
      </c>
      <c r="C143" s="1030" t="s">
        <v>36</v>
      </c>
      <c r="D143" s="1037" t="s">
        <v>36</v>
      </c>
      <c r="E143" s="1037" t="s">
        <v>36</v>
      </c>
      <c r="F143" s="1037" t="s">
        <v>36</v>
      </c>
      <c r="G143" s="1044" t="s">
        <v>36</v>
      </c>
      <c r="H143" s="1051" t="s">
        <v>36</v>
      </c>
      <c r="I143" s="1037" t="s">
        <v>36</v>
      </c>
      <c r="J143" s="1037" t="s">
        <v>36</v>
      </c>
      <c r="K143" s="1037" t="s">
        <v>36</v>
      </c>
      <c r="L143" s="1058" t="s">
        <v>36</v>
      </c>
      <c r="M143" s="1065" t="s">
        <v>36</v>
      </c>
      <c r="N143" s="1037" t="s">
        <v>36</v>
      </c>
      <c r="O143" s="1037" t="s">
        <v>36</v>
      </c>
      <c r="P143" s="1037" t="s">
        <v>36</v>
      </c>
      <c r="Q143" s="1044" t="s">
        <v>36</v>
      </c>
      <c r="R143" s="1051" t="s">
        <v>36</v>
      </c>
      <c r="S143" s="1037" t="s">
        <v>36</v>
      </c>
      <c r="T143" s="1037" t="s">
        <v>36</v>
      </c>
      <c r="U143" s="1747" t="s">
        <v>36</v>
      </c>
      <c r="V143" s="1770"/>
      <c r="W143" s="1770"/>
      <c r="X143" s="1770"/>
      <c r="Y143" s="1771"/>
      <c r="Z143" s="1771"/>
      <c r="AA143" s="1771"/>
      <c r="AB143" s="1771"/>
      <c r="AC143" s="1771"/>
      <c r="AD143" s="1771"/>
      <c r="AE143" s="1771"/>
      <c r="AF143" s="1771"/>
      <c r="AG143" s="1771"/>
      <c r="AH143" s="1771"/>
      <c r="AI143" s="1771"/>
      <c r="AJ143" s="1771"/>
      <c r="AK143" s="1771"/>
      <c r="AL143" s="1771"/>
      <c r="AM143" s="1771"/>
      <c r="AN143" s="1771"/>
      <c r="AO143" s="1771"/>
      <c r="AP143" s="1771"/>
      <c r="AQ143" s="1771"/>
      <c r="AR143" s="1771"/>
      <c r="AS143" s="1771"/>
      <c r="AT143" s="1771"/>
      <c r="AU143" s="1771"/>
      <c r="AV143" s="1771"/>
      <c r="AW143" s="1771"/>
      <c r="AX143" s="1771"/>
      <c r="AY143" s="1771"/>
      <c r="AZ143" s="215"/>
      <c r="BA143" s="2168"/>
      <c r="BB143" s="159" t="s">
        <v>68</v>
      </c>
      <c r="BC143" s="1080" t="s">
        <v>36</v>
      </c>
      <c r="BD143" s="1099" t="s">
        <v>36</v>
      </c>
      <c r="BE143" s="1099" t="s">
        <v>36</v>
      </c>
      <c r="BF143" s="1099" t="s">
        <v>36</v>
      </c>
      <c r="BG143" s="1119" t="s">
        <v>36</v>
      </c>
      <c r="BH143" s="1139" t="s">
        <v>36</v>
      </c>
      <c r="BI143" s="1099" t="s">
        <v>36</v>
      </c>
      <c r="BJ143" s="1099" t="s">
        <v>36</v>
      </c>
      <c r="BK143" s="1099" t="s">
        <v>36</v>
      </c>
      <c r="BL143" s="1119" t="s">
        <v>36</v>
      </c>
      <c r="BM143" s="1139" t="s">
        <v>36</v>
      </c>
      <c r="BN143" s="1099" t="s">
        <v>36</v>
      </c>
      <c r="BO143" s="1099" t="s">
        <v>36</v>
      </c>
      <c r="BP143" s="1099" t="s">
        <v>36</v>
      </c>
      <c r="BQ143" s="1119" t="s">
        <v>36</v>
      </c>
      <c r="BR143" s="1139" t="s">
        <v>36</v>
      </c>
      <c r="BS143" s="1099" t="s">
        <v>36</v>
      </c>
      <c r="BT143" s="1099" t="s">
        <v>36</v>
      </c>
      <c r="BU143" s="1794" t="s">
        <v>36</v>
      </c>
      <c r="BV143" s="1859"/>
      <c r="BW143" s="1859"/>
      <c r="BX143" s="1859"/>
      <c r="BY143" s="1860"/>
      <c r="BZ143" s="1860"/>
      <c r="CA143" s="1860"/>
      <c r="CB143" s="1860"/>
      <c r="CC143" s="1860"/>
      <c r="CD143" s="1860"/>
      <c r="CE143" s="1860"/>
      <c r="CF143" s="1860"/>
      <c r="CG143" s="1860"/>
      <c r="CH143" s="1860"/>
      <c r="CI143" s="1860"/>
      <c r="CJ143" s="1860"/>
      <c r="CK143" s="1860"/>
      <c r="CL143" s="1860"/>
      <c r="CM143" s="1860"/>
      <c r="CN143" s="1860"/>
      <c r="CO143" s="1860"/>
      <c r="CP143" s="1860"/>
      <c r="CQ143" s="1860"/>
      <c r="CR143" s="1860"/>
      <c r="CS143" s="1860"/>
      <c r="CT143" s="1860"/>
      <c r="CU143" s="1860"/>
      <c r="CV143" s="1860"/>
      <c r="CW143" s="1860"/>
      <c r="CX143" s="1860"/>
      <c r="CY143" s="1860"/>
      <c r="CZ143" s="1860"/>
    </row>
    <row r="144" s="130" customFormat="true" ht="15" customHeight="true" x14ac:dyDescent="0.2">
      <c r="A144" s="2151" t="s">
        <v>108</v>
      </c>
      <c r="B144" s="252" t="s">
        <v>65</v>
      </c>
      <c r="C144" s="1030" t="s">
        <v>36</v>
      </c>
      <c r="D144" s="1037" t="s">
        <v>36</v>
      </c>
      <c r="E144" s="1037" t="s">
        <v>36</v>
      </c>
      <c r="F144" s="1037" t="s">
        <v>36</v>
      </c>
      <c r="G144" s="1044" t="s">
        <v>36</v>
      </c>
      <c r="H144" s="1051" t="s">
        <v>36</v>
      </c>
      <c r="I144" s="1037" t="s">
        <v>36</v>
      </c>
      <c r="J144" s="1037" t="s">
        <v>36</v>
      </c>
      <c r="K144" s="1037" t="s">
        <v>36</v>
      </c>
      <c r="L144" s="1058" t="s">
        <v>36</v>
      </c>
      <c r="M144" s="1065" t="s">
        <v>36</v>
      </c>
      <c r="N144" s="1037" t="s">
        <v>36</v>
      </c>
      <c r="O144" s="1037" t="s">
        <v>36</v>
      </c>
      <c r="P144" s="1037" t="s">
        <v>36</v>
      </c>
      <c r="Q144" s="1044" t="s">
        <v>36</v>
      </c>
      <c r="R144" s="1051" t="s">
        <v>36</v>
      </c>
      <c r="S144" s="1037" t="s">
        <v>36</v>
      </c>
      <c r="T144" s="1037" t="s">
        <v>36</v>
      </c>
      <c r="U144" s="1747" t="s">
        <v>36</v>
      </c>
      <c r="V144" s="1770"/>
      <c r="W144" s="1770"/>
      <c r="X144" s="1770"/>
      <c r="Y144" s="1771"/>
      <c r="Z144" s="1771"/>
      <c r="AA144" s="1771"/>
      <c r="AB144" s="1771"/>
      <c r="AC144" s="1771"/>
      <c r="AD144" s="1771"/>
      <c r="AE144" s="1771"/>
      <c r="AF144" s="1771"/>
      <c r="AG144" s="1771"/>
      <c r="AH144" s="1771"/>
      <c r="AI144" s="1771"/>
      <c r="AJ144" s="1771"/>
      <c r="AK144" s="1771"/>
      <c r="AL144" s="1771"/>
      <c r="AM144" s="1771"/>
      <c r="AN144" s="1771"/>
      <c r="AO144" s="1771"/>
      <c r="AP144" s="1771"/>
      <c r="AQ144" s="1771"/>
      <c r="AR144" s="1771"/>
      <c r="AS144" s="1771"/>
      <c r="AT144" s="1771"/>
      <c r="AU144" s="1771"/>
      <c r="AV144" s="1771"/>
      <c r="AW144" s="1771"/>
      <c r="AX144" s="1771"/>
      <c r="AY144" s="1771"/>
      <c r="AZ144" s="215"/>
      <c r="BA144" s="2168" t="s">
        <v>108</v>
      </c>
      <c r="BB144" s="159" t="s">
        <v>65</v>
      </c>
      <c r="BC144" s="1080" t="s">
        <v>36</v>
      </c>
      <c r="BD144" s="1099" t="s">
        <v>36</v>
      </c>
      <c r="BE144" s="1099" t="s">
        <v>36</v>
      </c>
      <c r="BF144" s="1099" t="s">
        <v>36</v>
      </c>
      <c r="BG144" s="1119" t="s">
        <v>36</v>
      </c>
      <c r="BH144" s="1139" t="s">
        <v>36</v>
      </c>
      <c r="BI144" s="1099" t="s">
        <v>36</v>
      </c>
      <c r="BJ144" s="1099" t="s">
        <v>36</v>
      </c>
      <c r="BK144" s="1099" t="s">
        <v>36</v>
      </c>
      <c r="BL144" s="1119" t="s">
        <v>36</v>
      </c>
      <c r="BM144" s="1139" t="s">
        <v>36</v>
      </c>
      <c r="BN144" s="1099" t="s">
        <v>36</v>
      </c>
      <c r="BO144" s="1099" t="s">
        <v>36</v>
      </c>
      <c r="BP144" s="1099" t="s">
        <v>36</v>
      </c>
      <c r="BQ144" s="1119" t="s">
        <v>36</v>
      </c>
      <c r="BR144" s="1139" t="s">
        <v>36</v>
      </c>
      <c r="BS144" s="1099" t="s">
        <v>36</v>
      </c>
      <c r="BT144" s="1099" t="s">
        <v>36</v>
      </c>
      <c r="BU144" s="1794" t="s">
        <v>36</v>
      </c>
      <c r="BV144" s="1859"/>
      <c r="BW144" s="1859"/>
      <c r="BX144" s="1859"/>
      <c r="BY144" s="1860"/>
      <c r="BZ144" s="1860"/>
      <c r="CA144" s="1860"/>
      <c r="CB144" s="1860"/>
      <c r="CC144" s="1860"/>
      <c r="CD144" s="1860"/>
      <c r="CE144" s="1860"/>
      <c r="CF144" s="1860"/>
      <c r="CG144" s="1860"/>
      <c r="CH144" s="1860"/>
      <c r="CI144" s="1860"/>
      <c r="CJ144" s="1860"/>
      <c r="CK144" s="1860"/>
      <c r="CL144" s="1860"/>
      <c r="CM144" s="1860"/>
      <c r="CN144" s="1860"/>
      <c r="CO144" s="1860"/>
      <c r="CP144" s="1860"/>
      <c r="CQ144" s="1860"/>
      <c r="CR144" s="1860"/>
      <c r="CS144" s="1860"/>
      <c r="CT144" s="1860"/>
      <c r="CU144" s="1860"/>
      <c r="CV144" s="1860"/>
      <c r="CW144" s="1860"/>
      <c r="CX144" s="1860"/>
      <c r="CY144" s="1860"/>
      <c r="CZ144" s="1860"/>
    </row>
    <row r="145" s="130" customFormat="true" ht="15" customHeight="true" x14ac:dyDescent="0.2">
      <c r="A145" s="2151"/>
      <c r="B145" s="252" t="s">
        <v>66</v>
      </c>
      <c r="C145" s="1030" t="s">
        <v>36</v>
      </c>
      <c r="D145" s="1037" t="s">
        <v>36</v>
      </c>
      <c r="E145" s="1037" t="s">
        <v>36</v>
      </c>
      <c r="F145" s="1037" t="s">
        <v>36</v>
      </c>
      <c r="G145" s="1044" t="s">
        <v>36</v>
      </c>
      <c r="H145" s="1051" t="s">
        <v>36</v>
      </c>
      <c r="I145" s="1037" t="s">
        <v>36</v>
      </c>
      <c r="J145" s="1037" t="s">
        <v>36</v>
      </c>
      <c r="K145" s="1037" t="s">
        <v>36</v>
      </c>
      <c r="L145" s="1058" t="s">
        <v>36</v>
      </c>
      <c r="M145" s="1065" t="s">
        <v>36</v>
      </c>
      <c r="N145" s="1037" t="s">
        <v>36</v>
      </c>
      <c r="O145" s="1037" t="s">
        <v>36</v>
      </c>
      <c r="P145" s="1037" t="s">
        <v>36</v>
      </c>
      <c r="Q145" s="1044" t="s">
        <v>36</v>
      </c>
      <c r="R145" s="1051" t="s">
        <v>36</v>
      </c>
      <c r="S145" s="1037" t="s">
        <v>36</v>
      </c>
      <c r="T145" s="1037" t="s">
        <v>36</v>
      </c>
      <c r="U145" s="1747" t="s">
        <v>36</v>
      </c>
      <c r="V145" s="1770"/>
      <c r="W145" s="1770"/>
      <c r="X145" s="1770"/>
      <c r="Y145" s="1771"/>
      <c r="Z145" s="1771"/>
      <c r="AA145" s="1771"/>
      <c r="AB145" s="1771"/>
      <c r="AC145" s="1771"/>
      <c r="AD145" s="1771"/>
      <c r="AE145" s="1771"/>
      <c r="AF145" s="1771"/>
      <c r="AG145" s="1771"/>
      <c r="AH145" s="1771"/>
      <c r="AI145" s="1771"/>
      <c r="AJ145" s="1771"/>
      <c r="AK145" s="1771"/>
      <c r="AL145" s="1771"/>
      <c r="AM145" s="1771"/>
      <c r="AN145" s="1771"/>
      <c r="AO145" s="1771"/>
      <c r="AP145" s="1771"/>
      <c r="AQ145" s="1771"/>
      <c r="AR145" s="1771"/>
      <c r="AS145" s="1771"/>
      <c r="AT145" s="1771"/>
      <c r="AU145" s="1771"/>
      <c r="AV145" s="1771"/>
      <c r="AW145" s="1771"/>
      <c r="AX145" s="1771"/>
      <c r="AY145" s="1771"/>
      <c r="AZ145" s="215"/>
      <c r="BA145" s="2168"/>
      <c r="BB145" s="159" t="s">
        <v>66</v>
      </c>
      <c r="BC145" s="1080" t="s">
        <v>36</v>
      </c>
      <c r="BD145" s="1099" t="s">
        <v>36</v>
      </c>
      <c r="BE145" s="1099" t="s">
        <v>36</v>
      </c>
      <c r="BF145" s="1099" t="s">
        <v>36</v>
      </c>
      <c r="BG145" s="1119" t="s">
        <v>36</v>
      </c>
      <c r="BH145" s="1139" t="s">
        <v>36</v>
      </c>
      <c r="BI145" s="1099" t="s">
        <v>36</v>
      </c>
      <c r="BJ145" s="1099" t="s">
        <v>36</v>
      </c>
      <c r="BK145" s="1099" t="s">
        <v>36</v>
      </c>
      <c r="BL145" s="1119" t="s">
        <v>36</v>
      </c>
      <c r="BM145" s="1139" t="s">
        <v>36</v>
      </c>
      <c r="BN145" s="1099" t="s">
        <v>36</v>
      </c>
      <c r="BO145" s="1099" t="s">
        <v>36</v>
      </c>
      <c r="BP145" s="1099" t="s">
        <v>36</v>
      </c>
      <c r="BQ145" s="1119" t="s">
        <v>36</v>
      </c>
      <c r="BR145" s="1139" t="s">
        <v>36</v>
      </c>
      <c r="BS145" s="1099" t="s">
        <v>36</v>
      </c>
      <c r="BT145" s="1099" t="s">
        <v>36</v>
      </c>
      <c r="BU145" s="1794" t="s">
        <v>36</v>
      </c>
      <c r="BV145" s="1859"/>
      <c r="BW145" s="1859"/>
      <c r="BX145" s="1859"/>
      <c r="BY145" s="1860"/>
      <c r="BZ145" s="1860"/>
      <c r="CA145" s="1860"/>
      <c r="CB145" s="1860"/>
      <c r="CC145" s="1860"/>
      <c r="CD145" s="1860"/>
      <c r="CE145" s="1860"/>
      <c r="CF145" s="1860"/>
      <c r="CG145" s="1860"/>
      <c r="CH145" s="1860"/>
      <c r="CI145" s="1860"/>
      <c r="CJ145" s="1860"/>
      <c r="CK145" s="1860"/>
      <c r="CL145" s="1860"/>
      <c r="CM145" s="1860"/>
      <c r="CN145" s="1860"/>
      <c r="CO145" s="1860"/>
      <c r="CP145" s="1860"/>
      <c r="CQ145" s="1860"/>
      <c r="CR145" s="1860"/>
      <c r="CS145" s="1860"/>
      <c r="CT145" s="1860"/>
      <c r="CU145" s="1860"/>
      <c r="CV145" s="1860"/>
      <c r="CW145" s="1860"/>
      <c r="CX145" s="1860"/>
      <c r="CY145" s="1860"/>
      <c r="CZ145" s="1860"/>
    </row>
    <row r="146" s="130" customFormat="true" ht="15" customHeight="true" x14ac:dyDescent="0.2">
      <c r="A146" s="2151"/>
      <c r="B146" s="252" t="s">
        <v>67</v>
      </c>
      <c r="C146" s="1030" t="s">
        <v>36</v>
      </c>
      <c r="D146" s="1037" t="s">
        <v>36</v>
      </c>
      <c r="E146" s="1037" t="s">
        <v>36</v>
      </c>
      <c r="F146" s="1037" t="s">
        <v>36</v>
      </c>
      <c r="G146" s="1044" t="s">
        <v>36</v>
      </c>
      <c r="H146" s="1051" t="s">
        <v>36</v>
      </c>
      <c r="I146" s="1037" t="s">
        <v>36</v>
      </c>
      <c r="J146" s="1037" t="s">
        <v>36</v>
      </c>
      <c r="K146" s="1037" t="s">
        <v>36</v>
      </c>
      <c r="L146" s="1058" t="s">
        <v>36</v>
      </c>
      <c r="M146" s="1065" t="s">
        <v>36</v>
      </c>
      <c r="N146" s="1037" t="s">
        <v>36</v>
      </c>
      <c r="O146" s="1037" t="s">
        <v>36</v>
      </c>
      <c r="P146" s="1037" t="s">
        <v>36</v>
      </c>
      <c r="Q146" s="1044" t="s">
        <v>36</v>
      </c>
      <c r="R146" s="1051" t="s">
        <v>36</v>
      </c>
      <c r="S146" s="1037" t="s">
        <v>36</v>
      </c>
      <c r="T146" s="1037" t="s">
        <v>36</v>
      </c>
      <c r="U146" s="1747" t="s">
        <v>36</v>
      </c>
      <c r="V146" s="1770"/>
      <c r="W146" s="1770"/>
      <c r="X146" s="1770"/>
      <c r="Y146" s="1771"/>
      <c r="Z146" s="1771"/>
      <c r="AA146" s="1771"/>
      <c r="AB146" s="1771"/>
      <c r="AC146" s="1771"/>
      <c r="AD146" s="1771"/>
      <c r="AE146" s="1771"/>
      <c r="AF146" s="1771"/>
      <c r="AG146" s="1771"/>
      <c r="AH146" s="1771"/>
      <c r="AI146" s="1771"/>
      <c r="AJ146" s="1771"/>
      <c r="AK146" s="1771"/>
      <c r="AL146" s="1771"/>
      <c r="AM146" s="1771"/>
      <c r="AN146" s="1771"/>
      <c r="AO146" s="1771"/>
      <c r="AP146" s="1771"/>
      <c r="AQ146" s="1771"/>
      <c r="AR146" s="1771"/>
      <c r="AS146" s="1771"/>
      <c r="AT146" s="1771"/>
      <c r="AU146" s="1771"/>
      <c r="AV146" s="1771"/>
      <c r="AW146" s="1771"/>
      <c r="AX146" s="1771"/>
      <c r="AY146" s="1771"/>
      <c r="AZ146" s="215"/>
      <c r="BA146" s="2168"/>
      <c r="BB146" s="159" t="s">
        <v>67</v>
      </c>
      <c r="BC146" s="1080" t="s">
        <v>36</v>
      </c>
      <c r="BD146" s="1099" t="s">
        <v>36</v>
      </c>
      <c r="BE146" s="1099" t="s">
        <v>36</v>
      </c>
      <c r="BF146" s="1099" t="s">
        <v>36</v>
      </c>
      <c r="BG146" s="1119" t="s">
        <v>36</v>
      </c>
      <c r="BH146" s="1139" t="s">
        <v>36</v>
      </c>
      <c r="BI146" s="1099" t="s">
        <v>36</v>
      </c>
      <c r="BJ146" s="1099" t="s">
        <v>36</v>
      </c>
      <c r="BK146" s="1099" t="s">
        <v>36</v>
      </c>
      <c r="BL146" s="1119" t="s">
        <v>36</v>
      </c>
      <c r="BM146" s="1139" t="s">
        <v>36</v>
      </c>
      <c r="BN146" s="1099" t="s">
        <v>36</v>
      </c>
      <c r="BO146" s="1099" t="s">
        <v>36</v>
      </c>
      <c r="BP146" s="1099" t="s">
        <v>36</v>
      </c>
      <c r="BQ146" s="1119" t="s">
        <v>36</v>
      </c>
      <c r="BR146" s="1139" t="s">
        <v>36</v>
      </c>
      <c r="BS146" s="1099" t="s">
        <v>36</v>
      </c>
      <c r="BT146" s="1099" t="s">
        <v>36</v>
      </c>
      <c r="BU146" s="1794" t="s">
        <v>36</v>
      </c>
      <c r="BV146" s="1859"/>
      <c r="BW146" s="1859"/>
      <c r="BX146" s="1859"/>
      <c r="BY146" s="1860"/>
      <c r="BZ146" s="1860"/>
      <c r="CA146" s="1860"/>
      <c r="CB146" s="1860"/>
      <c r="CC146" s="1860"/>
      <c r="CD146" s="1860"/>
      <c r="CE146" s="1860"/>
      <c r="CF146" s="1860"/>
      <c r="CG146" s="1860"/>
      <c r="CH146" s="1860"/>
      <c r="CI146" s="1860"/>
      <c r="CJ146" s="1860"/>
      <c r="CK146" s="1860"/>
      <c r="CL146" s="1860"/>
      <c r="CM146" s="1860"/>
      <c r="CN146" s="1860"/>
      <c r="CO146" s="1860"/>
      <c r="CP146" s="1860"/>
      <c r="CQ146" s="1860"/>
      <c r="CR146" s="1860"/>
      <c r="CS146" s="1860"/>
      <c r="CT146" s="1860"/>
      <c r="CU146" s="1860"/>
      <c r="CV146" s="1860"/>
      <c r="CW146" s="1860"/>
      <c r="CX146" s="1860"/>
      <c r="CY146" s="1860"/>
      <c r="CZ146" s="1860"/>
    </row>
    <row r="147" s="130" customFormat="true" ht="15" customHeight="true" x14ac:dyDescent="0.2">
      <c r="A147" s="2151"/>
      <c r="B147" s="252" t="s">
        <v>68</v>
      </c>
      <c r="C147" s="1030" t="s">
        <v>36</v>
      </c>
      <c r="D147" s="1037" t="s">
        <v>36</v>
      </c>
      <c r="E147" s="1037" t="s">
        <v>36</v>
      </c>
      <c r="F147" s="1037" t="s">
        <v>36</v>
      </c>
      <c r="G147" s="1044" t="s">
        <v>36</v>
      </c>
      <c r="H147" s="1051" t="s">
        <v>36</v>
      </c>
      <c r="I147" s="1037" t="s">
        <v>36</v>
      </c>
      <c r="J147" s="1037" t="s">
        <v>36</v>
      </c>
      <c r="K147" s="1037" t="s">
        <v>36</v>
      </c>
      <c r="L147" s="1058" t="s">
        <v>36</v>
      </c>
      <c r="M147" s="1065" t="s">
        <v>36</v>
      </c>
      <c r="N147" s="1037" t="s">
        <v>36</v>
      </c>
      <c r="O147" s="1037" t="s">
        <v>36</v>
      </c>
      <c r="P147" s="1037" t="s">
        <v>36</v>
      </c>
      <c r="Q147" s="1044" t="s">
        <v>36</v>
      </c>
      <c r="R147" s="1051" t="s">
        <v>36</v>
      </c>
      <c r="S147" s="1037" t="s">
        <v>36</v>
      </c>
      <c r="T147" s="1037" t="s">
        <v>36</v>
      </c>
      <c r="U147" s="1747" t="s">
        <v>36</v>
      </c>
      <c r="V147" s="1770"/>
      <c r="W147" s="1770"/>
      <c r="X147" s="1770"/>
      <c r="Y147" s="1771"/>
      <c r="Z147" s="1771"/>
      <c r="AA147" s="1771"/>
      <c r="AB147" s="1771"/>
      <c r="AC147" s="1771"/>
      <c r="AD147" s="1771"/>
      <c r="AE147" s="1771"/>
      <c r="AF147" s="1771"/>
      <c r="AG147" s="1771"/>
      <c r="AH147" s="1771"/>
      <c r="AI147" s="1771"/>
      <c r="AJ147" s="1771"/>
      <c r="AK147" s="1771"/>
      <c r="AL147" s="1771"/>
      <c r="AM147" s="1771"/>
      <c r="AN147" s="1771"/>
      <c r="AO147" s="1771"/>
      <c r="AP147" s="1771"/>
      <c r="AQ147" s="1771"/>
      <c r="AR147" s="1771"/>
      <c r="AS147" s="1771"/>
      <c r="AT147" s="1771"/>
      <c r="AU147" s="1771"/>
      <c r="AV147" s="1771"/>
      <c r="AW147" s="1771"/>
      <c r="AX147" s="1771"/>
      <c r="AY147" s="1771"/>
      <c r="AZ147" s="215"/>
      <c r="BA147" s="2168"/>
      <c r="BB147" s="159" t="s">
        <v>68</v>
      </c>
      <c r="BC147" s="1080" t="s">
        <v>36</v>
      </c>
      <c r="BD147" s="1099" t="s">
        <v>36</v>
      </c>
      <c r="BE147" s="1099" t="s">
        <v>36</v>
      </c>
      <c r="BF147" s="1099" t="s">
        <v>36</v>
      </c>
      <c r="BG147" s="1119" t="s">
        <v>36</v>
      </c>
      <c r="BH147" s="1139" t="s">
        <v>36</v>
      </c>
      <c r="BI147" s="1099" t="s">
        <v>36</v>
      </c>
      <c r="BJ147" s="1099" t="s">
        <v>36</v>
      </c>
      <c r="BK147" s="1099" t="s">
        <v>36</v>
      </c>
      <c r="BL147" s="1119" t="s">
        <v>36</v>
      </c>
      <c r="BM147" s="1139" t="s">
        <v>36</v>
      </c>
      <c r="BN147" s="1099" t="s">
        <v>36</v>
      </c>
      <c r="BO147" s="1099" t="s">
        <v>36</v>
      </c>
      <c r="BP147" s="1099" t="s">
        <v>36</v>
      </c>
      <c r="BQ147" s="1119" t="s">
        <v>36</v>
      </c>
      <c r="BR147" s="1139" t="s">
        <v>36</v>
      </c>
      <c r="BS147" s="1099" t="s">
        <v>36</v>
      </c>
      <c r="BT147" s="1099" t="s">
        <v>36</v>
      </c>
      <c r="BU147" s="1794" t="s">
        <v>36</v>
      </c>
      <c r="BV147" s="1859"/>
      <c r="BW147" s="1859"/>
      <c r="BX147" s="1859"/>
      <c r="BY147" s="1860"/>
      <c r="BZ147" s="1860"/>
      <c r="CA147" s="1860"/>
      <c r="CB147" s="1860"/>
      <c r="CC147" s="1860"/>
      <c r="CD147" s="1860"/>
      <c r="CE147" s="1860"/>
      <c r="CF147" s="1860"/>
      <c r="CG147" s="1860"/>
      <c r="CH147" s="1860"/>
      <c r="CI147" s="1860"/>
      <c r="CJ147" s="1860"/>
      <c r="CK147" s="1860"/>
      <c r="CL147" s="1860"/>
      <c r="CM147" s="1860"/>
      <c r="CN147" s="1860"/>
      <c r="CO147" s="1860"/>
      <c r="CP147" s="1860"/>
      <c r="CQ147" s="1860"/>
      <c r="CR147" s="1860"/>
      <c r="CS147" s="1860"/>
      <c r="CT147" s="1860"/>
      <c r="CU147" s="1860"/>
      <c r="CV147" s="1860"/>
      <c r="CW147" s="1860"/>
      <c r="CX147" s="1860"/>
      <c r="CY147" s="1860"/>
      <c r="CZ147" s="1860"/>
    </row>
    <row r="148" s="130" customFormat="true" ht="15" customHeight="true" x14ac:dyDescent="0.2">
      <c r="A148" s="2151" t="s">
        <v>109</v>
      </c>
      <c r="B148" s="252" t="s">
        <v>50</v>
      </c>
      <c r="C148" s="724">
        <v>2.2859761003061125</v>
      </c>
      <c r="D148" s="725">
        <v>1.2098081222014521</v>
      </c>
      <c r="E148" s="725">
        <v>0.94664508984310691</v>
      </c>
      <c r="F148" s="725">
        <v>0.86867190924735749</v>
      </c>
      <c r="G148" s="776">
        <v>1.0339306461273785</v>
      </c>
      <c r="H148" s="764">
        <v>3.6438666673366233</v>
      </c>
      <c r="I148" s="725">
        <v>1.6792989032376267</v>
      </c>
      <c r="J148" s="725">
        <v>0.93558229271918469</v>
      </c>
      <c r="K148" s="725">
        <v>1.6671204126029113</v>
      </c>
      <c r="L148" s="740">
        <v>0.74754246957488546</v>
      </c>
      <c r="M148" s="751">
        <v>1.2478992806167311</v>
      </c>
      <c r="N148" s="725">
        <v>1.9627257697252174</v>
      </c>
      <c r="O148" s="725">
        <v>0.67821581601766778</v>
      </c>
      <c r="P148" s="725">
        <v>0.49098202091599052</v>
      </c>
      <c r="Q148" s="776">
        <v>0.40941655293631563</v>
      </c>
      <c r="R148" s="764">
        <v>1.1495572864457637</v>
      </c>
      <c r="S148" s="725">
        <v>0.74440796263111209</v>
      </c>
      <c r="T148" s="725">
        <v>1.9028722342649695</v>
      </c>
      <c r="U148" s="1748">
        <v>1.2440108434362147</v>
      </c>
      <c r="V148" s="1772"/>
      <c r="W148" s="1772"/>
      <c r="X148" s="1772"/>
      <c r="Y148" s="1773"/>
      <c r="Z148" s="1773"/>
      <c r="AA148" s="1773"/>
      <c r="AB148" s="1773"/>
      <c r="AC148" s="1773"/>
      <c r="AD148" s="1773"/>
      <c r="AE148" s="1773"/>
      <c r="AF148" s="1773"/>
      <c r="AG148" s="1773"/>
      <c r="AH148" s="1773"/>
      <c r="AI148" s="1773"/>
      <c r="AJ148" s="1773"/>
      <c r="AK148" s="1773"/>
      <c r="AL148" s="1773"/>
      <c r="AM148" s="1773"/>
      <c r="AN148" s="1773"/>
      <c r="AO148" s="1773"/>
      <c r="AP148" s="1773"/>
      <c r="AQ148" s="1773"/>
      <c r="AR148" s="1773"/>
      <c r="AS148" s="1773"/>
      <c r="AT148" s="1773"/>
      <c r="AU148" s="1773"/>
      <c r="AV148" s="1773"/>
      <c r="AW148" s="1773"/>
      <c r="AX148" s="1773"/>
      <c r="AY148" s="1773"/>
      <c r="AZ148" s="215"/>
      <c r="BA148" s="2168" t="s">
        <v>109</v>
      </c>
      <c r="BB148" s="159" t="s">
        <v>50</v>
      </c>
      <c r="BC148" s="1080" t="s">
        <v>36</v>
      </c>
      <c r="BD148" s="1099" t="s">
        <v>36</v>
      </c>
      <c r="BE148" s="1099" t="s">
        <v>36</v>
      </c>
      <c r="BF148" s="1099" t="s">
        <v>36</v>
      </c>
      <c r="BG148" s="1119" t="s">
        <v>36</v>
      </c>
      <c r="BH148" s="1139" t="s">
        <v>36</v>
      </c>
      <c r="BI148" s="1099" t="s">
        <v>36</v>
      </c>
      <c r="BJ148" s="1099" t="s">
        <v>36</v>
      </c>
      <c r="BK148" s="1099" t="s">
        <v>36</v>
      </c>
      <c r="BL148" s="1119" t="s">
        <v>36</v>
      </c>
      <c r="BM148" s="1139" t="s">
        <v>36</v>
      </c>
      <c r="BN148" s="1099" t="s">
        <v>36</v>
      </c>
      <c r="BO148" s="1099" t="s">
        <v>36</v>
      </c>
      <c r="BP148" s="1099" t="s">
        <v>36</v>
      </c>
      <c r="BQ148" s="1119" t="s">
        <v>36</v>
      </c>
      <c r="BR148" s="1139" t="s">
        <v>36</v>
      </c>
      <c r="BS148" s="1099" t="s">
        <v>36</v>
      </c>
      <c r="BT148" s="1099" t="s">
        <v>36</v>
      </c>
      <c r="BU148" s="1794" t="s">
        <v>36</v>
      </c>
      <c r="BV148" s="1859"/>
      <c r="BW148" s="1859"/>
      <c r="BX148" s="1859"/>
      <c r="BY148" s="1860"/>
      <c r="BZ148" s="1860"/>
      <c r="CA148" s="1860"/>
      <c r="CB148" s="1860"/>
      <c r="CC148" s="1860"/>
      <c r="CD148" s="1860"/>
      <c r="CE148" s="1860"/>
      <c r="CF148" s="1860"/>
      <c r="CG148" s="1860"/>
      <c r="CH148" s="1860"/>
      <c r="CI148" s="1860"/>
      <c r="CJ148" s="1860"/>
      <c r="CK148" s="1860"/>
      <c r="CL148" s="1860"/>
      <c r="CM148" s="1860"/>
      <c r="CN148" s="1860"/>
      <c r="CO148" s="1860"/>
      <c r="CP148" s="1860"/>
      <c r="CQ148" s="1860"/>
      <c r="CR148" s="1860"/>
      <c r="CS148" s="1860"/>
      <c r="CT148" s="1860"/>
      <c r="CU148" s="1860"/>
      <c r="CV148" s="1860"/>
      <c r="CW148" s="1860"/>
      <c r="CX148" s="1860"/>
      <c r="CY148" s="1860"/>
      <c r="CZ148" s="1860"/>
    </row>
    <row r="149" s="130" customFormat="true" ht="15" customHeight="true" x14ac:dyDescent="0.2">
      <c r="A149" s="2151"/>
      <c r="B149" s="252" t="s">
        <v>49</v>
      </c>
      <c r="C149" s="724">
        <v>94.414303873748821</v>
      </c>
      <c r="D149" s="725">
        <v>97.028242520398678</v>
      </c>
      <c r="E149" s="725">
        <v>98.607945638074241</v>
      </c>
      <c r="F149" s="725">
        <v>99.131328090752717</v>
      </c>
      <c r="G149" s="776">
        <v>98.81140412695477</v>
      </c>
      <c r="H149" s="764">
        <v>94.280252992927274</v>
      </c>
      <c r="I149" s="725">
        <v>97.841785808232217</v>
      </c>
      <c r="J149" s="725">
        <v>99.064417707280811</v>
      </c>
      <c r="K149" s="725">
        <v>97.945449147351965</v>
      </c>
      <c r="L149" s="740">
        <v>99.252457530425119</v>
      </c>
      <c r="M149" s="751">
        <v>94.922762087716421</v>
      </c>
      <c r="N149" s="725">
        <v>96.414393246399115</v>
      </c>
      <c r="O149" s="725">
        <v>97.489610087224449</v>
      </c>
      <c r="P149" s="725">
        <v>99.302079139069079</v>
      </c>
      <c r="Q149" s="776">
        <v>99.590583447063707</v>
      </c>
      <c r="R149" s="764">
        <v>98.381063512547911</v>
      </c>
      <c r="S149" s="725">
        <v>97.217975880401482</v>
      </c>
      <c r="T149" s="725">
        <v>96.934027651762264</v>
      </c>
      <c r="U149" s="1748">
        <v>98.330319064471794</v>
      </c>
      <c r="V149" s="1772"/>
      <c r="W149" s="1772"/>
      <c r="X149" s="1772"/>
      <c r="Y149" s="1773"/>
      <c r="Z149" s="1773"/>
      <c r="AA149" s="1773"/>
      <c r="AB149" s="1773"/>
      <c r="AC149" s="1773"/>
      <c r="AD149" s="1773"/>
      <c r="AE149" s="1773"/>
      <c r="AF149" s="1773"/>
      <c r="AG149" s="1773"/>
      <c r="AH149" s="1773"/>
      <c r="AI149" s="1773"/>
      <c r="AJ149" s="1773"/>
      <c r="AK149" s="1773"/>
      <c r="AL149" s="1773"/>
      <c r="AM149" s="1773"/>
      <c r="AN149" s="1773"/>
      <c r="AO149" s="1773"/>
      <c r="AP149" s="1773"/>
      <c r="AQ149" s="1773"/>
      <c r="AR149" s="1773"/>
      <c r="AS149" s="1773"/>
      <c r="AT149" s="1773"/>
      <c r="AU149" s="1773"/>
      <c r="AV149" s="1773"/>
      <c r="AW149" s="1773"/>
      <c r="AX149" s="1773"/>
      <c r="AY149" s="1773"/>
      <c r="AZ149" s="215"/>
      <c r="BA149" s="2168"/>
      <c r="BB149" s="159" t="s">
        <v>49</v>
      </c>
      <c r="BC149" s="1080" t="s">
        <v>36</v>
      </c>
      <c r="BD149" s="1099" t="s">
        <v>36</v>
      </c>
      <c r="BE149" s="1099" t="s">
        <v>36</v>
      </c>
      <c r="BF149" s="1099" t="s">
        <v>36</v>
      </c>
      <c r="BG149" s="1119" t="s">
        <v>36</v>
      </c>
      <c r="BH149" s="1139" t="s">
        <v>36</v>
      </c>
      <c r="BI149" s="1099" t="s">
        <v>36</v>
      </c>
      <c r="BJ149" s="1099" t="s">
        <v>36</v>
      </c>
      <c r="BK149" s="1099" t="s">
        <v>36</v>
      </c>
      <c r="BL149" s="1119" t="s">
        <v>36</v>
      </c>
      <c r="BM149" s="1139" t="s">
        <v>36</v>
      </c>
      <c r="BN149" s="1099" t="s">
        <v>36</v>
      </c>
      <c r="BO149" s="1099" t="s">
        <v>36</v>
      </c>
      <c r="BP149" s="1099" t="s">
        <v>36</v>
      </c>
      <c r="BQ149" s="1119" t="s">
        <v>36</v>
      </c>
      <c r="BR149" s="1139" t="s">
        <v>36</v>
      </c>
      <c r="BS149" s="1099" t="s">
        <v>36</v>
      </c>
      <c r="BT149" s="1099" t="s">
        <v>36</v>
      </c>
      <c r="BU149" s="1794" t="s">
        <v>36</v>
      </c>
      <c r="BV149" s="1859"/>
      <c r="BW149" s="1859"/>
      <c r="BX149" s="1859"/>
      <c r="BY149" s="1860"/>
      <c r="BZ149" s="1860"/>
      <c r="CA149" s="1860"/>
      <c r="CB149" s="1860"/>
      <c r="CC149" s="1860"/>
      <c r="CD149" s="1860"/>
      <c r="CE149" s="1860"/>
      <c r="CF149" s="1860"/>
      <c r="CG149" s="1860"/>
      <c r="CH149" s="1860"/>
      <c r="CI149" s="1860"/>
      <c r="CJ149" s="1860"/>
      <c r="CK149" s="1860"/>
      <c r="CL149" s="1860"/>
      <c r="CM149" s="1860"/>
      <c r="CN149" s="1860"/>
      <c r="CO149" s="1860"/>
      <c r="CP149" s="1860"/>
      <c r="CQ149" s="1860"/>
      <c r="CR149" s="1860"/>
      <c r="CS149" s="1860"/>
      <c r="CT149" s="1860"/>
      <c r="CU149" s="1860"/>
      <c r="CV149" s="1860"/>
      <c r="CW149" s="1860"/>
      <c r="CX149" s="1860"/>
      <c r="CY149" s="1860"/>
      <c r="CZ149" s="1860"/>
    </row>
    <row r="150" s="130" customFormat="true" ht="15" customHeight="true" x14ac:dyDescent="0.2">
      <c r="A150" s="2151"/>
      <c r="B150" s="252" t="s">
        <v>111</v>
      </c>
      <c r="C150" s="724">
        <v>3.2997200259450485</v>
      </c>
      <c r="D150" s="725">
        <v>1.7619493573998328</v>
      </c>
      <c r="E150" s="725">
        <v>0.44540927208266023</v>
      </c>
      <c r="F150" s="725">
        <v>0</v>
      </c>
      <c r="G150" s="776">
        <v>0.15466522691787579</v>
      </c>
      <c r="H150" s="764">
        <v>2.0758803397361212</v>
      </c>
      <c r="I150" s="725">
        <v>0.47891528853015364</v>
      </c>
      <c r="J150" s="725">
        <v>0</v>
      </c>
      <c r="K150" s="725">
        <v>0.38743044004517546</v>
      </c>
      <c r="L150" s="740">
        <v>0</v>
      </c>
      <c r="M150" s="751">
        <v>3.829338631666849</v>
      </c>
      <c r="N150" s="725">
        <v>1.6228809838756832</v>
      </c>
      <c r="O150" s="725">
        <v>1.8321740967578337</v>
      </c>
      <c r="P150" s="725">
        <v>0.20693884001495916</v>
      </c>
      <c r="Q150" s="776">
        <v>0</v>
      </c>
      <c r="R150" s="764">
        <v>0.46937920100633024</v>
      </c>
      <c r="S150" s="725">
        <v>2.0376161569674451</v>
      </c>
      <c r="T150" s="725">
        <v>1.1631001139727415</v>
      </c>
      <c r="U150" s="1748">
        <v>0.42567009209199702</v>
      </c>
      <c r="V150" s="1772"/>
      <c r="W150" s="1772"/>
      <c r="X150" s="1772"/>
      <c r="Y150" s="1773"/>
      <c r="Z150" s="1773"/>
      <c r="AA150" s="1773"/>
      <c r="AB150" s="1773"/>
      <c r="AC150" s="1773"/>
      <c r="AD150" s="1773"/>
      <c r="AE150" s="1773"/>
      <c r="AF150" s="1773"/>
      <c r="AG150" s="1773"/>
      <c r="AH150" s="1773"/>
      <c r="AI150" s="1773"/>
      <c r="AJ150" s="1773"/>
      <c r="AK150" s="1773"/>
      <c r="AL150" s="1773"/>
      <c r="AM150" s="1773"/>
      <c r="AN150" s="1773"/>
      <c r="AO150" s="1773"/>
      <c r="AP150" s="1773"/>
      <c r="AQ150" s="1773"/>
      <c r="AR150" s="1773"/>
      <c r="AS150" s="1773"/>
      <c r="AT150" s="1773"/>
      <c r="AU150" s="1773"/>
      <c r="AV150" s="1773"/>
      <c r="AW150" s="1773"/>
      <c r="AX150" s="1773"/>
      <c r="AY150" s="1773"/>
      <c r="AZ150" s="215"/>
      <c r="BA150" s="2168"/>
      <c r="BB150" s="159" t="s">
        <v>111</v>
      </c>
      <c r="BC150" s="1080" t="s">
        <v>36</v>
      </c>
      <c r="BD150" s="1099" t="s">
        <v>36</v>
      </c>
      <c r="BE150" s="1099" t="s">
        <v>36</v>
      </c>
      <c r="BF150" s="1099" t="s">
        <v>36</v>
      </c>
      <c r="BG150" s="1119" t="s">
        <v>36</v>
      </c>
      <c r="BH150" s="1139" t="s">
        <v>36</v>
      </c>
      <c r="BI150" s="1099" t="s">
        <v>36</v>
      </c>
      <c r="BJ150" s="1099" t="s">
        <v>36</v>
      </c>
      <c r="BK150" s="1099" t="s">
        <v>36</v>
      </c>
      <c r="BL150" s="1119" t="s">
        <v>36</v>
      </c>
      <c r="BM150" s="1139" t="s">
        <v>36</v>
      </c>
      <c r="BN150" s="1099" t="s">
        <v>36</v>
      </c>
      <c r="BO150" s="1099" t="s">
        <v>36</v>
      </c>
      <c r="BP150" s="1099" t="s">
        <v>36</v>
      </c>
      <c r="BQ150" s="1119" t="s">
        <v>36</v>
      </c>
      <c r="BR150" s="1139" t="s">
        <v>36</v>
      </c>
      <c r="BS150" s="1099" t="s">
        <v>36</v>
      </c>
      <c r="BT150" s="1099" t="s">
        <v>36</v>
      </c>
      <c r="BU150" s="1794" t="s">
        <v>36</v>
      </c>
      <c r="BV150" s="1859"/>
      <c r="BW150" s="1859"/>
      <c r="BX150" s="1859"/>
      <c r="BY150" s="1860"/>
      <c r="BZ150" s="1860"/>
      <c r="CA150" s="1860"/>
      <c r="CB150" s="1860"/>
      <c r="CC150" s="1860"/>
      <c r="CD150" s="1860"/>
      <c r="CE150" s="1860"/>
      <c r="CF150" s="1860"/>
      <c r="CG150" s="1860"/>
      <c r="CH150" s="1860"/>
      <c r="CI150" s="1860"/>
      <c r="CJ150" s="1860"/>
      <c r="CK150" s="1860"/>
      <c r="CL150" s="1860"/>
      <c r="CM150" s="1860"/>
      <c r="CN150" s="1860"/>
      <c r="CO150" s="1860"/>
      <c r="CP150" s="1860"/>
      <c r="CQ150" s="1860"/>
      <c r="CR150" s="1860"/>
      <c r="CS150" s="1860"/>
      <c r="CT150" s="1860"/>
      <c r="CU150" s="1860"/>
      <c r="CV150" s="1860"/>
      <c r="CW150" s="1860"/>
      <c r="CX150" s="1860"/>
      <c r="CY150" s="1860"/>
      <c r="CZ150" s="1860"/>
    </row>
    <row r="151" s="130" customFormat="true" ht="15" customHeight="true" x14ac:dyDescent="0.2">
      <c r="A151" s="2151" t="s">
        <v>110</v>
      </c>
      <c r="B151" s="252" t="s">
        <v>50</v>
      </c>
      <c r="C151" s="724">
        <v>2.6712676422067769</v>
      </c>
      <c r="D151" s="725">
        <v>1.2770793256513426</v>
      </c>
      <c r="E151" s="725">
        <v>0.94664508984310691</v>
      </c>
      <c r="F151" s="725">
        <v>0.86867190924735749</v>
      </c>
      <c r="G151" s="776">
        <v>1.0339306461273785</v>
      </c>
      <c r="H151" s="764">
        <v>3.6438666673366233</v>
      </c>
      <c r="I151" s="725">
        <v>1.6792989032376267</v>
      </c>
      <c r="J151" s="725">
        <v>0.93558229271918469</v>
      </c>
      <c r="K151" s="725">
        <v>1.6671204126029113</v>
      </c>
      <c r="L151" s="740">
        <v>0.74754246957488546</v>
      </c>
      <c r="M151" s="751">
        <v>1.5106236280973275</v>
      </c>
      <c r="N151" s="725">
        <v>2.3435183097611509</v>
      </c>
      <c r="O151" s="725">
        <v>0.79057439721204514</v>
      </c>
      <c r="P151" s="725">
        <v>0.49098202091599052</v>
      </c>
      <c r="Q151" s="776">
        <v>0.40941655293631563</v>
      </c>
      <c r="R151" s="764">
        <v>1.1495572864457637</v>
      </c>
      <c r="S151" s="725">
        <v>0.94920810262608313</v>
      </c>
      <c r="T151" s="725">
        <v>1.9028722342649695</v>
      </c>
      <c r="U151" s="1748">
        <v>1.4227059488675076</v>
      </c>
      <c r="V151" s="1772"/>
      <c r="W151" s="1772"/>
      <c r="X151" s="1772"/>
      <c r="Y151" s="1773"/>
      <c r="Z151" s="1773"/>
      <c r="AA151" s="1773"/>
      <c r="AB151" s="1773"/>
      <c r="AC151" s="1773"/>
      <c r="AD151" s="1773"/>
      <c r="AE151" s="1773"/>
      <c r="AF151" s="1773"/>
      <c r="AG151" s="1773"/>
      <c r="AH151" s="1773"/>
      <c r="AI151" s="1773"/>
      <c r="AJ151" s="1773"/>
      <c r="AK151" s="1773"/>
      <c r="AL151" s="1773"/>
      <c r="AM151" s="1773"/>
      <c r="AN151" s="1773"/>
      <c r="AO151" s="1773"/>
      <c r="AP151" s="1773"/>
      <c r="AQ151" s="1773"/>
      <c r="AR151" s="1773"/>
      <c r="AS151" s="1773"/>
      <c r="AT151" s="1773"/>
      <c r="AU151" s="1773"/>
      <c r="AV151" s="1773"/>
      <c r="AW151" s="1773"/>
      <c r="AX151" s="1773"/>
      <c r="AY151" s="1773"/>
      <c r="AZ151" s="215"/>
      <c r="BA151" s="2168" t="s">
        <v>110</v>
      </c>
      <c r="BB151" s="159" t="s">
        <v>50</v>
      </c>
      <c r="BC151" s="1080" t="s">
        <v>36</v>
      </c>
      <c r="BD151" s="1099" t="s">
        <v>36</v>
      </c>
      <c r="BE151" s="1099" t="s">
        <v>36</v>
      </c>
      <c r="BF151" s="1099" t="s">
        <v>36</v>
      </c>
      <c r="BG151" s="1119" t="s">
        <v>36</v>
      </c>
      <c r="BH151" s="1139" t="s">
        <v>36</v>
      </c>
      <c r="BI151" s="1099" t="s">
        <v>36</v>
      </c>
      <c r="BJ151" s="1099" t="s">
        <v>36</v>
      </c>
      <c r="BK151" s="1099" t="s">
        <v>36</v>
      </c>
      <c r="BL151" s="1119" t="s">
        <v>36</v>
      </c>
      <c r="BM151" s="1139" t="s">
        <v>36</v>
      </c>
      <c r="BN151" s="1099" t="s">
        <v>36</v>
      </c>
      <c r="BO151" s="1099" t="s">
        <v>36</v>
      </c>
      <c r="BP151" s="1099" t="s">
        <v>36</v>
      </c>
      <c r="BQ151" s="1119" t="s">
        <v>36</v>
      </c>
      <c r="BR151" s="1139" t="s">
        <v>36</v>
      </c>
      <c r="BS151" s="1099" t="s">
        <v>36</v>
      </c>
      <c r="BT151" s="1099" t="s">
        <v>36</v>
      </c>
      <c r="BU151" s="1794" t="s">
        <v>36</v>
      </c>
      <c r="BV151" s="1859"/>
      <c r="BW151" s="1859"/>
      <c r="BX151" s="1859"/>
      <c r="BY151" s="1860"/>
      <c r="BZ151" s="1860"/>
      <c r="CA151" s="1860"/>
      <c r="CB151" s="1860"/>
      <c r="CC151" s="1860"/>
      <c r="CD151" s="1860"/>
      <c r="CE151" s="1860"/>
      <c r="CF151" s="1860"/>
      <c r="CG151" s="1860"/>
      <c r="CH151" s="1860"/>
      <c r="CI151" s="1860"/>
      <c r="CJ151" s="1860"/>
      <c r="CK151" s="1860"/>
      <c r="CL151" s="1860"/>
      <c r="CM151" s="1860"/>
      <c r="CN151" s="1860"/>
      <c r="CO151" s="1860"/>
      <c r="CP151" s="1860"/>
      <c r="CQ151" s="1860"/>
      <c r="CR151" s="1860"/>
      <c r="CS151" s="1860"/>
      <c r="CT151" s="1860"/>
      <c r="CU151" s="1860"/>
      <c r="CV151" s="1860"/>
      <c r="CW151" s="1860"/>
      <c r="CX151" s="1860"/>
      <c r="CY151" s="1860"/>
      <c r="CZ151" s="1860"/>
    </row>
    <row r="152" s="130" customFormat="true" ht="15" customHeight="true" x14ac:dyDescent="0.2">
      <c r="A152" s="2169"/>
      <c r="B152" s="253" t="s">
        <v>49</v>
      </c>
      <c r="C152" s="727">
        <v>97.328732357793214</v>
      </c>
      <c r="D152" s="728">
        <v>98.722920674348615</v>
      </c>
      <c r="E152" s="728">
        <v>99.053354910156912</v>
      </c>
      <c r="F152" s="728">
        <v>99.131328090752717</v>
      </c>
      <c r="G152" s="777">
        <v>98.966069353872641</v>
      </c>
      <c r="H152" s="765">
        <v>96.356133332663404</v>
      </c>
      <c r="I152" s="728">
        <v>98.320701096762363</v>
      </c>
      <c r="J152" s="728">
        <v>99.064417707280811</v>
      </c>
      <c r="K152" s="728">
        <v>98.33287958739713</v>
      </c>
      <c r="L152" s="741">
        <v>99.252457530425119</v>
      </c>
      <c r="M152" s="752">
        <v>98.489376371902722</v>
      </c>
      <c r="N152" s="728">
        <v>97.656481690238849</v>
      </c>
      <c r="O152" s="728">
        <v>99.20942560278796</v>
      </c>
      <c r="P152" s="728">
        <v>99.509017979084035</v>
      </c>
      <c r="Q152" s="777">
        <v>99.590583447063707</v>
      </c>
      <c r="R152" s="765">
        <v>98.850442713554258</v>
      </c>
      <c r="S152" s="728">
        <v>99.050791897373927</v>
      </c>
      <c r="T152" s="728">
        <v>98.097127765735038</v>
      </c>
      <c r="U152" s="1749">
        <v>98.577294051132512</v>
      </c>
      <c r="V152" s="1774"/>
      <c r="W152" s="1774"/>
      <c r="X152" s="1774"/>
      <c r="Y152" s="1775"/>
      <c r="Z152" s="1775"/>
      <c r="AA152" s="1775"/>
      <c r="AB152" s="1775"/>
      <c r="AC152" s="1775"/>
      <c r="AD152" s="1775"/>
      <c r="AE152" s="1775"/>
      <c r="AF152" s="1775"/>
      <c r="AG152" s="1775"/>
      <c r="AH152" s="1775"/>
      <c r="AI152" s="1775"/>
      <c r="AJ152" s="1775"/>
      <c r="AK152" s="1775"/>
      <c r="AL152" s="1775"/>
      <c r="AM152" s="1775"/>
      <c r="AN152" s="1775"/>
      <c r="AO152" s="1775"/>
      <c r="AP152" s="1775"/>
      <c r="AQ152" s="1775"/>
      <c r="AR152" s="1775"/>
      <c r="AS152" s="1775"/>
      <c r="AT152" s="1775"/>
      <c r="AU152" s="1775"/>
      <c r="AV152" s="1775"/>
      <c r="AW152" s="1775"/>
      <c r="AX152" s="1775"/>
      <c r="AY152" s="1775"/>
      <c r="AZ152" s="215"/>
      <c r="BA152" s="2170"/>
      <c r="BB152" s="235" t="s">
        <v>49</v>
      </c>
      <c r="BC152" s="1081" t="s">
        <v>36</v>
      </c>
      <c r="BD152" s="1100" t="s">
        <v>36</v>
      </c>
      <c r="BE152" s="1100" t="s">
        <v>36</v>
      </c>
      <c r="BF152" s="1100" t="s">
        <v>36</v>
      </c>
      <c r="BG152" s="1120" t="s">
        <v>36</v>
      </c>
      <c r="BH152" s="1140" t="s">
        <v>36</v>
      </c>
      <c r="BI152" s="1100" t="s">
        <v>36</v>
      </c>
      <c r="BJ152" s="1100" t="s">
        <v>36</v>
      </c>
      <c r="BK152" s="1100" t="s">
        <v>36</v>
      </c>
      <c r="BL152" s="1120" t="s">
        <v>36</v>
      </c>
      <c r="BM152" s="1140" t="s">
        <v>36</v>
      </c>
      <c r="BN152" s="1100" t="s">
        <v>36</v>
      </c>
      <c r="BO152" s="1100" t="s">
        <v>36</v>
      </c>
      <c r="BP152" s="1100" t="s">
        <v>36</v>
      </c>
      <c r="BQ152" s="1120" t="s">
        <v>36</v>
      </c>
      <c r="BR152" s="1140" t="s">
        <v>36</v>
      </c>
      <c r="BS152" s="1100" t="s">
        <v>36</v>
      </c>
      <c r="BT152" s="1100" t="s">
        <v>36</v>
      </c>
      <c r="BU152" s="1795" t="s">
        <v>36</v>
      </c>
      <c r="BV152" s="1861"/>
      <c r="BW152" s="1861"/>
      <c r="BX152" s="1861"/>
      <c r="BY152" s="1862"/>
      <c r="BZ152" s="1862"/>
      <c r="CA152" s="1862"/>
      <c r="CB152" s="1862"/>
      <c r="CC152" s="1862"/>
      <c r="CD152" s="1862"/>
      <c r="CE152" s="1862"/>
      <c r="CF152" s="1862"/>
      <c r="CG152" s="1862"/>
      <c r="CH152" s="1862"/>
      <c r="CI152" s="1862"/>
      <c r="CJ152" s="1862"/>
      <c r="CK152" s="1862"/>
      <c r="CL152" s="1862"/>
      <c r="CM152" s="1862"/>
      <c r="CN152" s="1862"/>
      <c r="CO152" s="1862"/>
      <c r="CP152" s="1862"/>
      <c r="CQ152" s="1862"/>
      <c r="CR152" s="1862"/>
      <c r="CS152" s="1862"/>
      <c r="CT152" s="1862"/>
      <c r="CU152" s="1862"/>
      <c r="CV152" s="1862"/>
      <c r="CW152" s="1862"/>
      <c r="CX152" s="1862"/>
      <c r="CY152" s="1862"/>
      <c r="CZ152" s="1862"/>
    </row>
    <row r="153" s="642" customFormat="true" ht="15" customHeight="true" x14ac:dyDescent="0.2">
      <c r="A153" s="2094" t="s">
        <v>164</v>
      </c>
      <c r="B153" s="1009" t="s">
        <v>165</v>
      </c>
      <c r="C153" s="926">
        <v>38.497627867829983</v>
      </c>
      <c r="D153" s="927">
        <v>62.14915722246689</v>
      </c>
      <c r="E153" s="927">
        <v>82.635028797289806</v>
      </c>
      <c r="F153" s="927">
        <v>96.602135119826897</v>
      </c>
      <c r="G153" s="928">
        <v>98.428124708615826</v>
      </c>
      <c r="H153" s="929">
        <v>88.374465222449814</v>
      </c>
      <c r="I153" s="927">
        <v>98.052612664630459</v>
      </c>
      <c r="J153" s="927">
        <v>99.739995293307928</v>
      </c>
      <c r="K153" s="927">
        <v>99.612569559954835</v>
      </c>
      <c r="L153" s="930">
        <v>100</v>
      </c>
      <c r="M153" s="931">
        <v>29.885887278504441</v>
      </c>
      <c r="N153" s="927">
        <v>46.731929326769524</v>
      </c>
      <c r="O153" s="927">
        <v>62.526760232345104</v>
      </c>
      <c r="P153" s="927">
        <v>75.71541457202396</v>
      </c>
      <c r="Q153" s="928">
        <v>91.401360185433461</v>
      </c>
      <c r="R153" s="929">
        <v>70.113254602778497</v>
      </c>
      <c r="S153" s="927">
        <v>77.162537261655586</v>
      </c>
      <c r="T153" s="927">
        <v>68.719049020899078</v>
      </c>
      <c r="U153" s="1746">
        <v>93.255468844676713</v>
      </c>
      <c r="V153" s="1766"/>
      <c r="W153" s="1766"/>
      <c r="X153" s="1766"/>
      <c r="Y153" s="1766"/>
      <c r="Z153" s="1766"/>
      <c r="AA153" s="1766"/>
      <c r="AB153" s="1766"/>
      <c r="AC153" s="1766"/>
      <c r="AD153" s="1766"/>
      <c r="AE153" s="1766"/>
      <c r="AF153" s="1766"/>
      <c r="AG153" s="1766"/>
      <c r="AH153" s="1766"/>
      <c r="AI153" s="1766"/>
      <c r="AJ153" s="1766"/>
      <c r="AK153" s="1766"/>
      <c r="AL153" s="1766"/>
      <c r="AM153" s="1766"/>
      <c r="AN153" s="1766"/>
      <c r="AO153" s="1766"/>
      <c r="AP153" s="1766"/>
      <c r="AQ153" s="1766"/>
      <c r="AR153" s="1766"/>
      <c r="AS153" s="1766"/>
      <c r="AT153" s="1766"/>
      <c r="AU153" s="1766"/>
      <c r="AV153" s="1766"/>
      <c r="AW153" s="1766"/>
      <c r="AX153" s="1766"/>
      <c r="AY153" s="1766"/>
      <c r="AZ153" s="646"/>
      <c r="BA153" s="2231" t="s">
        <v>164</v>
      </c>
      <c r="BB153" s="234" t="s">
        <v>165</v>
      </c>
      <c r="BC153" s="339">
        <v>1587.2474404240013</v>
      </c>
      <c r="BD153" s="305">
        <v>2563.8722765540001</v>
      </c>
      <c r="BE153" s="305">
        <v>3402.5178985549942</v>
      </c>
      <c r="BF153" s="305">
        <v>3980.3398770079943</v>
      </c>
      <c r="BG153" s="340">
        <v>4058.2119458409929</v>
      </c>
      <c r="BH153" s="351">
        <v>1459.7646373319997</v>
      </c>
      <c r="BI153" s="305">
        <v>1623.1728634429983</v>
      </c>
      <c r="BJ153" s="305">
        <v>1651.0761897080013</v>
      </c>
      <c r="BK153" s="305">
        <v>1639.5648552309954</v>
      </c>
      <c r="BL153" s="340">
        <v>1660.6640485669964</v>
      </c>
      <c r="BM153" s="351">
        <v>736.60210725599995</v>
      </c>
      <c r="BN153" s="305">
        <v>1154.8295662690002</v>
      </c>
      <c r="BO153" s="305">
        <v>1544.365245981001</v>
      </c>
      <c r="BP153" s="305">
        <v>1871.8011585840015</v>
      </c>
      <c r="BQ153" s="340">
        <v>2250.348766011005</v>
      </c>
      <c r="BR153" s="351">
        <v>3460.4068392070089</v>
      </c>
      <c r="BS153" s="305">
        <v>4710.9560715459975</v>
      </c>
      <c r="BT153" s="305">
        <v>4207.6191506130035</v>
      </c>
      <c r="BU153" s="1796">
        <v>3213.2073770159873</v>
      </c>
      <c r="BV153" s="1863"/>
      <c r="BW153" s="1863"/>
      <c r="BX153" s="1863"/>
      <c r="BY153" s="1864"/>
      <c r="BZ153" s="1864"/>
      <c r="CA153" s="1864"/>
      <c r="CB153" s="1864"/>
      <c r="CC153" s="1864"/>
      <c r="CD153" s="1864"/>
      <c r="CE153" s="1864"/>
      <c r="CF153" s="1864"/>
      <c r="CG153" s="1864"/>
      <c r="CH153" s="1864"/>
      <c r="CI153" s="1864"/>
      <c r="CJ153" s="1864"/>
      <c r="CK153" s="1864"/>
      <c r="CL153" s="1864"/>
      <c r="CM153" s="1864"/>
      <c r="CN153" s="1864"/>
      <c r="CO153" s="1864"/>
      <c r="CP153" s="1864"/>
      <c r="CQ153" s="1864"/>
      <c r="CR153" s="1864"/>
      <c r="CS153" s="1864"/>
      <c r="CT153" s="1864"/>
      <c r="CU153" s="1864"/>
      <c r="CV153" s="1864"/>
      <c r="CW153" s="1864"/>
      <c r="CX153" s="1864"/>
      <c r="CY153" s="1864"/>
      <c r="CZ153" s="1864"/>
    </row>
    <row r="154" s="642" customFormat="true" ht="15" customHeight="true" x14ac:dyDescent="0.2">
      <c r="A154" s="2094"/>
      <c r="B154" s="1009" t="s">
        <v>166</v>
      </c>
      <c r="C154" s="926">
        <v>36.476406015363857</v>
      </c>
      <c r="D154" s="927">
        <v>20.365676529774348</v>
      </c>
      <c r="E154" s="927">
        <v>8.1443828612288556</v>
      </c>
      <c r="F154" s="927">
        <v>1.3433487211773947</v>
      </c>
      <c r="G154" s="928">
        <v>0.82649784102008894</v>
      </c>
      <c r="H154" s="929">
        <v>6.6970408220127942</v>
      </c>
      <c r="I154" s="927">
        <v>1.2401022850790813</v>
      </c>
      <c r="J154" s="927">
        <v>0.26000470669206666</v>
      </c>
      <c r="K154" s="927">
        <v>0</v>
      </c>
      <c r="L154" s="930">
        <v>0</v>
      </c>
      <c r="M154" s="931">
        <v>41.506363621228175</v>
      </c>
      <c r="N154" s="927">
        <v>28.285279187160167</v>
      </c>
      <c r="O154" s="927">
        <v>22.455734733985082</v>
      </c>
      <c r="P154" s="927">
        <v>11.17436408172555</v>
      </c>
      <c r="Q154" s="928">
        <v>3.2699494238726969</v>
      </c>
      <c r="R154" s="929">
        <v>22.991713268735786</v>
      </c>
      <c r="S154" s="927">
        <v>11.508156582556634</v>
      </c>
      <c r="T154" s="927">
        <v>11.903796426621897</v>
      </c>
      <c r="U154" s="1746">
        <v>5.8810338164031482</v>
      </c>
      <c r="V154" s="1766"/>
      <c r="W154" s="1766"/>
      <c r="X154" s="1766"/>
      <c r="Y154" s="1766"/>
      <c r="Z154" s="1766"/>
      <c r="AA154" s="1766"/>
      <c r="AB154" s="1766"/>
      <c r="AC154" s="1766"/>
      <c r="AD154" s="1766"/>
      <c r="AE154" s="1766"/>
      <c r="AF154" s="1766"/>
      <c r="AG154" s="1766"/>
      <c r="AH154" s="1766"/>
      <c r="AI154" s="1766"/>
      <c r="AJ154" s="1766"/>
      <c r="AK154" s="1766"/>
      <c r="AL154" s="1766"/>
      <c r="AM154" s="1766"/>
      <c r="AN154" s="1766"/>
      <c r="AO154" s="1766"/>
      <c r="AP154" s="1766"/>
      <c r="AQ154" s="1766"/>
      <c r="AR154" s="1766"/>
      <c r="AS154" s="1766"/>
      <c r="AT154" s="1766"/>
      <c r="AU154" s="1766"/>
      <c r="AV154" s="1766"/>
      <c r="AW154" s="1766"/>
      <c r="AX154" s="1766"/>
      <c r="AY154" s="1766"/>
      <c r="AZ154" s="646"/>
      <c r="BA154" s="2231"/>
      <c r="BB154" s="159" t="s">
        <v>166</v>
      </c>
      <c r="BC154" s="341">
        <v>1503.9129756909992</v>
      </c>
      <c r="BD154" s="307">
        <v>840.15609835299949</v>
      </c>
      <c r="BE154" s="307">
        <v>335.34699341600009</v>
      </c>
      <c r="BF154" s="307">
        <v>55.350582852000002</v>
      </c>
      <c r="BG154" s="342">
        <v>34.076676982000002</v>
      </c>
      <c r="BH154" s="352">
        <v>110.621358128</v>
      </c>
      <c r="BI154" s="307">
        <v>20.528778604999999</v>
      </c>
      <c r="BJ154" s="307">
        <v>4.3040665799999998</v>
      </c>
      <c r="BK154" s="307">
        <v>0</v>
      </c>
      <c r="BL154" s="342">
        <v>0</v>
      </c>
      <c r="BM154" s="352">
        <v>1023.0137932</v>
      </c>
      <c r="BN154" s="307">
        <v>698.97984453199967</v>
      </c>
      <c r="BO154" s="307">
        <v>554.64022391799983</v>
      </c>
      <c r="BP154" s="307">
        <v>276.24741610200005</v>
      </c>
      <c r="BQ154" s="342">
        <v>80.507846229000009</v>
      </c>
      <c r="BR154" s="352">
        <v>1134.7452388420002</v>
      </c>
      <c r="BS154" s="307">
        <v>702.60027791799962</v>
      </c>
      <c r="BT154" s="307">
        <v>728.86110217300018</v>
      </c>
      <c r="BU154" s="1797">
        <v>202.63670836100005</v>
      </c>
      <c r="BV154" s="1863"/>
      <c r="BW154" s="1863"/>
      <c r="BX154" s="1863"/>
      <c r="BY154" s="1864"/>
      <c r="BZ154" s="1864"/>
      <c r="CA154" s="1864"/>
      <c r="CB154" s="1864"/>
      <c r="CC154" s="1864"/>
      <c r="CD154" s="1864"/>
      <c r="CE154" s="1864"/>
      <c r="CF154" s="1864"/>
      <c r="CG154" s="1864"/>
      <c r="CH154" s="1864"/>
      <c r="CI154" s="1864"/>
      <c r="CJ154" s="1864"/>
      <c r="CK154" s="1864"/>
      <c r="CL154" s="1864"/>
      <c r="CM154" s="1864"/>
      <c r="CN154" s="1864"/>
      <c r="CO154" s="1864"/>
      <c r="CP154" s="1864"/>
      <c r="CQ154" s="1864"/>
      <c r="CR154" s="1864"/>
      <c r="CS154" s="1864"/>
      <c r="CT154" s="1864"/>
      <c r="CU154" s="1864"/>
      <c r="CV154" s="1864"/>
      <c r="CW154" s="1864"/>
      <c r="CX154" s="1864"/>
      <c r="CY154" s="1864"/>
      <c r="CZ154" s="1864"/>
    </row>
    <row r="155" s="642" customFormat="true" ht="15" customHeight="true" x14ac:dyDescent="0.2">
      <c r="A155" s="2094"/>
      <c r="B155" s="1009" t="s">
        <v>167</v>
      </c>
      <c r="C155" s="926">
        <v>0</v>
      </c>
      <c r="D155" s="927">
        <v>0.37491497606050911</v>
      </c>
      <c r="E155" s="927">
        <v>0.23661071534713693</v>
      </c>
      <c r="F155" s="927">
        <v>0.13036627207645435</v>
      </c>
      <c r="G155" s="928">
        <v>0.1628520304882474</v>
      </c>
      <c r="H155" s="929">
        <v>0</v>
      </c>
      <c r="I155" s="927">
        <v>0.18292036669328154</v>
      </c>
      <c r="J155" s="927">
        <v>0</v>
      </c>
      <c r="K155" s="927">
        <v>0</v>
      </c>
      <c r="L155" s="930">
        <v>0</v>
      </c>
      <c r="M155" s="931">
        <v>0</v>
      </c>
      <c r="N155" s="927">
        <v>0.62587808959812707</v>
      </c>
      <c r="O155" s="927">
        <v>0</v>
      </c>
      <c r="P155" s="927">
        <v>0.27160220085937642</v>
      </c>
      <c r="Q155" s="928">
        <v>0.49088981805241783</v>
      </c>
      <c r="R155" s="929">
        <v>0.38092518644450346</v>
      </c>
      <c r="S155" s="927">
        <v>0</v>
      </c>
      <c r="T155" s="927">
        <v>0.22008691511491563</v>
      </c>
      <c r="U155" s="1746">
        <v>0.14566074964210335</v>
      </c>
      <c r="V155" s="1766"/>
      <c r="W155" s="1766"/>
      <c r="X155" s="1766"/>
      <c r="Y155" s="1766"/>
      <c r="Z155" s="1766"/>
      <c r="AA155" s="1766"/>
      <c r="AB155" s="1766"/>
      <c r="AC155" s="1766"/>
      <c r="AD155" s="1766"/>
      <c r="AE155" s="1766"/>
      <c r="AF155" s="1766"/>
      <c r="AG155" s="1766"/>
      <c r="AH155" s="1766"/>
      <c r="AI155" s="1766"/>
      <c r="AJ155" s="1766"/>
      <c r="AK155" s="1766"/>
      <c r="AL155" s="1766"/>
      <c r="AM155" s="1766"/>
      <c r="AN155" s="1766"/>
      <c r="AO155" s="1766"/>
      <c r="AP155" s="1766"/>
      <c r="AQ155" s="1766"/>
      <c r="AR155" s="1766"/>
      <c r="AS155" s="1766"/>
      <c r="AT155" s="1766"/>
      <c r="AU155" s="1766"/>
      <c r="AV155" s="1766"/>
      <c r="AW155" s="1766"/>
      <c r="AX155" s="1766"/>
      <c r="AY155" s="1766"/>
      <c r="AZ155" s="646"/>
      <c r="BA155" s="2231"/>
      <c r="BB155" s="159" t="s">
        <v>167</v>
      </c>
      <c r="BC155" s="341">
        <v>0</v>
      </c>
      <c r="BD155" s="307">
        <v>15.466567145000001</v>
      </c>
      <c r="BE155" s="307">
        <v>9.7425051539999998</v>
      </c>
      <c r="BF155" s="307">
        <v>5.3715383279999998</v>
      </c>
      <c r="BG155" s="342">
        <v>6.7144229099999997</v>
      </c>
      <c r="BH155" s="352">
        <v>0</v>
      </c>
      <c r="BI155" s="307">
        <v>3.0280822440000001</v>
      </c>
      <c r="BJ155" s="307">
        <v>0</v>
      </c>
      <c r="BK155" s="307">
        <v>0</v>
      </c>
      <c r="BL155" s="342">
        <v>0</v>
      </c>
      <c r="BM155" s="352">
        <v>0</v>
      </c>
      <c r="BN155" s="307">
        <v>15.466567145000001</v>
      </c>
      <c r="BO155" s="307">
        <v>0</v>
      </c>
      <c r="BP155" s="307">
        <v>6.7144229099999997</v>
      </c>
      <c r="BQ155" s="342">
        <v>12.085961237999999</v>
      </c>
      <c r="BR155" s="352">
        <v>18.800384147999999</v>
      </c>
      <c r="BS155" s="307">
        <v>0</v>
      </c>
      <c r="BT155" s="307">
        <v>13.475767375</v>
      </c>
      <c r="BU155" s="1797">
        <v>5.0188820139999999</v>
      </c>
      <c r="BV155" s="1863"/>
      <c r="BW155" s="1863"/>
      <c r="BX155" s="1863"/>
      <c r="BY155" s="1864"/>
      <c r="BZ155" s="1864"/>
      <c r="CA155" s="1864"/>
      <c r="CB155" s="1864"/>
      <c r="CC155" s="1864"/>
      <c r="CD155" s="1864"/>
      <c r="CE155" s="1864"/>
      <c r="CF155" s="1864"/>
      <c r="CG155" s="1864"/>
      <c r="CH155" s="1864"/>
      <c r="CI155" s="1864"/>
      <c r="CJ155" s="1864"/>
      <c r="CK155" s="1864"/>
      <c r="CL155" s="1864"/>
      <c r="CM155" s="1864"/>
      <c r="CN155" s="1864"/>
      <c r="CO155" s="1864"/>
      <c r="CP155" s="1864"/>
      <c r="CQ155" s="1864"/>
      <c r="CR155" s="1864"/>
      <c r="CS155" s="1864"/>
      <c r="CT155" s="1864"/>
      <c r="CU155" s="1864"/>
      <c r="CV155" s="1864"/>
      <c r="CW155" s="1864"/>
      <c r="CX155" s="1864"/>
      <c r="CY155" s="1864"/>
      <c r="CZ155" s="1864"/>
    </row>
    <row r="156" s="642" customFormat="true" ht="15" customHeight="true" x14ac:dyDescent="0.2">
      <c r="A156" s="2094"/>
      <c r="B156" s="1009" t="s">
        <v>168</v>
      </c>
      <c r="C156" s="926">
        <v>0.12333801826134728</v>
      </c>
      <c r="D156" s="927">
        <v>0.34198519150428158</v>
      </c>
      <c r="E156" s="927">
        <v>0.22947188437154631</v>
      </c>
      <c r="F156" s="927">
        <v>0.13036627207645435</v>
      </c>
      <c r="G156" s="928">
        <v>0</v>
      </c>
      <c r="H156" s="929">
        <v>0</v>
      </c>
      <c r="I156" s="927">
        <v>0</v>
      </c>
      <c r="J156" s="927">
        <v>0</v>
      </c>
      <c r="K156" s="927">
        <v>0</v>
      </c>
      <c r="L156" s="930">
        <v>0</v>
      </c>
      <c r="M156" s="931">
        <v>0.20631976216921141</v>
      </c>
      <c r="N156" s="927">
        <v>0.10868372132657098</v>
      </c>
      <c r="O156" s="927">
        <v>0.46245612478070858</v>
      </c>
      <c r="P156" s="927">
        <v>0.38219967244694947</v>
      </c>
      <c r="Q156" s="928">
        <v>0.21817325246774127</v>
      </c>
      <c r="R156" s="929">
        <v>0.29929836077782418</v>
      </c>
      <c r="S156" s="927">
        <v>0</v>
      </c>
      <c r="T156" s="927">
        <v>0.23129522638388889</v>
      </c>
      <c r="U156" s="1746">
        <v>0.14742346190680927</v>
      </c>
      <c r="V156" s="1766"/>
      <c r="W156" s="1766"/>
      <c r="X156" s="1766"/>
      <c r="Y156" s="1766"/>
      <c r="Z156" s="1766"/>
      <c r="AA156" s="1766"/>
      <c r="AB156" s="1766"/>
      <c r="AC156" s="1766"/>
      <c r="AD156" s="1766"/>
      <c r="AE156" s="1766"/>
      <c r="AF156" s="1766"/>
      <c r="AG156" s="1766"/>
      <c r="AH156" s="1766"/>
      <c r="AI156" s="1766"/>
      <c r="AJ156" s="1766"/>
      <c r="AK156" s="1766"/>
      <c r="AL156" s="1766"/>
      <c r="AM156" s="1766"/>
      <c r="AN156" s="1766"/>
      <c r="AO156" s="1766"/>
      <c r="AP156" s="1766"/>
      <c r="AQ156" s="1766"/>
      <c r="AR156" s="1766"/>
      <c r="AS156" s="1766"/>
      <c r="AT156" s="1766"/>
      <c r="AU156" s="1766"/>
      <c r="AV156" s="1766"/>
      <c r="AW156" s="1766"/>
      <c r="AX156" s="1766"/>
      <c r="AY156" s="1766"/>
      <c r="AZ156" s="646"/>
      <c r="BA156" s="2231"/>
      <c r="BB156" s="159" t="s">
        <v>168</v>
      </c>
      <c r="BC156" s="341">
        <v>5.0851952349999996</v>
      </c>
      <c r="BD156" s="307">
        <v>14.108097208</v>
      </c>
      <c r="BE156" s="307">
        <v>9.4485620099999998</v>
      </c>
      <c r="BF156" s="307">
        <v>5.3715383279999998</v>
      </c>
      <c r="BG156" s="342">
        <v>0</v>
      </c>
      <c r="BH156" s="352">
        <v>0</v>
      </c>
      <c r="BI156" s="307">
        <v>0</v>
      </c>
      <c r="BJ156" s="307">
        <v>0</v>
      </c>
      <c r="BK156" s="307">
        <v>0</v>
      </c>
      <c r="BL156" s="342">
        <v>0</v>
      </c>
      <c r="BM156" s="352">
        <v>5.0851952349999996</v>
      </c>
      <c r="BN156" s="307">
        <v>2.6857691639999999</v>
      </c>
      <c r="BO156" s="307">
        <v>11.422328044</v>
      </c>
      <c r="BP156" s="307">
        <v>9.4485620099999998</v>
      </c>
      <c r="BQ156" s="342">
        <v>5.3715383279999998</v>
      </c>
      <c r="BR156" s="352">
        <v>14.771730401999999</v>
      </c>
      <c r="BS156" s="307">
        <v>0</v>
      </c>
      <c r="BT156" s="307">
        <v>14.162044409</v>
      </c>
      <c r="BU156" s="1797">
        <v>5.0796179700000001</v>
      </c>
      <c r="BV156" s="1863"/>
      <c r="BW156" s="1863"/>
      <c r="BX156" s="1863"/>
      <c r="BY156" s="1864"/>
      <c r="BZ156" s="1864"/>
      <c r="CA156" s="1864"/>
      <c r="CB156" s="1864"/>
      <c r="CC156" s="1864"/>
      <c r="CD156" s="1864"/>
      <c r="CE156" s="1864"/>
      <c r="CF156" s="1864"/>
      <c r="CG156" s="1864"/>
      <c r="CH156" s="1864"/>
      <c r="CI156" s="1864"/>
      <c r="CJ156" s="1864"/>
      <c r="CK156" s="1864"/>
      <c r="CL156" s="1864"/>
      <c r="CM156" s="1864"/>
      <c r="CN156" s="1864"/>
      <c r="CO156" s="1864"/>
      <c r="CP156" s="1864"/>
      <c r="CQ156" s="1864"/>
      <c r="CR156" s="1864"/>
      <c r="CS156" s="1864"/>
      <c r="CT156" s="1864"/>
      <c r="CU156" s="1864"/>
      <c r="CV156" s="1864"/>
      <c r="CW156" s="1864"/>
      <c r="CX156" s="1864"/>
      <c r="CY156" s="1864"/>
      <c r="CZ156" s="1864"/>
    </row>
    <row r="157" s="642" customFormat="true" ht="15" customHeight="true" x14ac:dyDescent="0.2">
      <c r="A157" s="2094"/>
      <c r="B157" s="1009" t="s">
        <v>169</v>
      </c>
      <c r="C157" s="926">
        <v>21.602908072599785</v>
      </c>
      <c r="D157" s="927">
        <v>15.006316722794038</v>
      </c>
      <c r="E157" s="927">
        <v>8.3090964696801333</v>
      </c>
      <c r="F157" s="927">
        <v>1.7937836148428883</v>
      </c>
      <c r="G157" s="928">
        <v>0.42786019295796629</v>
      </c>
      <c r="H157" s="929">
        <v>2.8526136158012796</v>
      </c>
      <c r="I157" s="927">
        <v>4.5449395067014356E-2</v>
      </c>
      <c r="J157" s="927">
        <v>0</v>
      </c>
      <c r="K157" s="927">
        <v>0</v>
      </c>
      <c r="L157" s="930">
        <v>0</v>
      </c>
      <c r="M157" s="931">
        <v>24.5720907064313</v>
      </c>
      <c r="N157" s="927">
        <v>22.625348691269981</v>
      </c>
      <c r="O157" s="927">
        <v>12.722874812131224</v>
      </c>
      <c r="P157" s="927">
        <v>12.249480632929417</v>
      </c>
      <c r="Q157" s="928">
        <v>4.6196273201738869</v>
      </c>
      <c r="R157" s="929">
        <v>5.7454293802570744</v>
      </c>
      <c r="S157" s="927">
        <v>9.2916899988205017</v>
      </c>
      <c r="T157" s="927">
        <v>17.762672297007235</v>
      </c>
      <c r="U157" s="1746">
        <v>0.14474303527919405</v>
      </c>
      <c r="V157" s="1766"/>
      <c r="W157" s="1766"/>
      <c r="X157" s="1766"/>
      <c r="Y157" s="1766"/>
      <c r="Z157" s="1766"/>
      <c r="AA157" s="1766"/>
      <c r="AB157" s="1766"/>
      <c r="AC157" s="1766"/>
      <c r="AD157" s="1766"/>
      <c r="AE157" s="1766"/>
      <c r="AF157" s="1766"/>
      <c r="AG157" s="1766"/>
      <c r="AH157" s="1766"/>
      <c r="AI157" s="1766"/>
      <c r="AJ157" s="1766"/>
      <c r="AK157" s="1766"/>
      <c r="AL157" s="1766"/>
      <c r="AM157" s="1766"/>
      <c r="AN157" s="1766"/>
      <c r="AO157" s="1766"/>
      <c r="AP157" s="1766"/>
      <c r="AQ157" s="1766"/>
      <c r="AR157" s="1766"/>
      <c r="AS157" s="1766"/>
      <c r="AT157" s="1766"/>
      <c r="AU157" s="1766"/>
      <c r="AV157" s="1766"/>
      <c r="AW157" s="1766"/>
      <c r="AX157" s="1766"/>
      <c r="AY157" s="1766"/>
      <c r="AZ157" s="646"/>
      <c r="BA157" s="2231"/>
      <c r="BB157" s="159" t="s">
        <v>169</v>
      </c>
      <c r="BC157" s="341">
        <v>890.68242494499975</v>
      </c>
      <c r="BD157" s="307">
        <v>619.06357444299954</v>
      </c>
      <c r="BE157" s="307">
        <v>342.12911728099994</v>
      </c>
      <c r="BF157" s="307">
        <v>73.910048096000011</v>
      </c>
      <c r="BG157" s="342">
        <v>17.640764276999999</v>
      </c>
      <c r="BH157" s="352">
        <v>47.119317439000007</v>
      </c>
      <c r="BI157" s="307">
        <v>0.75237388100000002</v>
      </c>
      <c r="BJ157" s="307">
        <v>0</v>
      </c>
      <c r="BK157" s="307">
        <v>0</v>
      </c>
      <c r="BL157" s="342">
        <v>0</v>
      </c>
      <c r="BM157" s="352">
        <v>605.63213751599972</v>
      </c>
      <c r="BN157" s="307">
        <v>559.11283767300017</v>
      </c>
      <c r="BO157" s="307">
        <v>314.24570241299995</v>
      </c>
      <c r="BP157" s="307">
        <v>302.82594595000006</v>
      </c>
      <c r="BQ157" s="342">
        <v>113.73761417</v>
      </c>
      <c r="BR157" s="352">
        <v>283.562975849</v>
      </c>
      <c r="BS157" s="307">
        <v>567.27973143800023</v>
      </c>
      <c r="BT157" s="307">
        <v>1087.5959604769989</v>
      </c>
      <c r="BU157" s="1797">
        <v>4.9872612780000001</v>
      </c>
      <c r="BV157" s="1863"/>
      <c r="BW157" s="1863"/>
      <c r="BX157" s="1863"/>
      <c r="BY157" s="1864"/>
      <c r="BZ157" s="1864"/>
      <c r="CA157" s="1864"/>
      <c r="CB157" s="1864"/>
      <c r="CC157" s="1864"/>
      <c r="CD157" s="1864"/>
      <c r="CE157" s="1864"/>
      <c r="CF157" s="1864"/>
      <c r="CG157" s="1864"/>
      <c r="CH157" s="1864"/>
      <c r="CI157" s="1864"/>
      <c r="CJ157" s="1864"/>
      <c r="CK157" s="1864"/>
      <c r="CL157" s="1864"/>
      <c r="CM157" s="1864"/>
      <c r="CN157" s="1864"/>
      <c r="CO157" s="1864"/>
      <c r="CP157" s="1864"/>
      <c r="CQ157" s="1864"/>
      <c r="CR157" s="1864"/>
      <c r="CS157" s="1864"/>
      <c r="CT157" s="1864"/>
      <c r="CU157" s="1864"/>
      <c r="CV157" s="1864"/>
      <c r="CW157" s="1864"/>
      <c r="CX157" s="1864"/>
      <c r="CY157" s="1864"/>
      <c r="CZ157" s="1864"/>
    </row>
    <row r="158" s="642" customFormat="true" ht="15" customHeight="true" x14ac:dyDescent="0.2">
      <c r="A158" s="2094"/>
      <c r="B158" s="1009" t="s">
        <v>170</v>
      </c>
      <c r="C158" s="926">
        <v>2.7606213324606581</v>
      </c>
      <c r="D158" s="927">
        <v>0.8497800858759732</v>
      </c>
      <c r="E158" s="927">
        <v>0.18185885841859831</v>
      </c>
      <c r="F158" s="927">
        <v>0</v>
      </c>
      <c r="G158" s="928">
        <v>0.15466522691787579</v>
      </c>
      <c r="H158" s="929">
        <v>1.5204725897690061</v>
      </c>
      <c r="I158" s="927">
        <v>0.25680964756724273</v>
      </c>
      <c r="J158" s="927">
        <v>0</v>
      </c>
      <c r="K158" s="927">
        <v>0.38743044004517546</v>
      </c>
      <c r="L158" s="930">
        <v>0</v>
      </c>
      <c r="M158" s="931">
        <v>3.5666142841862527</v>
      </c>
      <c r="N158" s="927">
        <v>0.65303306912168824</v>
      </c>
      <c r="O158" s="927">
        <v>0.84072104696942951</v>
      </c>
      <c r="P158" s="927">
        <v>8.8513463741787091E-2</v>
      </c>
      <c r="Q158" s="928">
        <v>0</v>
      </c>
      <c r="R158" s="929">
        <v>0.46937920100633024</v>
      </c>
      <c r="S158" s="927">
        <v>1.1907892317237463</v>
      </c>
      <c r="T158" s="927">
        <v>0.95321767577432548</v>
      </c>
      <c r="U158" s="1746">
        <v>0.24697498666070394</v>
      </c>
      <c r="V158" s="1766"/>
      <c r="W158" s="1766"/>
      <c r="X158" s="1766"/>
      <c r="Y158" s="1766"/>
      <c r="Z158" s="1766"/>
      <c r="AA158" s="1766"/>
      <c r="AB158" s="1766"/>
      <c r="AC158" s="1766"/>
      <c r="AD158" s="1766"/>
      <c r="AE158" s="1766"/>
      <c r="AF158" s="1766"/>
      <c r="AG158" s="1766"/>
      <c r="AH158" s="1766"/>
      <c r="AI158" s="1766"/>
      <c r="AJ158" s="1766"/>
      <c r="AK158" s="1766"/>
      <c r="AL158" s="1766"/>
      <c r="AM158" s="1766"/>
      <c r="AN158" s="1766"/>
      <c r="AO158" s="1766"/>
      <c r="AP158" s="1766"/>
      <c r="AQ158" s="1766"/>
      <c r="AR158" s="1766"/>
      <c r="AS158" s="1766"/>
      <c r="AT158" s="1766"/>
      <c r="AU158" s="1766"/>
      <c r="AV158" s="1766"/>
      <c r="AW158" s="1766"/>
      <c r="AX158" s="1766"/>
      <c r="AY158" s="1766"/>
      <c r="AZ158" s="646"/>
      <c r="BA158" s="2231"/>
      <c r="BB158" s="159" t="s">
        <v>170</v>
      </c>
      <c r="BC158" s="341">
        <v>113.81971790500002</v>
      </c>
      <c r="BD158" s="307">
        <v>35.056430380000002</v>
      </c>
      <c r="BE158" s="307">
        <v>7.4880838040000004</v>
      </c>
      <c r="BF158" s="307">
        <v>0</v>
      </c>
      <c r="BG158" s="342">
        <v>6.3768793050000001</v>
      </c>
      <c r="BH158" s="352">
        <v>25.115084012000001</v>
      </c>
      <c r="BI158" s="307">
        <v>4.2512528700000001</v>
      </c>
      <c r="BJ158" s="307">
        <v>0</v>
      </c>
      <c r="BK158" s="307">
        <v>6.3768793050000001</v>
      </c>
      <c r="BL158" s="342">
        <v>0</v>
      </c>
      <c r="BM158" s="352">
        <v>87.90689642300002</v>
      </c>
      <c r="BN158" s="307">
        <v>16.137615263000001</v>
      </c>
      <c r="BO158" s="307">
        <v>20.765194960999999</v>
      </c>
      <c r="BP158" s="307">
        <v>2.1881885599999999</v>
      </c>
      <c r="BQ158" s="342">
        <v>0</v>
      </c>
      <c r="BR158" s="352">
        <v>23.165990604000001</v>
      </c>
      <c r="BS158" s="307">
        <v>72.700509342999993</v>
      </c>
      <c r="BT158" s="307">
        <v>58.364849404000005</v>
      </c>
      <c r="BU158" s="1797">
        <v>8.5097620430000003</v>
      </c>
      <c r="BV158" s="1863"/>
      <c r="BW158" s="1863"/>
      <c r="BX158" s="1863"/>
      <c r="BY158" s="1864"/>
      <c r="BZ158" s="1864"/>
      <c r="CA158" s="1864"/>
      <c r="CB158" s="1864"/>
      <c r="CC158" s="1864"/>
      <c r="CD158" s="1864"/>
      <c r="CE158" s="1864"/>
      <c r="CF158" s="1864"/>
      <c r="CG158" s="1864"/>
      <c r="CH158" s="1864"/>
      <c r="CI158" s="1864"/>
      <c r="CJ158" s="1864"/>
      <c r="CK158" s="1864"/>
      <c r="CL158" s="1864"/>
      <c r="CM158" s="1864"/>
      <c r="CN158" s="1864"/>
      <c r="CO158" s="1864"/>
      <c r="CP158" s="1864"/>
      <c r="CQ158" s="1864"/>
      <c r="CR158" s="1864"/>
      <c r="CS158" s="1864"/>
      <c r="CT158" s="1864"/>
      <c r="CU158" s="1864"/>
      <c r="CV158" s="1864"/>
      <c r="CW158" s="1864"/>
      <c r="CX158" s="1864"/>
      <c r="CY158" s="1864"/>
      <c r="CZ158" s="1864"/>
    </row>
    <row r="159" s="642" customFormat="true" ht="15" customHeight="true" x14ac:dyDescent="0.2">
      <c r="A159" s="2095"/>
      <c r="B159" s="1010" t="s">
        <v>47</v>
      </c>
      <c r="C159" s="926">
        <v>0.53909869348439121</v>
      </c>
      <c r="D159" s="927">
        <v>0.91216927152385963</v>
      </c>
      <c r="E159" s="927">
        <v>0.26355041366406179</v>
      </c>
      <c r="F159" s="927">
        <v>0</v>
      </c>
      <c r="G159" s="928">
        <v>0</v>
      </c>
      <c r="H159" s="929">
        <v>0.55540774996711517</v>
      </c>
      <c r="I159" s="927">
        <v>0.22210564096291091</v>
      </c>
      <c r="J159" s="927">
        <v>0</v>
      </c>
      <c r="K159" s="927">
        <v>0</v>
      </c>
      <c r="L159" s="930">
        <v>0</v>
      </c>
      <c r="M159" s="931">
        <v>0.26272434748059653</v>
      </c>
      <c r="N159" s="927">
        <v>0.9698479147539949</v>
      </c>
      <c r="O159" s="927">
        <v>0.99145304978840421</v>
      </c>
      <c r="P159" s="927">
        <v>0.11842537627317205</v>
      </c>
      <c r="Q159" s="928">
        <v>0</v>
      </c>
      <c r="R159" s="929">
        <v>0</v>
      </c>
      <c r="S159" s="927">
        <v>0.84682692524369885</v>
      </c>
      <c r="T159" s="927">
        <v>0.20988243819841604</v>
      </c>
      <c r="U159" s="1746">
        <v>0.17869510543129305</v>
      </c>
      <c r="V159" s="1766"/>
      <c r="W159" s="1766"/>
      <c r="X159" s="1766"/>
      <c r="Y159" s="1766"/>
      <c r="Z159" s="1766"/>
      <c r="AA159" s="1766"/>
      <c r="AB159" s="1766"/>
      <c r="AC159" s="1766"/>
      <c r="AD159" s="1766"/>
      <c r="AE159" s="1766"/>
      <c r="AF159" s="1766"/>
      <c r="AG159" s="1766"/>
      <c r="AH159" s="1766"/>
      <c r="AI159" s="1766"/>
      <c r="AJ159" s="1766"/>
      <c r="AK159" s="1766"/>
      <c r="AL159" s="1766"/>
      <c r="AM159" s="1766"/>
      <c r="AN159" s="1766"/>
      <c r="AO159" s="1766"/>
      <c r="AP159" s="1766"/>
      <c r="AQ159" s="1766"/>
      <c r="AR159" s="1766"/>
      <c r="AS159" s="1766"/>
      <c r="AT159" s="1766"/>
      <c r="AU159" s="1766"/>
      <c r="AV159" s="1766"/>
      <c r="AW159" s="1766"/>
      <c r="AX159" s="1766"/>
      <c r="AY159" s="1766"/>
      <c r="AZ159" s="646"/>
      <c r="BA159" s="2231"/>
      <c r="BB159" s="159" t="s">
        <v>47</v>
      </c>
      <c r="BC159" s="341">
        <v>22.226902506999998</v>
      </c>
      <c r="BD159" s="307">
        <v>37.630204677000002</v>
      </c>
      <c r="BE159" s="307">
        <v>10.851753943999999</v>
      </c>
      <c r="BF159" s="307">
        <v>0</v>
      </c>
      <c r="BG159" s="342">
        <v>0</v>
      </c>
      <c r="BH159" s="352">
        <v>9.1741951779999997</v>
      </c>
      <c r="BI159" s="307">
        <v>3.6767592360000001</v>
      </c>
      <c r="BJ159" s="307">
        <v>0</v>
      </c>
      <c r="BK159" s="307">
        <v>0</v>
      </c>
      <c r="BL159" s="342">
        <v>0</v>
      </c>
      <c r="BM159" s="352">
        <v>6.4754078130000003</v>
      </c>
      <c r="BN159" s="307">
        <v>23.966676806999999</v>
      </c>
      <c r="BO159" s="307">
        <v>24.488165186</v>
      </c>
      <c r="BP159" s="307">
        <v>2.9276569079999999</v>
      </c>
      <c r="BQ159" s="342">
        <v>0</v>
      </c>
      <c r="BR159" s="352">
        <v>0</v>
      </c>
      <c r="BS159" s="307">
        <v>51.700794020000018</v>
      </c>
      <c r="BT159" s="307">
        <v>12.850954414</v>
      </c>
      <c r="BU159" s="1797">
        <v>6.1571126940000003</v>
      </c>
      <c r="BV159" s="1863"/>
      <c r="BW159" s="1863"/>
      <c r="BX159" s="1863"/>
      <c r="BY159" s="1864"/>
      <c r="BZ159" s="1864"/>
      <c r="CA159" s="1864"/>
      <c r="CB159" s="1864"/>
      <c r="CC159" s="1864"/>
      <c r="CD159" s="1864"/>
      <c r="CE159" s="1864"/>
      <c r="CF159" s="1864"/>
      <c r="CG159" s="1864"/>
      <c r="CH159" s="1864"/>
      <c r="CI159" s="1864"/>
      <c r="CJ159" s="1864"/>
      <c r="CK159" s="1864"/>
      <c r="CL159" s="1864"/>
      <c r="CM159" s="1864"/>
      <c r="CN159" s="1864"/>
      <c r="CO159" s="1864"/>
      <c r="CP159" s="1864"/>
      <c r="CQ159" s="1864"/>
      <c r="CR159" s="1864"/>
      <c r="CS159" s="1864"/>
      <c r="CT159" s="1864"/>
      <c r="CU159" s="1864"/>
      <c r="CV159" s="1864"/>
      <c r="CW159" s="1864"/>
      <c r="CX159" s="1864"/>
      <c r="CY159" s="1864"/>
      <c r="CZ159" s="1864"/>
    </row>
    <row r="160" s="239" customFormat="true" ht="15" customHeight="true" x14ac:dyDescent="0.2">
      <c r="B160" s="135"/>
      <c r="C160" s="889"/>
      <c r="D160" s="881"/>
      <c r="E160" s="881"/>
      <c r="F160" s="881"/>
      <c r="G160" s="882"/>
      <c r="H160" s="890"/>
      <c r="I160" s="881"/>
      <c r="J160" s="881"/>
      <c r="K160" s="881"/>
      <c r="L160" s="891"/>
      <c r="M160" s="889"/>
      <c r="N160" s="881"/>
      <c r="O160" s="881"/>
      <c r="P160" s="881"/>
      <c r="Q160" s="882"/>
      <c r="R160" s="890"/>
      <c r="S160" s="881"/>
      <c r="T160" s="881"/>
      <c r="U160" s="891"/>
      <c r="V160" s="609"/>
      <c r="W160" s="609"/>
      <c r="X160" s="609"/>
      <c r="Y160" s="609"/>
      <c r="Z160" s="609"/>
      <c r="AA160" s="609"/>
      <c r="AB160" s="609"/>
      <c r="AC160" s="609"/>
      <c r="AD160" s="609"/>
      <c r="AE160" s="609"/>
      <c r="AF160" s="609"/>
      <c r="AG160" s="609"/>
      <c r="AH160" s="609"/>
      <c r="AI160" s="609"/>
      <c r="AJ160" s="609"/>
      <c r="AK160" s="609"/>
      <c r="AL160" s="609"/>
      <c r="AM160" s="609"/>
      <c r="AN160" s="609"/>
      <c r="AO160" s="609"/>
      <c r="AP160" s="609"/>
      <c r="AQ160" s="609"/>
      <c r="AR160" s="609"/>
      <c r="AS160" s="609"/>
      <c r="AT160" s="609"/>
      <c r="AU160" s="609"/>
      <c r="AV160" s="609"/>
      <c r="AW160" s="609"/>
      <c r="AX160" s="609"/>
      <c r="AY160" s="609"/>
      <c r="AZ160" s="216"/>
      <c r="BA160" s="2232"/>
      <c r="BB160" s="159" t="s">
        <v>171</v>
      </c>
      <c r="BC160" s="341">
        <v>4122.9746567069997</v>
      </c>
      <c r="BD160" s="307">
        <v>4125.3532487600032</v>
      </c>
      <c r="BE160" s="307">
        <v>4117.5249141639888</v>
      </c>
      <c r="BF160" s="307">
        <v>4120.343584611991</v>
      </c>
      <c r="BG160" s="342">
        <v>4123.0206893149925</v>
      </c>
      <c r="BH160" s="352">
        <v>1651.7945920889995</v>
      </c>
      <c r="BI160" s="307">
        <v>1655.4101102789984</v>
      </c>
      <c r="BJ160" s="307">
        <v>1655.3802562880014</v>
      </c>
      <c r="BK160" s="307">
        <v>1645.9417345359952</v>
      </c>
      <c r="BL160" s="342">
        <v>1660.6640485669964</v>
      </c>
      <c r="BM160" s="352">
        <v>2464.7155374430004</v>
      </c>
      <c r="BN160" s="307">
        <v>2471.1788768529987</v>
      </c>
      <c r="BO160" s="307">
        <v>2469.926860503002</v>
      </c>
      <c r="BP160" s="307">
        <v>2472.1533510239965</v>
      </c>
      <c r="BQ160" s="342">
        <v>2462.0517259759999</v>
      </c>
      <c r="BR160" s="352">
        <v>4935.4531590520082</v>
      </c>
      <c r="BS160" s="307">
        <v>6105.2373842649877</v>
      </c>
      <c r="BT160" s="307">
        <v>6122.929828865017</v>
      </c>
      <c r="BU160" s="1797">
        <v>3445.5967213759886</v>
      </c>
      <c r="BV160" s="1863"/>
      <c r="BW160" s="1863"/>
      <c r="BX160" s="1863"/>
      <c r="BY160" s="1864"/>
      <c r="BZ160" s="1864"/>
      <c r="CA160" s="1864"/>
      <c r="CB160" s="1864"/>
      <c r="CC160" s="1864"/>
      <c r="CD160" s="1864"/>
      <c r="CE160" s="1864"/>
      <c r="CF160" s="1864"/>
      <c r="CG160" s="1864"/>
      <c r="CH160" s="1864"/>
      <c r="CI160" s="1864"/>
      <c r="CJ160" s="1864"/>
      <c r="CK160" s="1864"/>
      <c r="CL160" s="1864"/>
      <c r="CM160" s="1864"/>
      <c r="CN160" s="1864"/>
      <c r="CO160" s="1864"/>
      <c r="CP160" s="1864"/>
      <c r="CQ160" s="1864"/>
      <c r="CR160" s="1864"/>
      <c r="CS160" s="1864"/>
      <c r="CT160" s="1864"/>
      <c r="CU160" s="1864"/>
      <c r="CV160" s="1864"/>
      <c r="CW160" s="1864"/>
      <c r="CX160" s="1864"/>
      <c r="CY160" s="1864"/>
      <c r="CZ160" s="1864"/>
    </row>
    <row r="161" s="239" customFormat="true" ht="15" customHeight="true" x14ac:dyDescent="0.2">
      <c r="B161" s="135"/>
      <c r="C161" s="889"/>
      <c r="D161" s="881"/>
      <c r="E161" s="881"/>
      <c r="F161" s="881"/>
      <c r="G161" s="882"/>
      <c r="H161" s="890"/>
      <c r="I161" s="881"/>
      <c r="J161" s="881"/>
      <c r="K161" s="881"/>
      <c r="L161" s="891"/>
      <c r="M161" s="889"/>
      <c r="N161" s="881"/>
      <c r="O161" s="881"/>
      <c r="P161" s="881"/>
      <c r="Q161" s="882"/>
      <c r="R161" s="890"/>
      <c r="S161" s="881"/>
      <c r="T161" s="881"/>
      <c r="U161" s="891"/>
      <c r="V161" s="609"/>
      <c r="W161" s="609"/>
      <c r="X161" s="609"/>
      <c r="Y161" s="609"/>
      <c r="Z161" s="609"/>
      <c r="AA161" s="609"/>
      <c r="AB161" s="609"/>
      <c r="AC161" s="609"/>
      <c r="AD161" s="609"/>
      <c r="AE161" s="609"/>
      <c r="AF161" s="609"/>
      <c r="AG161" s="609"/>
      <c r="AH161" s="609"/>
      <c r="AI161" s="609"/>
      <c r="AJ161" s="609"/>
      <c r="AK161" s="609"/>
      <c r="AL161" s="609"/>
      <c r="AM161" s="609"/>
      <c r="AN161" s="609"/>
      <c r="AO161" s="609"/>
      <c r="AP161" s="609"/>
      <c r="AQ161" s="609"/>
      <c r="AR161" s="609"/>
      <c r="AS161" s="609"/>
      <c r="AT161" s="609"/>
      <c r="AU161" s="609"/>
      <c r="AV161" s="609"/>
      <c r="AW161" s="609"/>
      <c r="AX161" s="609"/>
      <c r="AY161" s="609"/>
      <c r="AZ161" s="216"/>
      <c r="BA161" s="383"/>
      <c r="BB161" s="159"/>
      <c r="BC161" s="341"/>
      <c r="BD161" s="307"/>
      <c r="BE161" s="307"/>
      <c r="BF161" s="307"/>
      <c r="BG161" s="342"/>
      <c r="BH161" s="352"/>
      <c r="BI161" s="307"/>
      <c r="BJ161" s="307"/>
      <c r="BK161" s="307"/>
      <c r="BL161" s="342"/>
      <c r="BM161" s="352"/>
      <c r="BN161" s="307"/>
      <c r="BO161" s="307"/>
      <c r="BP161" s="307"/>
      <c r="BQ161" s="342"/>
      <c r="BR161" s="352"/>
      <c r="BS161" s="307"/>
      <c r="BT161" s="307"/>
      <c r="BU161" s="1797"/>
      <c r="BV161" s="1863"/>
      <c r="BW161" s="1863"/>
      <c r="BX161" s="1863"/>
      <c r="BY161" s="1864"/>
      <c r="BZ161" s="1864"/>
      <c r="CA161" s="1864"/>
      <c r="CB161" s="1864"/>
      <c r="CC161" s="1864"/>
      <c r="CD161" s="1864"/>
      <c r="CE161" s="1864"/>
      <c r="CF161" s="1864"/>
      <c r="CG161" s="1864"/>
      <c r="CH161" s="1864"/>
      <c r="CI161" s="1864"/>
      <c r="CJ161" s="1864"/>
      <c r="CK161" s="1864"/>
      <c r="CL161" s="1864"/>
      <c r="CM161" s="1864"/>
      <c r="CN161" s="1864"/>
      <c r="CO161" s="1864"/>
      <c r="CP161" s="1864"/>
      <c r="CQ161" s="1864"/>
      <c r="CR161" s="1864"/>
      <c r="CS161" s="1864"/>
      <c r="CT161" s="1864"/>
      <c r="CU161" s="1864"/>
      <c r="CV161" s="1864"/>
      <c r="CW161" s="1864"/>
      <c r="CX161" s="1864"/>
      <c r="CY161" s="1864"/>
      <c r="CZ161" s="1864"/>
    </row>
    <row r="162" s="239" customFormat="true" ht="15" customHeight="true" x14ac:dyDescent="0.2">
      <c r="A162" s="803"/>
      <c r="B162" s="1011"/>
      <c r="C162" s="889"/>
      <c r="D162" s="881"/>
      <c r="E162" s="881"/>
      <c r="F162" s="881"/>
      <c r="G162" s="882"/>
      <c r="H162" s="890"/>
      <c r="I162" s="881"/>
      <c r="J162" s="881"/>
      <c r="K162" s="881"/>
      <c r="L162" s="891"/>
      <c r="M162" s="889"/>
      <c r="N162" s="881"/>
      <c r="O162" s="881"/>
      <c r="P162" s="881"/>
      <c r="Q162" s="882"/>
      <c r="R162" s="890"/>
      <c r="S162" s="881"/>
      <c r="T162" s="881"/>
      <c r="U162" s="891"/>
      <c r="V162" s="609"/>
      <c r="W162" s="609"/>
      <c r="X162" s="609"/>
      <c r="Y162" s="609"/>
      <c r="Z162" s="609"/>
      <c r="AA162" s="609"/>
      <c r="AB162" s="609"/>
      <c r="AC162" s="609"/>
      <c r="AD162" s="609"/>
      <c r="AE162" s="609"/>
      <c r="AF162" s="609"/>
      <c r="AG162" s="609"/>
      <c r="AH162" s="609"/>
      <c r="AI162" s="609"/>
      <c r="AJ162" s="609"/>
      <c r="AK162" s="609"/>
      <c r="AL162" s="609"/>
      <c r="AM162" s="609"/>
      <c r="AN162" s="609"/>
      <c r="AO162" s="609"/>
      <c r="AP162" s="609"/>
      <c r="AQ162" s="609"/>
      <c r="AR162" s="609"/>
      <c r="AS162" s="609"/>
      <c r="AT162" s="609"/>
      <c r="AU162" s="609"/>
      <c r="AV162" s="609"/>
      <c r="AW162" s="609"/>
      <c r="AX162" s="609"/>
      <c r="AY162" s="609"/>
      <c r="AZ162" s="216"/>
      <c r="BA162" s="383"/>
      <c r="BB162" s="159"/>
      <c r="BC162" s="341"/>
      <c r="BD162" s="307"/>
      <c r="BE162" s="307"/>
      <c r="BF162" s="307"/>
      <c r="BG162" s="342"/>
      <c r="BH162" s="352"/>
      <c r="BI162" s="307"/>
      <c r="BJ162" s="307"/>
      <c r="BK162" s="307"/>
      <c r="BL162" s="342"/>
      <c r="BM162" s="352"/>
      <c r="BN162" s="307"/>
      <c r="BO162" s="307"/>
      <c r="BP162" s="307"/>
      <c r="BQ162" s="342"/>
      <c r="BR162" s="352"/>
      <c r="BS162" s="307"/>
      <c r="BT162" s="307"/>
      <c r="BU162" s="1797"/>
      <c r="BV162" s="1863"/>
      <c r="BW162" s="1863"/>
      <c r="BX162" s="1863"/>
      <c r="BY162" s="1864"/>
      <c r="BZ162" s="1864"/>
      <c r="CA162" s="1864"/>
      <c r="CB162" s="1864"/>
      <c r="CC162" s="1864"/>
      <c r="CD162" s="1864"/>
      <c r="CE162" s="1864"/>
      <c r="CF162" s="1864"/>
      <c r="CG162" s="1864"/>
      <c r="CH162" s="1864"/>
      <c r="CI162" s="1864"/>
      <c r="CJ162" s="1864"/>
      <c r="CK162" s="1864"/>
      <c r="CL162" s="1864"/>
      <c r="CM162" s="1864"/>
      <c r="CN162" s="1864"/>
      <c r="CO162" s="1864"/>
      <c r="CP162" s="1864"/>
      <c r="CQ162" s="1864"/>
      <c r="CR162" s="1864"/>
      <c r="CS162" s="1864"/>
      <c r="CT162" s="1864"/>
      <c r="CU162" s="1864"/>
      <c r="CV162" s="1864"/>
      <c r="CW162" s="1864"/>
      <c r="CX162" s="1864"/>
      <c r="CY162" s="1864"/>
      <c r="CZ162" s="1864"/>
    </row>
    <row r="163" s="239" customFormat="true" ht="15" customHeight="true" x14ac:dyDescent="0.2">
      <c r="A163" s="720"/>
      <c r="B163" s="1012"/>
      <c r="C163" s="889"/>
      <c r="D163" s="881"/>
      <c r="E163" s="881"/>
      <c r="F163" s="881"/>
      <c r="G163" s="882"/>
      <c r="H163" s="890"/>
      <c r="I163" s="881"/>
      <c r="J163" s="881"/>
      <c r="K163" s="881"/>
      <c r="L163" s="891"/>
      <c r="M163" s="889"/>
      <c r="N163" s="881"/>
      <c r="O163" s="881"/>
      <c r="P163" s="881"/>
      <c r="Q163" s="882"/>
      <c r="R163" s="890"/>
      <c r="S163" s="881"/>
      <c r="T163" s="881"/>
      <c r="U163" s="891"/>
      <c r="V163" s="609"/>
      <c r="W163" s="609"/>
      <c r="X163" s="609"/>
      <c r="Y163" s="609"/>
      <c r="Z163" s="609"/>
      <c r="AA163" s="609"/>
      <c r="AB163" s="609"/>
      <c r="AC163" s="609"/>
      <c r="AD163" s="609"/>
      <c r="AE163" s="609"/>
      <c r="AF163" s="609"/>
      <c r="AG163" s="609"/>
      <c r="AH163" s="609"/>
      <c r="AI163" s="609"/>
      <c r="AJ163" s="609"/>
      <c r="AK163" s="609"/>
      <c r="AL163" s="609"/>
      <c r="AM163" s="609"/>
      <c r="AN163" s="609"/>
      <c r="AO163" s="609"/>
      <c r="AP163" s="609"/>
      <c r="AQ163" s="609"/>
      <c r="AR163" s="609"/>
      <c r="AS163" s="609"/>
      <c r="AT163" s="609"/>
      <c r="AU163" s="609"/>
      <c r="AV163" s="609"/>
      <c r="AW163" s="609"/>
      <c r="AX163" s="609"/>
      <c r="AY163" s="609"/>
      <c r="AZ163" s="216"/>
      <c r="BA163" s="383"/>
      <c r="BB163" s="159"/>
      <c r="BC163" s="341"/>
      <c r="BD163" s="307"/>
      <c r="BE163" s="307"/>
      <c r="BF163" s="307"/>
      <c r="BG163" s="342"/>
      <c r="BH163" s="352"/>
      <c r="BI163" s="307"/>
      <c r="BJ163" s="307"/>
      <c r="BK163" s="307"/>
      <c r="BL163" s="342"/>
      <c r="BM163" s="352"/>
      <c r="BN163" s="307"/>
      <c r="BO163" s="307"/>
      <c r="BP163" s="307"/>
      <c r="BQ163" s="342"/>
      <c r="BR163" s="352"/>
      <c r="BS163" s="307"/>
      <c r="BT163" s="307"/>
      <c r="BU163" s="1797"/>
      <c r="BV163" s="1863"/>
      <c r="BW163" s="1863"/>
      <c r="BX163" s="1863"/>
      <c r="BY163" s="1864"/>
      <c r="BZ163" s="1864"/>
      <c r="CA163" s="1864"/>
      <c r="CB163" s="1864"/>
      <c r="CC163" s="1864"/>
      <c r="CD163" s="1864"/>
      <c r="CE163" s="1864"/>
      <c r="CF163" s="1864"/>
      <c r="CG163" s="1864"/>
      <c r="CH163" s="1864"/>
      <c r="CI163" s="1864"/>
      <c r="CJ163" s="1864"/>
      <c r="CK163" s="1864"/>
      <c r="CL163" s="1864"/>
      <c r="CM163" s="1864"/>
      <c r="CN163" s="1864"/>
      <c r="CO163" s="1864"/>
      <c r="CP163" s="1864"/>
      <c r="CQ163" s="1864"/>
      <c r="CR163" s="1864"/>
      <c r="CS163" s="1864"/>
      <c r="CT163" s="1864"/>
      <c r="CU163" s="1864"/>
      <c r="CV163" s="1864"/>
      <c r="CW163" s="1864"/>
      <c r="CX163" s="1864"/>
      <c r="CY163" s="1864"/>
      <c r="CZ163" s="1864"/>
    </row>
    <row r="164" s="239" customFormat="true" ht="15" customHeight="true" x14ac:dyDescent="0.2">
      <c r="A164" s="720"/>
      <c r="B164" s="1012"/>
      <c r="C164" s="889"/>
      <c r="D164" s="881"/>
      <c r="E164" s="881"/>
      <c r="F164" s="881"/>
      <c r="G164" s="882"/>
      <c r="H164" s="890"/>
      <c r="I164" s="881"/>
      <c r="J164" s="881"/>
      <c r="K164" s="881"/>
      <c r="L164" s="891"/>
      <c r="M164" s="889"/>
      <c r="N164" s="881"/>
      <c r="O164" s="881"/>
      <c r="P164" s="881"/>
      <c r="Q164" s="882"/>
      <c r="R164" s="890"/>
      <c r="S164" s="881"/>
      <c r="T164" s="881"/>
      <c r="U164" s="891"/>
      <c r="V164" s="609"/>
      <c r="W164" s="609"/>
      <c r="X164" s="609"/>
      <c r="Y164" s="609"/>
      <c r="Z164" s="609"/>
      <c r="AA164" s="609"/>
      <c r="AB164" s="609"/>
      <c r="AC164" s="609"/>
      <c r="AD164" s="609"/>
      <c r="AE164" s="609"/>
      <c r="AF164" s="609"/>
      <c r="AG164" s="609"/>
      <c r="AH164" s="609"/>
      <c r="AI164" s="609"/>
      <c r="AJ164" s="609"/>
      <c r="AK164" s="609"/>
      <c r="AL164" s="609"/>
      <c r="AM164" s="609"/>
      <c r="AN164" s="609"/>
      <c r="AO164" s="609"/>
      <c r="AP164" s="609"/>
      <c r="AQ164" s="609"/>
      <c r="AR164" s="609"/>
      <c r="AS164" s="609"/>
      <c r="AT164" s="609"/>
      <c r="AU164" s="609"/>
      <c r="AV164" s="609"/>
      <c r="AW164" s="609"/>
      <c r="AX164" s="609"/>
      <c r="AY164" s="609"/>
      <c r="AZ164" s="216"/>
      <c r="BA164" s="383"/>
      <c r="BB164" s="159"/>
      <c r="BC164" s="341"/>
      <c r="BD164" s="307"/>
      <c r="BE164" s="307"/>
      <c r="BF164" s="307"/>
      <c r="BG164" s="342"/>
      <c r="BH164" s="352"/>
      <c r="BI164" s="307"/>
      <c r="BJ164" s="307"/>
      <c r="BK164" s="307"/>
      <c r="BL164" s="342"/>
      <c r="BM164" s="352"/>
      <c r="BN164" s="307"/>
      <c r="BO164" s="307"/>
      <c r="BP164" s="307"/>
      <c r="BQ164" s="342"/>
      <c r="BR164" s="352"/>
      <c r="BS164" s="307"/>
      <c r="BT164" s="307"/>
      <c r="BU164" s="1797"/>
      <c r="BV164" s="1863"/>
      <c r="BW164" s="1863"/>
      <c r="BX164" s="1863"/>
      <c r="BY164" s="1864"/>
      <c r="BZ164" s="1864"/>
      <c r="CA164" s="1864"/>
      <c r="CB164" s="1864"/>
      <c r="CC164" s="1864"/>
      <c r="CD164" s="1864"/>
      <c r="CE164" s="1864"/>
      <c r="CF164" s="1864"/>
      <c r="CG164" s="1864"/>
      <c r="CH164" s="1864"/>
      <c r="CI164" s="1864"/>
      <c r="CJ164" s="1864"/>
      <c r="CK164" s="1864"/>
      <c r="CL164" s="1864"/>
      <c r="CM164" s="1864"/>
      <c r="CN164" s="1864"/>
      <c r="CO164" s="1864"/>
      <c r="CP164" s="1864"/>
      <c r="CQ164" s="1864"/>
      <c r="CR164" s="1864"/>
      <c r="CS164" s="1864"/>
      <c r="CT164" s="1864"/>
      <c r="CU164" s="1864"/>
      <c r="CV164" s="1864"/>
      <c r="CW164" s="1864"/>
      <c r="CX164" s="1864"/>
      <c r="CY164" s="1864"/>
      <c r="CZ164" s="1864"/>
    </row>
    <row r="165" s="642" customFormat="true" ht="15" customHeight="true" x14ac:dyDescent="0.2">
      <c r="A165" s="993"/>
      <c r="B165" s="812"/>
      <c r="C165" s="932"/>
      <c r="D165" s="829"/>
      <c r="E165" s="829"/>
      <c r="F165" s="829"/>
      <c r="G165" s="830"/>
      <c r="H165" s="933"/>
      <c r="I165" s="829"/>
      <c r="J165" s="829"/>
      <c r="K165" s="829"/>
      <c r="L165" s="934"/>
      <c r="M165" s="932"/>
      <c r="N165" s="829"/>
      <c r="O165" s="829"/>
      <c r="P165" s="829"/>
      <c r="Q165" s="830"/>
      <c r="R165" s="933"/>
      <c r="S165" s="829"/>
      <c r="T165" s="829"/>
      <c r="U165" s="934"/>
      <c r="V165" s="1766"/>
      <c r="W165" s="1766"/>
      <c r="X165" s="1766"/>
      <c r="Y165" s="1766"/>
      <c r="Z165" s="1766"/>
      <c r="AA165" s="1766"/>
      <c r="AB165" s="1766"/>
      <c r="AC165" s="1766"/>
      <c r="AD165" s="1766"/>
      <c r="AE165" s="1766"/>
      <c r="AF165" s="1766"/>
      <c r="AG165" s="1766"/>
      <c r="AH165" s="1766"/>
      <c r="AI165" s="1766"/>
      <c r="AJ165" s="1766"/>
      <c r="AK165" s="1766"/>
      <c r="AL165" s="1766"/>
      <c r="AM165" s="1766"/>
      <c r="AN165" s="1766"/>
      <c r="AO165" s="1766"/>
      <c r="AP165" s="1766"/>
      <c r="AQ165" s="1766"/>
      <c r="AR165" s="1766"/>
      <c r="AS165" s="1766"/>
      <c r="AT165" s="1766"/>
      <c r="AU165" s="1766"/>
      <c r="AV165" s="1766"/>
      <c r="AW165" s="1766"/>
      <c r="AX165" s="1766"/>
      <c r="AY165" s="1766"/>
      <c r="AZ165" s="646"/>
      <c r="BA165" s="383"/>
      <c r="BB165" s="159"/>
      <c r="BC165" s="341"/>
      <c r="BD165" s="307"/>
      <c r="BE165" s="307"/>
      <c r="BF165" s="307"/>
      <c r="BG165" s="342"/>
      <c r="BH165" s="352"/>
      <c r="BI165" s="307"/>
      <c r="BJ165" s="307"/>
      <c r="BK165" s="307"/>
      <c r="BL165" s="342"/>
      <c r="BM165" s="352"/>
      <c r="BN165" s="307"/>
      <c r="BO165" s="307"/>
      <c r="BP165" s="307"/>
      <c r="BQ165" s="342"/>
      <c r="BR165" s="352"/>
      <c r="BS165" s="307"/>
      <c r="BT165" s="307"/>
      <c r="BU165" s="1797"/>
      <c r="BV165" s="1863"/>
      <c r="BW165" s="1863"/>
      <c r="BX165" s="1863"/>
      <c r="BY165" s="1864"/>
      <c r="BZ165" s="1864"/>
      <c r="CA165" s="1864"/>
      <c r="CB165" s="1864"/>
      <c r="CC165" s="1864"/>
      <c r="CD165" s="1864"/>
      <c r="CE165" s="1864"/>
      <c r="CF165" s="1864"/>
      <c r="CG165" s="1864"/>
      <c r="CH165" s="1864"/>
      <c r="CI165" s="1864"/>
      <c r="CJ165" s="1864"/>
      <c r="CK165" s="1864"/>
      <c r="CL165" s="1864"/>
      <c r="CM165" s="1864"/>
      <c r="CN165" s="1864"/>
      <c r="CO165" s="1864"/>
      <c r="CP165" s="1864"/>
      <c r="CQ165" s="1864"/>
      <c r="CR165" s="1864"/>
      <c r="CS165" s="1864"/>
      <c r="CT165" s="1864"/>
      <c r="CU165" s="1864"/>
      <c r="CV165" s="1864"/>
      <c r="CW165" s="1864"/>
      <c r="CX165" s="1864"/>
      <c r="CY165" s="1864"/>
      <c r="CZ165" s="1864"/>
    </row>
    <row r="166" s="642" customFormat="true" ht="15" customHeight="true" x14ac:dyDescent="0.2">
      <c r="A166" s="791"/>
      <c r="B166" s="1013"/>
      <c r="C166" s="730"/>
      <c r="D166" s="731"/>
      <c r="E166" s="731"/>
      <c r="F166" s="731"/>
      <c r="G166" s="778"/>
      <c r="H166" s="766"/>
      <c r="I166" s="731"/>
      <c r="J166" s="731"/>
      <c r="K166" s="731"/>
      <c r="L166" s="742"/>
      <c r="M166" s="753"/>
      <c r="N166" s="731"/>
      <c r="O166" s="731"/>
      <c r="P166" s="731"/>
      <c r="Q166" s="778"/>
      <c r="R166" s="766"/>
      <c r="S166" s="731"/>
      <c r="T166" s="731"/>
      <c r="U166" s="1750"/>
      <c r="V166" s="1766"/>
      <c r="W166" s="1766"/>
      <c r="X166" s="1766"/>
      <c r="Y166" s="1766"/>
      <c r="Z166" s="1766"/>
      <c r="AA166" s="1766"/>
      <c r="AB166" s="1766"/>
      <c r="AC166" s="1766"/>
      <c r="AD166" s="1766"/>
      <c r="AE166" s="1766"/>
      <c r="AF166" s="1766"/>
      <c r="AG166" s="1766"/>
      <c r="AH166" s="1766"/>
      <c r="AI166" s="1766"/>
      <c r="AJ166" s="1766"/>
      <c r="AK166" s="1766"/>
      <c r="AL166" s="1766"/>
      <c r="AM166" s="1766"/>
      <c r="AN166" s="1766"/>
      <c r="AO166" s="1766"/>
      <c r="AP166" s="1766"/>
      <c r="AQ166" s="1766"/>
      <c r="AR166" s="1766"/>
      <c r="AS166" s="1766"/>
      <c r="AT166" s="1766"/>
      <c r="AU166" s="1766"/>
      <c r="AV166" s="1766"/>
      <c r="AW166" s="1766"/>
      <c r="AX166" s="1766"/>
      <c r="AY166" s="1766"/>
      <c r="AZ166" s="646"/>
      <c r="BA166" s="383"/>
      <c r="BB166" s="159"/>
      <c r="BC166" s="341"/>
      <c r="BD166" s="307"/>
      <c r="BE166" s="307"/>
      <c r="BF166" s="307"/>
      <c r="BG166" s="342"/>
      <c r="BH166" s="352"/>
      <c r="BI166" s="307"/>
      <c r="BJ166" s="307"/>
      <c r="BK166" s="307"/>
      <c r="BL166" s="342"/>
      <c r="BM166" s="352"/>
      <c r="BN166" s="307"/>
      <c r="BO166" s="307"/>
      <c r="BP166" s="307"/>
      <c r="BQ166" s="342"/>
      <c r="BR166" s="352"/>
      <c r="BS166" s="307"/>
      <c r="BT166" s="307"/>
      <c r="BU166" s="1797"/>
      <c r="BV166" s="1863"/>
      <c r="BW166" s="1863"/>
      <c r="BX166" s="1863"/>
      <c r="BY166" s="1864"/>
      <c r="BZ166" s="1864"/>
      <c r="CA166" s="1864"/>
      <c r="CB166" s="1864"/>
      <c r="CC166" s="1864"/>
      <c r="CD166" s="1864"/>
      <c r="CE166" s="1864"/>
      <c r="CF166" s="1864"/>
      <c r="CG166" s="1864"/>
      <c r="CH166" s="1864"/>
      <c r="CI166" s="1864"/>
      <c r="CJ166" s="1864"/>
      <c r="CK166" s="1864"/>
      <c r="CL166" s="1864"/>
      <c r="CM166" s="1864"/>
      <c r="CN166" s="1864"/>
      <c r="CO166" s="1864"/>
      <c r="CP166" s="1864"/>
      <c r="CQ166" s="1864"/>
      <c r="CR166" s="1864"/>
      <c r="CS166" s="1864"/>
      <c r="CT166" s="1864"/>
      <c r="CU166" s="1864"/>
      <c r="CV166" s="1864"/>
      <c r="CW166" s="1864"/>
      <c r="CX166" s="1864"/>
      <c r="CY166" s="1864"/>
      <c r="CZ166" s="1864"/>
    </row>
    <row r="167" s="642" customFormat="true" ht="15" customHeight="true" x14ac:dyDescent="0.2">
      <c r="A167" s="792"/>
      <c r="B167" s="1014"/>
      <c r="C167" s="732"/>
      <c r="D167" s="733"/>
      <c r="E167" s="733"/>
      <c r="F167" s="733"/>
      <c r="G167" s="779"/>
      <c r="H167" s="767"/>
      <c r="I167" s="733"/>
      <c r="J167" s="733"/>
      <c r="K167" s="733"/>
      <c r="L167" s="743"/>
      <c r="M167" s="754"/>
      <c r="N167" s="733"/>
      <c r="O167" s="733"/>
      <c r="P167" s="733"/>
      <c r="Q167" s="779"/>
      <c r="R167" s="767"/>
      <c r="S167" s="733"/>
      <c r="T167" s="733"/>
      <c r="U167" s="1751"/>
      <c r="V167" s="1766"/>
      <c r="W167" s="1766"/>
      <c r="X167" s="1766"/>
      <c r="Y167" s="1766"/>
      <c r="Z167" s="1766"/>
      <c r="AA167" s="1766"/>
      <c r="AB167" s="1766"/>
      <c r="AC167" s="1766"/>
      <c r="AD167" s="1766"/>
      <c r="AE167" s="1766"/>
      <c r="AF167" s="1766"/>
      <c r="AG167" s="1766"/>
      <c r="AH167" s="1766"/>
      <c r="AI167" s="1766"/>
      <c r="AJ167" s="1766"/>
      <c r="AK167" s="1766"/>
      <c r="AL167" s="1766"/>
      <c r="AM167" s="1766"/>
      <c r="AN167" s="1766"/>
      <c r="AO167" s="1766"/>
      <c r="AP167" s="1766"/>
      <c r="AQ167" s="1766"/>
      <c r="AR167" s="1766"/>
      <c r="AS167" s="1766"/>
      <c r="AT167" s="1766"/>
      <c r="AU167" s="1766"/>
      <c r="AV167" s="1766"/>
      <c r="AW167" s="1766"/>
      <c r="AX167" s="1766"/>
      <c r="AY167" s="1766"/>
      <c r="AZ167" s="64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1797"/>
      <c r="BV167" s="1863"/>
      <c r="BW167" s="1863"/>
      <c r="BX167" s="1863"/>
      <c r="BY167" s="1864"/>
      <c r="BZ167" s="1864"/>
      <c r="CA167" s="1864"/>
      <c r="CB167" s="1864"/>
      <c r="CC167" s="1864"/>
      <c r="CD167" s="1864"/>
      <c r="CE167" s="1864"/>
      <c r="CF167" s="1864"/>
      <c r="CG167" s="1864"/>
      <c r="CH167" s="1864"/>
      <c r="CI167" s="1864"/>
      <c r="CJ167" s="1864"/>
      <c r="CK167" s="1864"/>
      <c r="CL167" s="1864"/>
      <c r="CM167" s="1864"/>
      <c r="CN167" s="1864"/>
      <c r="CO167" s="1864"/>
      <c r="CP167" s="1864"/>
      <c r="CQ167" s="1864"/>
      <c r="CR167" s="1864"/>
      <c r="CS167" s="1864"/>
      <c r="CT167" s="1864"/>
      <c r="CU167" s="1864"/>
      <c r="CV167" s="1864"/>
      <c r="CW167" s="1864"/>
      <c r="CX167" s="1864"/>
      <c r="CY167" s="1864"/>
      <c r="CZ167" s="1864"/>
    </row>
    <row r="168" s="642" customFormat="true" ht="15" customHeight="true" x14ac:dyDescent="0.2">
      <c r="A168" s="793"/>
      <c r="B168" s="1015"/>
      <c r="C168" s="935"/>
      <c r="D168" s="936"/>
      <c r="E168" s="936"/>
      <c r="F168" s="936"/>
      <c r="G168" s="937"/>
      <c r="H168" s="938"/>
      <c r="I168" s="936"/>
      <c r="J168" s="936"/>
      <c r="K168" s="936"/>
      <c r="L168" s="939"/>
      <c r="M168" s="940"/>
      <c r="N168" s="936"/>
      <c r="O168" s="936"/>
      <c r="P168" s="936"/>
      <c r="Q168" s="937"/>
      <c r="R168" s="938"/>
      <c r="S168" s="936"/>
      <c r="T168" s="936"/>
      <c r="U168" s="1752"/>
      <c r="V168" s="1766"/>
      <c r="W168" s="1766"/>
      <c r="X168" s="1766"/>
      <c r="Y168" s="1766"/>
      <c r="Z168" s="1766"/>
      <c r="AA168" s="1766"/>
      <c r="AB168" s="1766"/>
      <c r="AC168" s="1766"/>
      <c r="AD168" s="1766"/>
      <c r="AE168" s="1766"/>
      <c r="AF168" s="1766"/>
      <c r="AG168" s="1766"/>
      <c r="AH168" s="1766"/>
      <c r="AI168" s="1766"/>
      <c r="AJ168" s="1766"/>
      <c r="AK168" s="1766"/>
      <c r="AL168" s="1766"/>
      <c r="AM168" s="1766"/>
      <c r="AN168" s="1766"/>
      <c r="AO168" s="1766"/>
      <c r="AP168" s="1766"/>
      <c r="AQ168" s="1766"/>
      <c r="AR168" s="1766"/>
      <c r="AS168" s="1766"/>
      <c r="AT168" s="1766"/>
      <c r="AU168" s="1766"/>
      <c r="AV168" s="1766"/>
      <c r="AW168" s="1766"/>
      <c r="AX168" s="1766"/>
      <c r="AY168" s="1766"/>
      <c r="AZ168" s="64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1797"/>
      <c r="BV168" s="1863"/>
      <c r="BW168" s="1863"/>
      <c r="BX168" s="1863"/>
      <c r="BY168" s="1864"/>
      <c r="BZ168" s="1864"/>
      <c r="CA168" s="1864"/>
      <c r="CB168" s="1864"/>
      <c r="CC168" s="1864"/>
      <c r="CD168" s="1864"/>
      <c r="CE168" s="1864"/>
      <c r="CF168" s="1864"/>
      <c r="CG168" s="1864"/>
      <c r="CH168" s="1864"/>
      <c r="CI168" s="1864"/>
      <c r="CJ168" s="1864"/>
      <c r="CK168" s="1864"/>
      <c r="CL168" s="1864"/>
      <c r="CM168" s="1864"/>
      <c r="CN168" s="1864"/>
      <c r="CO168" s="1864"/>
      <c r="CP168" s="1864"/>
      <c r="CQ168" s="1864"/>
      <c r="CR168" s="1864"/>
      <c r="CS168" s="1864"/>
      <c r="CT168" s="1864"/>
      <c r="CU168" s="1864"/>
      <c r="CV168" s="1864"/>
      <c r="CW168" s="1864"/>
      <c r="CX168" s="1864"/>
      <c r="CY168" s="1864"/>
      <c r="CZ168" s="1864"/>
    </row>
    <row r="169" s="642" customFormat="true" ht="15" customHeight="true" x14ac:dyDescent="0.2">
      <c r="A169" s="794"/>
      <c r="B169" s="1016"/>
      <c r="C169" s="941"/>
      <c r="D169" s="942"/>
      <c r="E169" s="942"/>
      <c r="F169" s="942"/>
      <c r="G169" s="943"/>
      <c r="H169" s="944"/>
      <c r="I169" s="942"/>
      <c r="J169" s="942"/>
      <c r="K169" s="942"/>
      <c r="L169" s="945"/>
      <c r="M169" s="946"/>
      <c r="N169" s="942"/>
      <c r="O169" s="942"/>
      <c r="P169" s="942"/>
      <c r="Q169" s="943"/>
      <c r="R169" s="944"/>
      <c r="S169" s="942"/>
      <c r="T169" s="942"/>
      <c r="U169" s="1753"/>
      <c r="V169" s="1766"/>
      <c r="W169" s="1766"/>
      <c r="X169" s="1766"/>
      <c r="Y169" s="1766"/>
      <c r="Z169" s="1766"/>
      <c r="AA169" s="1766"/>
      <c r="AB169" s="1766"/>
      <c r="AC169" s="1766"/>
      <c r="AD169" s="1766"/>
      <c r="AE169" s="1766"/>
      <c r="AF169" s="1766"/>
      <c r="AG169" s="1766"/>
      <c r="AH169" s="1766"/>
      <c r="AI169" s="1766"/>
      <c r="AJ169" s="1766"/>
      <c r="AK169" s="1766"/>
      <c r="AL169" s="1766"/>
      <c r="AM169" s="1766"/>
      <c r="AN169" s="1766"/>
      <c r="AO169" s="1766"/>
      <c r="AP169" s="1766"/>
      <c r="AQ169" s="1766"/>
      <c r="AR169" s="1766"/>
      <c r="AS169" s="1766"/>
      <c r="AT169" s="1766"/>
      <c r="AU169" s="1766"/>
      <c r="AV169" s="1766"/>
      <c r="AW169" s="1766"/>
      <c r="AX169" s="1766"/>
      <c r="AY169" s="1766"/>
      <c r="AZ169" s="64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1797"/>
      <c r="BV169" s="1863"/>
      <c r="BW169" s="1863"/>
      <c r="BX169" s="1863"/>
      <c r="BY169" s="1864"/>
      <c r="BZ169" s="1864"/>
      <c r="CA169" s="1864"/>
      <c r="CB169" s="1864"/>
      <c r="CC169" s="1864"/>
      <c r="CD169" s="1864"/>
      <c r="CE169" s="1864"/>
      <c r="CF169" s="1864"/>
      <c r="CG169" s="1864"/>
      <c r="CH169" s="1864"/>
      <c r="CI169" s="1864"/>
      <c r="CJ169" s="1864"/>
      <c r="CK169" s="1864"/>
      <c r="CL169" s="1864"/>
      <c r="CM169" s="1864"/>
      <c r="CN169" s="1864"/>
      <c r="CO169" s="1864"/>
      <c r="CP169" s="1864"/>
      <c r="CQ169" s="1864"/>
      <c r="CR169" s="1864"/>
      <c r="CS169" s="1864"/>
      <c r="CT169" s="1864"/>
      <c r="CU169" s="1864"/>
      <c r="CV169" s="1864"/>
      <c r="CW169" s="1864"/>
      <c r="CX169" s="1864"/>
      <c r="CY169" s="1864"/>
      <c r="CZ169" s="1864"/>
    </row>
    <row r="170" s="642" customFormat="true" ht="15" customHeight="true" x14ac:dyDescent="0.2">
      <c r="A170" s="794"/>
      <c r="B170" s="1016"/>
      <c r="C170" s="941"/>
      <c r="D170" s="942"/>
      <c r="E170" s="942"/>
      <c r="F170" s="942"/>
      <c r="G170" s="943"/>
      <c r="H170" s="944"/>
      <c r="I170" s="942"/>
      <c r="J170" s="942"/>
      <c r="K170" s="942"/>
      <c r="L170" s="945"/>
      <c r="M170" s="946"/>
      <c r="N170" s="942"/>
      <c r="O170" s="942"/>
      <c r="P170" s="942"/>
      <c r="Q170" s="943"/>
      <c r="R170" s="944"/>
      <c r="S170" s="942"/>
      <c r="T170" s="942"/>
      <c r="U170" s="1753"/>
      <c r="V170" s="1766"/>
      <c r="W170" s="1766"/>
      <c r="X170" s="1766"/>
      <c r="Y170" s="1766"/>
      <c r="Z170" s="1766"/>
      <c r="AA170" s="1766"/>
      <c r="AB170" s="1766"/>
      <c r="AC170" s="1766"/>
      <c r="AD170" s="1766"/>
      <c r="AE170" s="1766"/>
      <c r="AF170" s="1766"/>
      <c r="AG170" s="1766"/>
      <c r="AH170" s="1766"/>
      <c r="AI170" s="1766"/>
      <c r="AJ170" s="1766"/>
      <c r="AK170" s="1766"/>
      <c r="AL170" s="1766"/>
      <c r="AM170" s="1766"/>
      <c r="AN170" s="1766"/>
      <c r="AO170" s="1766"/>
      <c r="AP170" s="1766"/>
      <c r="AQ170" s="1766"/>
      <c r="AR170" s="1766"/>
      <c r="AS170" s="1766"/>
      <c r="AT170" s="1766"/>
      <c r="AU170" s="1766"/>
      <c r="AV170" s="1766"/>
      <c r="AW170" s="1766"/>
      <c r="AX170" s="1766"/>
      <c r="AY170" s="1766"/>
      <c r="AZ170" s="64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1797"/>
      <c r="BV170" s="1863"/>
      <c r="BW170" s="1863"/>
      <c r="BX170" s="1863"/>
      <c r="BY170" s="1864"/>
      <c r="BZ170" s="1864"/>
      <c r="CA170" s="1864"/>
      <c r="CB170" s="1864"/>
      <c r="CC170" s="1864"/>
      <c r="CD170" s="1864"/>
      <c r="CE170" s="1864"/>
      <c r="CF170" s="1864"/>
      <c r="CG170" s="1864"/>
      <c r="CH170" s="1864"/>
      <c r="CI170" s="1864"/>
      <c r="CJ170" s="1864"/>
      <c r="CK170" s="1864"/>
      <c r="CL170" s="1864"/>
      <c r="CM170" s="1864"/>
      <c r="CN170" s="1864"/>
      <c r="CO170" s="1864"/>
      <c r="CP170" s="1864"/>
      <c r="CQ170" s="1864"/>
      <c r="CR170" s="1864"/>
      <c r="CS170" s="1864"/>
      <c r="CT170" s="1864"/>
      <c r="CU170" s="1864"/>
      <c r="CV170" s="1864"/>
      <c r="CW170" s="1864"/>
      <c r="CX170" s="1864"/>
      <c r="CY170" s="1864"/>
      <c r="CZ170" s="1864"/>
    </row>
    <row r="171" s="642" customFormat="true" ht="15" customHeight="true" x14ac:dyDescent="0.2">
      <c r="A171" s="794"/>
      <c r="B171" s="1016"/>
      <c r="C171" s="941"/>
      <c r="D171" s="942"/>
      <c r="E171" s="942"/>
      <c r="F171" s="942"/>
      <c r="G171" s="943"/>
      <c r="H171" s="944"/>
      <c r="I171" s="942"/>
      <c r="J171" s="942"/>
      <c r="K171" s="942"/>
      <c r="L171" s="945"/>
      <c r="M171" s="946"/>
      <c r="N171" s="942"/>
      <c r="O171" s="942"/>
      <c r="P171" s="942"/>
      <c r="Q171" s="943"/>
      <c r="R171" s="944"/>
      <c r="S171" s="942"/>
      <c r="T171" s="942"/>
      <c r="U171" s="1753"/>
      <c r="V171" s="1766"/>
      <c r="W171" s="1766"/>
      <c r="X171" s="1766"/>
      <c r="Y171" s="1766"/>
      <c r="Z171" s="1766"/>
      <c r="AA171" s="1766"/>
      <c r="AB171" s="1766"/>
      <c r="AC171" s="1766"/>
      <c r="AD171" s="1766"/>
      <c r="AE171" s="1766"/>
      <c r="AF171" s="1766"/>
      <c r="AG171" s="1766"/>
      <c r="AH171" s="1766"/>
      <c r="AI171" s="1766"/>
      <c r="AJ171" s="1766"/>
      <c r="AK171" s="1766"/>
      <c r="AL171" s="1766"/>
      <c r="AM171" s="1766"/>
      <c r="AN171" s="1766"/>
      <c r="AO171" s="1766"/>
      <c r="AP171" s="1766"/>
      <c r="AQ171" s="1766"/>
      <c r="AR171" s="1766"/>
      <c r="AS171" s="1766"/>
      <c r="AT171" s="1766"/>
      <c r="AU171" s="1766"/>
      <c r="AV171" s="1766"/>
      <c r="AW171" s="1766"/>
      <c r="AX171" s="1766"/>
      <c r="AY171" s="1766"/>
      <c r="AZ171" s="64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1797"/>
      <c r="BV171" s="1863"/>
      <c r="BW171" s="1863"/>
      <c r="BX171" s="1863"/>
      <c r="BY171" s="1864"/>
      <c r="BZ171" s="1864"/>
      <c r="CA171" s="1864"/>
      <c r="CB171" s="1864"/>
      <c r="CC171" s="1864"/>
      <c r="CD171" s="1864"/>
      <c r="CE171" s="1864"/>
      <c r="CF171" s="1864"/>
      <c r="CG171" s="1864"/>
      <c r="CH171" s="1864"/>
      <c r="CI171" s="1864"/>
      <c r="CJ171" s="1864"/>
      <c r="CK171" s="1864"/>
      <c r="CL171" s="1864"/>
      <c r="CM171" s="1864"/>
      <c r="CN171" s="1864"/>
      <c r="CO171" s="1864"/>
      <c r="CP171" s="1864"/>
      <c r="CQ171" s="1864"/>
      <c r="CR171" s="1864"/>
      <c r="CS171" s="1864"/>
      <c r="CT171" s="1864"/>
      <c r="CU171" s="1864"/>
      <c r="CV171" s="1864"/>
      <c r="CW171" s="1864"/>
      <c r="CX171" s="1864"/>
      <c r="CY171" s="1864"/>
      <c r="CZ171" s="1864"/>
    </row>
    <row r="172" s="642" customFormat="true" ht="15" customHeight="true" x14ac:dyDescent="0.2">
      <c r="A172" s="794"/>
      <c r="B172" s="1016"/>
      <c r="C172" s="941"/>
      <c r="D172" s="942"/>
      <c r="E172" s="942"/>
      <c r="F172" s="942"/>
      <c r="G172" s="943"/>
      <c r="H172" s="944"/>
      <c r="I172" s="942"/>
      <c r="J172" s="942"/>
      <c r="K172" s="942"/>
      <c r="L172" s="945"/>
      <c r="M172" s="946"/>
      <c r="N172" s="942"/>
      <c r="O172" s="942"/>
      <c r="P172" s="942"/>
      <c r="Q172" s="943"/>
      <c r="R172" s="944"/>
      <c r="S172" s="942"/>
      <c r="T172" s="942"/>
      <c r="U172" s="1753"/>
      <c r="V172" s="1766"/>
      <c r="W172" s="1766"/>
      <c r="X172" s="1766"/>
      <c r="Y172" s="1766"/>
      <c r="Z172" s="1766"/>
      <c r="AA172" s="1766"/>
      <c r="AB172" s="1766"/>
      <c r="AC172" s="1766"/>
      <c r="AD172" s="1766"/>
      <c r="AE172" s="1766"/>
      <c r="AF172" s="1766"/>
      <c r="AG172" s="1766"/>
      <c r="AH172" s="1766"/>
      <c r="AI172" s="1766"/>
      <c r="AJ172" s="1766"/>
      <c r="AK172" s="1766"/>
      <c r="AL172" s="1766"/>
      <c r="AM172" s="1766"/>
      <c r="AN172" s="1766"/>
      <c r="AO172" s="1766"/>
      <c r="AP172" s="1766"/>
      <c r="AQ172" s="1766"/>
      <c r="AR172" s="1766"/>
      <c r="AS172" s="1766"/>
      <c r="AT172" s="1766"/>
      <c r="AU172" s="1766"/>
      <c r="AV172" s="1766"/>
      <c r="AW172" s="1766"/>
      <c r="AX172" s="1766"/>
      <c r="AY172" s="1766"/>
      <c r="AZ172" s="64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1797"/>
      <c r="BV172" s="1863"/>
      <c r="BW172" s="1863"/>
      <c r="BX172" s="1863"/>
      <c r="BY172" s="1864"/>
      <c r="BZ172" s="1864"/>
      <c r="CA172" s="1864"/>
      <c r="CB172" s="1864"/>
      <c r="CC172" s="1864"/>
      <c r="CD172" s="1864"/>
      <c r="CE172" s="1864"/>
      <c r="CF172" s="1864"/>
      <c r="CG172" s="1864"/>
      <c r="CH172" s="1864"/>
      <c r="CI172" s="1864"/>
      <c r="CJ172" s="1864"/>
      <c r="CK172" s="1864"/>
      <c r="CL172" s="1864"/>
      <c r="CM172" s="1864"/>
      <c r="CN172" s="1864"/>
      <c r="CO172" s="1864"/>
      <c r="CP172" s="1864"/>
      <c r="CQ172" s="1864"/>
      <c r="CR172" s="1864"/>
      <c r="CS172" s="1864"/>
      <c r="CT172" s="1864"/>
      <c r="CU172" s="1864"/>
      <c r="CV172" s="1864"/>
      <c r="CW172" s="1864"/>
      <c r="CX172" s="1864"/>
      <c r="CY172" s="1864"/>
      <c r="CZ172" s="1864"/>
    </row>
    <row r="173" s="642" customFormat="true" ht="15" customHeight="true" x14ac:dyDescent="0.2">
      <c r="A173" s="794"/>
      <c r="B173" s="1016"/>
      <c r="C173" s="941"/>
      <c r="D173" s="942"/>
      <c r="E173" s="942"/>
      <c r="F173" s="942"/>
      <c r="G173" s="943"/>
      <c r="H173" s="944"/>
      <c r="I173" s="942"/>
      <c r="J173" s="942"/>
      <c r="K173" s="942"/>
      <c r="L173" s="945"/>
      <c r="M173" s="946"/>
      <c r="N173" s="942"/>
      <c r="O173" s="942"/>
      <c r="P173" s="942"/>
      <c r="Q173" s="943"/>
      <c r="R173" s="944"/>
      <c r="S173" s="942"/>
      <c r="T173" s="942"/>
      <c r="U173" s="1753"/>
      <c r="V173" s="1766"/>
      <c r="W173" s="1766"/>
      <c r="X173" s="1766"/>
      <c r="Y173" s="1766"/>
      <c r="Z173" s="1766"/>
      <c r="AA173" s="1766"/>
      <c r="AB173" s="1766"/>
      <c r="AC173" s="1766"/>
      <c r="AD173" s="1766"/>
      <c r="AE173" s="1766"/>
      <c r="AF173" s="1766"/>
      <c r="AG173" s="1766"/>
      <c r="AH173" s="1766"/>
      <c r="AI173" s="1766"/>
      <c r="AJ173" s="1766"/>
      <c r="AK173" s="1766"/>
      <c r="AL173" s="1766"/>
      <c r="AM173" s="1766"/>
      <c r="AN173" s="1766"/>
      <c r="AO173" s="1766"/>
      <c r="AP173" s="1766"/>
      <c r="AQ173" s="1766"/>
      <c r="AR173" s="1766"/>
      <c r="AS173" s="1766"/>
      <c r="AT173" s="1766"/>
      <c r="AU173" s="1766"/>
      <c r="AV173" s="1766"/>
      <c r="AW173" s="1766"/>
      <c r="AX173" s="1766"/>
      <c r="AY173" s="1766"/>
      <c r="AZ173" s="64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1797"/>
      <c r="BV173" s="1863"/>
      <c r="BW173" s="1863"/>
      <c r="BX173" s="1863"/>
      <c r="BY173" s="1864"/>
      <c r="BZ173" s="1864"/>
      <c r="CA173" s="1864"/>
      <c r="CB173" s="1864"/>
      <c r="CC173" s="1864"/>
      <c r="CD173" s="1864"/>
      <c r="CE173" s="1864"/>
      <c r="CF173" s="1864"/>
      <c r="CG173" s="1864"/>
      <c r="CH173" s="1864"/>
      <c r="CI173" s="1864"/>
      <c r="CJ173" s="1864"/>
      <c r="CK173" s="1864"/>
      <c r="CL173" s="1864"/>
      <c r="CM173" s="1864"/>
      <c r="CN173" s="1864"/>
      <c r="CO173" s="1864"/>
      <c r="CP173" s="1864"/>
      <c r="CQ173" s="1864"/>
      <c r="CR173" s="1864"/>
      <c r="CS173" s="1864"/>
      <c r="CT173" s="1864"/>
      <c r="CU173" s="1864"/>
      <c r="CV173" s="1864"/>
      <c r="CW173" s="1864"/>
      <c r="CX173" s="1864"/>
      <c r="CY173" s="1864"/>
      <c r="CZ173" s="1864"/>
    </row>
    <row r="174" s="642" customFormat="true" ht="15" customHeight="true" x14ac:dyDescent="0.2">
      <c r="A174" s="794"/>
      <c r="B174" s="1016"/>
      <c r="C174" s="941"/>
      <c r="D174" s="942"/>
      <c r="E174" s="942"/>
      <c r="F174" s="942"/>
      <c r="G174" s="943"/>
      <c r="H174" s="944"/>
      <c r="I174" s="942"/>
      <c r="J174" s="942"/>
      <c r="K174" s="942"/>
      <c r="L174" s="945"/>
      <c r="M174" s="946"/>
      <c r="N174" s="942"/>
      <c r="O174" s="942"/>
      <c r="P174" s="942"/>
      <c r="Q174" s="943"/>
      <c r="R174" s="944"/>
      <c r="S174" s="942"/>
      <c r="T174" s="942"/>
      <c r="U174" s="1753"/>
      <c r="V174" s="1766"/>
      <c r="W174" s="1766"/>
      <c r="X174" s="1766"/>
      <c r="Y174" s="1766"/>
      <c r="Z174" s="1766"/>
      <c r="AA174" s="1766"/>
      <c r="AB174" s="1766"/>
      <c r="AC174" s="1766"/>
      <c r="AD174" s="1766"/>
      <c r="AE174" s="1766"/>
      <c r="AF174" s="1766"/>
      <c r="AG174" s="1766"/>
      <c r="AH174" s="1766"/>
      <c r="AI174" s="1766"/>
      <c r="AJ174" s="1766"/>
      <c r="AK174" s="1766"/>
      <c r="AL174" s="1766"/>
      <c r="AM174" s="1766"/>
      <c r="AN174" s="1766"/>
      <c r="AO174" s="1766"/>
      <c r="AP174" s="1766"/>
      <c r="AQ174" s="1766"/>
      <c r="AR174" s="1766"/>
      <c r="AS174" s="1766"/>
      <c r="AT174" s="1766"/>
      <c r="AU174" s="1766"/>
      <c r="AV174" s="1766"/>
      <c r="AW174" s="1766"/>
      <c r="AX174" s="1766"/>
      <c r="AY174" s="1766"/>
      <c r="AZ174" s="64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1797"/>
      <c r="BV174" s="1863"/>
      <c r="BW174" s="1863"/>
      <c r="BX174" s="1863"/>
      <c r="BY174" s="1864"/>
      <c r="BZ174" s="1864"/>
      <c r="CA174" s="1864"/>
      <c r="CB174" s="1864"/>
      <c r="CC174" s="1864"/>
      <c r="CD174" s="1864"/>
      <c r="CE174" s="1864"/>
      <c r="CF174" s="1864"/>
      <c r="CG174" s="1864"/>
      <c r="CH174" s="1864"/>
      <c r="CI174" s="1864"/>
      <c r="CJ174" s="1864"/>
      <c r="CK174" s="1864"/>
      <c r="CL174" s="1864"/>
      <c r="CM174" s="1864"/>
      <c r="CN174" s="1864"/>
      <c r="CO174" s="1864"/>
      <c r="CP174" s="1864"/>
      <c r="CQ174" s="1864"/>
      <c r="CR174" s="1864"/>
      <c r="CS174" s="1864"/>
      <c r="CT174" s="1864"/>
      <c r="CU174" s="1864"/>
      <c r="CV174" s="1864"/>
      <c r="CW174" s="1864"/>
      <c r="CX174" s="1864"/>
      <c r="CY174" s="1864"/>
      <c r="CZ174" s="1864"/>
    </row>
    <row r="175" s="642" customFormat="true" ht="15" customHeight="true" x14ac:dyDescent="0.2">
      <c r="A175" s="794"/>
      <c r="B175" s="1016"/>
      <c r="C175" s="941"/>
      <c r="D175" s="942"/>
      <c r="E175" s="942"/>
      <c r="F175" s="942"/>
      <c r="G175" s="943"/>
      <c r="H175" s="944"/>
      <c r="I175" s="942"/>
      <c r="J175" s="942"/>
      <c r="K175" s="942"/>
      <c r="L175" s="945"/>
      <c r="M175" s="946"/>
      <c r="N175" s="942"/>
      <c r="O175" s="942"/>
      <c r="P175" s="942"/>
      <c r="Q175" s="943"/>
      <c r="R175" s="944"/>
      <c r="S175" s="942"/>
      <c r="T175" s="942"/>
      <c r="U175" s="1753"/>
      <c r="V175" s="1766"/>
      <c r="W175" s="1766"/>
      <c r="X175" s="1766"/>
      <c r="Y175" s="1766"/>
      <c r="Z175" s="1766"/>
      <c r="AA175" s="1766"/>
      <c r="AB175" s="1766"/>
      <c r="AC175" s="1766"/>
      <c r="AD175" s="1766"/>
      <c r="AE175" s="1766"/>
      <c r="AF175" s="1766"/>
      <c r="AG175" s="1766"/>
      <c r="AH175" s="1766"/>
      <c r="AI175" s="1766"/>
      <c r="AJ175" s="1766"/>
      <c r="AK175" s="1766"/>
      <c r="AL175" s="1766"/>
      <c r="AM175" s="1766"/>
      <c r="AN175" s="1766"/>
      <c r="AO175" s="1766"/>
      <c r="AP175" s="1766"/>
      <c r="AQ175" s="1766"/>
      <c r="AR175" s="1766"/>
      <c r="AS175" s="1766"/>
      <c r="AT175" s="1766"/>
      <c r="AU175" s="1766"/>
      <c r="AV175" s="1766"/>
      <c r="AW175" s="1766"/>
      <c r="AX175" s="1766"/>
      <c r="AY175" s="1766"/>
      <c r="AZ175" s="64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1797"/>
      <c r="BV175" s="1863"/>
      <c r="BW175" s="1863"/>
      <c r="BX175" s="1863"/>
      <c r="BY175" s="1864"/>
      <c r="BZ175" s="1864"/>
      <c r="CA175" s="1864"/>
      <c r="CB175" s="1864"/>
      <c r="CC175" s="1864"/>
      <c r="CD175" s="1864"/>
      <c r="CE175" s="1864"/>
      <c r="CF175" s="1864"/>
      <c r="CG175" s="1864"/>
      <c r="CH175" s="1864"/>
      <c r="CI175" s="1864"/>
      <c r="CJ175" s="1864"/>
      <c r="CK175" s="1864"/>
      <c r="CL175" s="1864"/>
      <c r="CM175" s="1864"/>
      <c r="CN175" s="1864"/>
      <c r="CO175" s="1864"/>
      <c r="CP175" s="1864"/>
      <c r="CQ175" s="1864"/>
      <c r="CR175" s="1864"/>
      <c r="CS175" s="1864"/>
      <c r="CT175" s="1864"/>
      <c r="CU175" s="1864"/>
      <c r="CV175" s="1864"/>
      <c r="CW175" s="1864"/>
      <c r="CX175" s="1864"/>
      <c r="CY175" s="1864"/>
      <c r="CZ175" s="1864"/>
    </row>
    <row r="176" s="642" customFormat="true" ht="15" customHeight="true" x14ac:dyDescent="0.2">
      <c r="A176" s="794"/>
      <c r="B176" s="1016"/>
      <c r="C176" s="941"/>
      <c r="D176" s="942"/>
      <c r="E176" s="942"/>
      <c r="F176" s="942"/>
      <c r="G176" s="943"/>
      <c r="H176" s="944"/>
      <c r="I176" s="942"/>
      <c r="J176" s="942"/>
      <c r="K176" s="942"/>
      <c r="L176" s="945"/>
      <c r="M176" s="946"/>
      <c r="N176" s="942"/>
      <c r="O176" s="942"/>
      <c r="P176" s="942"/>
      <c r="Q176" s="943"/>
      <c r="R176" s="944"/>
      <c r="S176" s="942"/>
      <c r="T176" s="942"/>
      <c r="U176" s="1753"/>
      <c r="V176" s="1766"/>
      <c r="W176" s="1766"/>
      <c r="X176" s="1766"/>
      <c r="Y176" s="1766"/>
      <c r="Z176" s="1766"/>
      <c r="AA176" s="1766"/>
      <c r="AB176" s="1766"/>
      <c r="AC176" s="1766"/>
      <c r="AD176" s="1766"/>
      <c r="AE176" s="1766"/>
      <c r="AF176" s="1766"/>
      <c r="AG176" s="1766"/>
      <c r="AH176" s="1766"/>
      <c r="AI176" s="1766"/>
      <c r="AJ176" s="1766"/>
      <c r="AK176" s="1766"/>
      <c r="AL176" s="1766"/>
      <c r="AM176" s="1766"/>
      <c r="AN176" s="1766"/>
      <c r="AO176" s="1766"/>
      <c r="AP176" s="1766"/>
      <c r="AQ176" s="1766"/>
      <c r="AR176" s="1766"/>
      <c r="AS176" s="1766"/>
      <c r="AT176" s="1766"/>
      <c r="AU176" s="1766"/>
      <c r="AV176" s="1766"/>
      <c r="AW176" s="1766"/>
      <c r="AX176" s="1766"/>
      <c r="AY176" s="1766"/>
      <c r="AZ176" s="64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1797"/>
      <c r="BV176" s="1863"/>
      <c r="BW176" s="1863"/>
      <c r="BX176" s="1863"/>
      <c r="BY176" s="1864"/>
      <c r="BZ176" s="1864"/>
      <c r="CA176" s="1864"/>
      <c r="CB176" s="1864"/>
      <c r="CC176" s="1864"/>
      <c r="CD176" s="1864"/>
      <c r="CE176" s="1864"/>
      <c r="CF176" s="1864"/>
      <c r="CG176" s="1864"/>
      <c r="CH176" s="1864"/>
      <c r="CI176" s="1864"/>
      <c r="CJ176" s="1864"/>
      <c r="CK176" s="1864"/>
      <c r="CL176" s="1864"/>
      <c r="CM176" s="1864"/>
      <c r="CN176" s="1864"/>
      <c r="CO176" s="1864"/>
      <c r="CP176" s="1864"/>
      <c r="CQ176" s="1864"/>
      <c r="CR176" s="1864"/>
      <c r="CS176" s="1864"/>
      <c r="CT176" s="1864"/>
      <c r="CU176" s="1864"/>
      <c r="CV176" s="1864"/>
      <c r="CW176" s="1864"/>
      <c r="CX176" s="1864"/>
      <c r="CY176" s="1864"/>
      <c r="CZ176" s="1864"/>
    </row>
    <row r="177" s="642" customFormat="true" ht="15" customHeight="true" x14ac:dyDescent="0.2">
      <c r="A177" s="794"/>
      <c r="B177" s="1016"/>
      <c r="C177" s="941"/>
      <c r="D177" s="942"/>
      <c r="E177" s="942"/>
      <c r="F177" s="942"/>
      <c r="G177" s="943"/>
      <c r="H177" s="944"/>
      <c r="I177" s="942"/>
      <c r="J177" s="942"/>
      <c r="K177" s="942"/>
      <c r="L177" s="945"/>
      <c r="M177" s="946"/>
      <c r="N177" s="942"/>
      <c r="O177" s="942"/>
      <c r="P177" s="942"/>
      <c r="Q177" s="943"/>
      <c r="R177" s="944"/>
      <c r="S177" s="942"/>
      <c r="T177" s="942"/>
      <c r="U177" s="1753"/>
      <c r="V177" s="1766"/>
      <c r="W177" s="1766"/>
      <c r="X177" s="1766"/>
      <c r="Y177" s="1766"/>
      <c r="Z177" s="1766"/>
      <c r="AA177" s="1766"/>
      <c r="AB177" s="1766"/>
      <c r="AC177" s="1766"/>
      <c r="AD177" s="1766"/>
      <c r="AE177" s="1766"/>
      <c r="AF177" s="1766"/>
      <c r="AG177" s="1766"/>
      <c r="AH177" s="1766"/>
      <c r="AI177" s="1766"/>
      <c r="AJ177" s="1766"/>
      <c r="AK177" s="1766"/>
      <c r="AL177" s="1766"/>
      <c r="AM177" s="1766"/>
      <c r="AN177" s="1766"/>
      <c r="AO177" s="1766"/>
      <c r="AP177" s="1766"/>
      <c r="AQ177" s="1766"/>
      <c r="AR177" s="1766"/>
      <c r="AS177" s="1766"/>
      <c r="AT177" s="1766"/>
      <c r="AU177" s="1766"/>
      <c r="AV177" s="1766"/>
      <c r="AW177" s="1766"/>
      <c r="AX177" s="1766"/>
      <c r="AY177" s="1766"/>
      <c r="AZ177" s="64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1797"/>
      <c r="BV177" s="1863"/>
      <c r="BW177" s="1863"/>
      <c r="BX177" s="1863"/>
      <c r="BY177" s="1864"/>
      <c r="BZ177" s="1864"/>
      <c r="CA177" s="1864"/>
      <c r="CB177" s="1864"/>
      <c r="CC177" s="1864"/>
      <c r="CD177" s="1864"/>
      <c r="CE177" s="1864"/>
      <c r="CF177" s="1864"/>
      <c r="CG177" s="1864"/>
      <c r="CH177" s="1864"/>
      <c r="CI177" s="1864"/>
      <c r="CJ177" s="1864"/>
      <c r="CK177" s="1864"/>
      <c r="CL177" s="1864"/>
      <c r="CM177" s="1864"/>
      <c r="CN177" s="1864"/>
      <c r="CO177" s="1864"/>
      <c r="CP177" s="1864"/>
      <c r="CQ177" s="1864"/>
      <c r="CR177" s="1864"/>
      <c r="CS177" s="1864"/>
      <c r="CT177" s="1864"/>
      <c r="CU177" s="1864"/>
      <c r="CV177" s="1864"/>
      <c r="CW177" s="1864"/>
      <c r="CX177" s="1864"/>
      <c r="CY177" s="1864"/>
      <c r="CZ177" s="1864"/>
    </row>
    <row r="178" s="642" customFormat="true" ht="15" customHeight="true" x14ac:dyDescent="0.2">
      <c r="A178" s="794"/>
      <c r="B178" s="1016"/>
      <c r="C178" s="941"/>
      <c r="D178" s="942"/>
      <c r="E178" s="942"/>
      <c r="F178" s="942"/>
      <c r="G178" s="943"/>
      <c r="H178" s="944"/>
      <c r="I178" s="942"/>
      <c r="J178" s="942"/>
      <c r="K178" s="942"/>
      <c r="L178" s="945"/>
      <c r="M178" s="946"/>
      <c r="N178" s="942"/>
      <c r="O178" s="942"/>
      <c r="P178" s="942"/>
      <c r="Q178" s="943"/>
      <c r="R178" s="944"/>
      <c r="S178" s="942"/>
      <c r="T178" s="942"/>
      <c r="U178" s="1753"/>
      <c r="V178" s="1766"/>
      <c r="W178" s="1766"/>
      <c r="X178" s="1766"/>
      <c r="Y178" s="1766"/>
      <c r="Z178" s="1766"/>
      <c r="AA178" s="1766"/>
      <c r="AB178" s="1766"/>
      <c r="AC178" s="1766"/>
      <c r="AD178" s="1766"/>
      <c r="AE178" s="1766"/>
      <c r="AF178" s="1766"/>
      <c r="AG178" s="1766"/>
      <c r="AH178" s="1766"/>
      <c r="AI178" s="1766"/>
      <c r="AJ178" s="1766"/>
      <c r="AK178" s="1766"/>
      <c r="AL178" s="1766"/>
      <c r="AM178" s="1766"/>
      <c r="AN178" s="1766"/>
      <c r="AO178" s="1766"/>
      <c r="AP178" s="1766"/>
      <c r="AQ178" s="1766"/>
      <c r="AR178" s="1766"/>
      <c r="AS178" s="1766"/>
      <c r="AT178" s="1766"/>
      <c r="AU178" s="1766"/>
      <c r="AV178" s="1766"/>
      <c r="AW178" s="1766"/>
      <c r="AX178" s="1766"/>
      <c r="AY178" s="1766"/>
      <c r="AZ178" s="64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1797"/>
      <c r="BV178" s="1863"/>
      <c r="BW178" s="1863"/>
      <c r="BX178" s="1863"/>
      <c r="BY178" s="1864"/>
      <c r="BZ178" s="1864"/>
      <c r="CA178" s="1864"/>
      <c r="CB178" s="1864"/>
      <c r="CC178" s="1864"/>
      <c r="CD178" s="1864"/>
      <c r="CE178" s="1864"/>
      <c r="CF178" s="1864"/>
      <c r="CG178" s="1864"/>
      <c r="CH178" s="1864"/>
      <c r="CI178" s="1864"/>
      <c r="CJ178" s="1864"/>
      <c r="CK178" s="1864"/>
      <c r="CL178" s="1864"/>
      <c r="CM178" s="1864"/>
      <c r="CN178" s="1864"/>
      <c r="CO178" s="1864"/>
      <c r="CP178" s="1864"/>
      <c r="CQ178" s="1864"/>
      <c r="CR178" s="1864"/>
      <c r="CS178" s="1864"/>
      <c r="CT178" s="1864"/>
      <c r="CU178" s="1864"/>
      <c r="CV178" s="1864"/>
      <c r="CW178" s="1864"/>
      <c r="CX178" s="1864"/>
      <c r="CY178" s="1864"/>
      <c r="CZ178" s="1864"/>
    </row>
    <row r="179" s="642" customFormat="true" ht="15" customHeight="true" x14ac:dyDescent="0.2">
      <c r="A179" s="794"/>
      <c r="B179" s="1016"/>
      <c r="C179" s="941"/>
      <c r="D179" s="942"/>
      <c r="E179" s="942"/>
      <c r="F179" s="942"/>
      <c r="G179" s="943"/>
      <c r="H179" s="944"/>
      <c r="I179" s="942"/>
      <c r="J179" s="942"/>
      <c r="K179" s="942"/>
      <c r="L179" s="945"/>
      <c r="M179" s="946"/>
      <c r="N179" s="942"/>
      <c r="O179" s="942"/>
      <c r="P179" s="942"/>
      <c r="Q179" s="943"/>
      <c r="R179" s="944"/>
      <c r="S179" s="942"/>
      <c r="T179" s="942"/>
      <c r="U179" s="1753"/>
      <c r="V179" s="1766"/>
      <c r="W179" s="1766"/>
      <c r="X179" s="1766"/>
      <c r="Y179" s="1766"/>
      <c r="Z179" s="1766"/>
      <c r="AA179" s="1766"/>
      <c r="AB179" s="1766"/>
      <c r="AC179" s="1766"/>
      <c r="AD179" s="1766"/>
      <c r="AE179" s="1766"/>
      <c r="AF179" s="1766"/>
      <c r="AG179" s="1766"/>
      <c r="AH179" s="1766"/>
      <c r="AI179" s="1766"/>
      <c r="AJ179" s="1766"/>
      <c r="AK179" s="1766"/>
      <c r="AL179" s="1766"/>
      <c r="AM179" s="1766"/>
      <c r="AN179" s="1766"/>
      <c r="AO179" s="1766"/>
      <c r="AP179" s="1766"/>
      <c r="AQ179" s="1766"/>
      <c r="AR179" s="1766"/>
      <c r="AS179" s="1766"/>
      <c r="AT179" s="1766"/>
      <c r="AU179" s="1766"/>
      <c r="AV179" s="1766"/>
      <c r="AW179" s="1766"/>
      <c r="AX179" s="1766"/>
      <c r="AY179" s="1766"/>
      <c r="AZ179" s="64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1797"/>
      <c r="BV179" s="1863"/>
      <c r="BW179" s="1863"/>
      <c r="BX179" s="1863"/>
      <c r="BY179" s="1864"/>
      <c r="BZ179" s="1864"/>
      <c r="CA179" s="1864"/>
      <c r="CB179" s="1864"/>
      <c r="CC179" s="1864"/>
      <c r="CD179" s="1864"/>
      <c r="CE179" s="1864"/>
      <c r="CF179" s="1864"/>
      <c r="CG179" s="1864"/>
      <c r="CH179" s="1864"/>
      <c r="CI179" s="1864"/>
      <c r="CJ179" s="1864"/>
      <c r="CK179" s="1864"/>
      <c r="CL179" s="1864"/>
      <c r="CM179" s="1864"/>
      <c r="CN179" s="1864"/>
      <c r="CO179" s="1864"/>
      <c r="CP179" s="1864"/>
      <c r="CQ179" s="1864"/>
      <c r="CR179" s="1864"/>
      <c r="CS179" s="1864"/>
      <c r="CT179" s="1864"/>
      <c r="CU179" s="1864"/>
      <c r="CV179" s="1864"/>
      <c r="CW179" s="1864"/>
      <c r="CX179" s="1864"/>
      <c r="CY179" s="1864"/>
      <c r="CZ179" s="1864"/>
    </row>
    <row r="180" s="642" customFormat="true" ht="15" customHeight="true" x14ac:dyDescent="0.2">
      <c r="A180" s="795"/>
      <c r="B180" s="1017"/>
      <c r="C180" s="947"/>
      <c r="D180" s="948"/>
      <c r="E180" s="948"/>
      <c r="F180" s="948"/>
      <c r="G180" s="949"/>
      <c r="H180" s="950"/>
      <c r="I180" s="948"/>
      <c r="J180" s="948"/>
      <c r="K180" s="948"/>
      <c r="L180" s="951"/>
      <c r="M180" s="952"/>
      <c r="N180" s="948"/>
      <c r="O180" s="948"/>
      <c r="P180" s="948"/>
      <c r="Q180" s="949"/>
      <c r="R180" s="950"/>
      <c r="S180" s="948"/>
      <c r="T180" s="948"/>
      <c r="U180" s="1754"/>
      <c r="V180" s="1766"/>
      <c r="W180" s="1766"/>
      <c r="X180" s="1766"/>
      <c r="Y180" s="1766"/>
      <c r="Z180" s="1766"/>
      <c r="AA180" s="1766"/>
      <c r="AB180" s="1766"/>
      <c r="AC180" s="1766"/>
      <c r="AD180" s="1766"/>
      <c r="AE180" s="1766"/>
      <c r="AF180" s="1766"/>
      <c r="AG180" s="1766"/>
      <c r="AH180" s="1766"/>
      <c r="AI180" s="1766"/>
      <c r="AJ180" s="1766"/>
      <c r="AK180" s="1766"/>
      <c r="AL180" s="1766"/>
      <c r="AM180" s="1766"/>
      <c r="AN180" s="1766"/>
      <c r="AO180" s="1766"/>
      <c r="AP180" s="1766"/>
      <c r="AQ180" s="1766"/>
      <c r="AR180" s="1766"/>
      <c r="AS180" s="1766"/>
      <c r="AT180" s="1766"/>
      <c r="AU180" s="1766"/>
      <c r="AV180" s="1766"/>
      <c r="AW180" s="1766"/>
      <c r="AX180" s="1766"/>
      <c r="AY180" s="1766"/>
      <c r="AZ180" s="64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1797"/>
      <c r="BV180" s="1863"/>
      <c r="BW180" s="1863"/>
      <c r="BX180" s="1863"/>
      <c r="BY180" s="1864"/>
      <c r="BZ180" s="1864"/>
      <c r="CA180" s="1864"/>
      <c r="CB180" s="1864"/>
      <c r="CC180" s="1864"/>
      <c r="CD180" s="1864"/>
      <c r="CE180" s="1864"/>
      <c r="CF180" s="1864"/>
      <c r="CG180" s="1864"/>
      <c r="CH180" s="1864"/>
      <c r="CI180" s="1864"/>
      <c r="CJ180" s="1864"/>
      <c r="CK180" s="1864"/>
      <c r="CL180" s="1864"/>
      <c r="CM180" s="1864"/>
      <c r="CN180" s="1864"/>
      <c r="CO180" s="1864"/>
      <c r="CP180" s="1864"/>
      <c r="CQ180" s="1864"/>
      <c r="CR180" s="1864"/>
      <c r="CS180" s="1864"/>
      <c r="CT180" s="1864"/>
      <c r="CU180" s="1864"/>
      <c r="CV180" s="1864"/>
      <c r="CW180" s="1864"/>
      <c r="CX180" s="1864"/>
      <c r="CY180" s="1864"/>
      <c r="CZ180" s="1864"/>
    </row>
    <row r="181" s="643" customFormat="true" ht="15" customHeight="true" x14ac:dyDescent="0.2">
      <c r="A181" s="796"/>
      <c r="B181" s="813"/>
      <c r="C181" s="953"/>
      <c r="D181" s="954"/>
      <c r="E181" s="954"/>
      <c r="F181" s="954"/>
      <c r="G181" s="955"/>
      <c r="H181" s="956"/>
      <c r="I181" s="954"/>
      <c r="J181" s="954"/>
      <c r="K181" s="954"/>
      <c r="L181" s="957"/>
      <c r="M181" s="958"/>
      <c r="N181" s="954"/>
      <c r="O181" s="954"/>
      <c r="P181" s="954"/>
      <c r="Q181" s="955"/>
      <c r="R181" s="956"/>
      <c r="S181" s="954"/>
      <c r="T181" s="954"/>
      <c r="U181" s="1755"/>
      <c r="V181" s="609"/>
      <c r="W181" s="609"/>
      <c r="X181" s="609"/>
      <c r="Y181" s="609"/>
      <c r="Z181" s="609"/>
      <c r="AA181" s="609"/>
      <c r="AB181" s="609"/>
      <c r="AC181" s="609"/>
      <c r="AD181" s="609"/>
      <c r="AE181" s="609"/>
      <c r="AF181" s="609"/>
      <c r="AG181" s="609"/>
      <c r="AH181" s="609"/>
      <c r="AI181" s="609"/>
      <c r="AJ181" s="609"/>
      <c r="AK181" s="609"/>
      <c r="AL181" s="609"/>
      <c r="AM181" s="609"/>
      <c r="AN181" s="609"/>
      <c r="AO181" s="609"/>
      <c r="AP181" s="609"/>
      <c r="AQ181" s="609"/>
      <c r="AR181" s="609"/>
      <c r="AS181" s="609"/>
      <c r="AT181" s="609"/>
      <c r="AU181" s="609"/>
      <c r="AV181" s="609"/>
      <c r="AW181" s="609"/>
      <c r="AX181" s="609"/>
      <c r="AY181" s="609"/>
      <c r="AZ181" s="21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1797"/>
      <c r="BV181" s="1863"/>
      <c r="BW181" s="1863"/>
      <c r="BX181" s="1863"/>
      <c r="BY181" s="1864"/>
      <c r="BZ181" s="1864"/>
      <c r="CA181" s="1864"/>
      <c r="CB181" s="1864"/>
      <c r="CC181" s="1864"/>
      <c r="CD181" s="1864"/>
      <c r="CE181" s="1864"/>
      <c r="CF181" s="1864"/>
      <c r="CG181" s="1864"/>
      <c r="CH181" s="1864"/>
      <c r="CI181" s="1864"/>
      <c r="CJ181" s="1864"/>
      <c r="CK181" s="1864"/>
      <c r="CL181" s="1864"/>
      <c r="CM181" s="1864"/>
      <c r="CN181" s="1864"/>
      <c r="CO181" s="1864"/>
      <c r="CP181" s="1864"/>
      <c r="CQ181" s="1864"/>
      <c r="CR181" s="1864"/>
      <c r="CS181" s="1864"/>
      <c r="CT181" s="1864"/>
      <c r="CU181" s="1864"/>
      <c r="CV181" s="1864"/>
      <c r="CW181" s="1864"/>
      <c r="CX181" s="1864"/>
      <c r="CY181" s="1864"/>
      <c r="CZ181" s="1864"/>
    </row>
    <row r="182" s="643" customFormat="true" ht="15" customHeight="true" x14ac:dyDescent="0.2">
      <c r="A182" s="796"/>
      <c r="B182" s="813"/>
      <c r="C182" s="953"/>
      <c r="D182" s="954"/>
      <c r="E182" s="954"/>
      <c r="F182" s="954"/>
      <c r="G182" s="955"/>
      <c r="H182" s="956"/>
      <c r="I182" s="954"/>
      <c r="J182" s="954"/>
      <c r="K182" s="954"/>
      <c r="L182" s="957"/>
      <c r="M182" s="958"/>
      <c r="N182" s="954"/>
      <c r="O182" s="954"/>
      <c r="P182" s="954"/>
      <c r="Q182" s="955"/>
      <c r="R182" s="956"/>
      <c r="S182" s="954"/>
      <c r="T182" s="954"/>
      <c r="U182" s="1755"/>
      <c r="V182" s="609"/>
      <c r="W182" s="609"/>
      <c r="X182" s="609"/>
      <c r="Y182" s="609"/>
      <c r="Z182" s="609"/>
      <c r="AA182" s="609"/>
      <c r="AB182" s="609"/>
      <c r="AC182" s="609"/>
      <c r="AD182" s="609"/>
      <c r="AE182" s="609"/>
      <c r="AF182" s="609"/>
      <c r="AG182" s="609"/>
      <c r="AH182" s="609"/>
      <c r="AI182" s="609"/>
      <c r="AJ182" s="609"/>
      <c r="AK182" s="609"/>
      <c r="AL182" s="609"/>
      <c r="AM182" s="609"/>
      <c r="AN182" s="609"/>
      <c r="AO182" s="609"/>
      <c r="AP182" s="609"/>
      <c r="AQ182" s="609"/>
      <c r="AR182" s="609"/>
      <c r="AS182" s="609"/>
      <c r="AT182" s="609"/>
      <c r="AU182" s="609"/>
      <c r="AV182" s="609"/>
      <c r="AW182" s="609"/>
      <c r="AX182" s="609"/>
      <c r="AY182" s="609"/>
      <c r="AZ182" s="21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1797"/>
      <c r="BV182" s="1863"/>
      <c r="BW182" s="1863"/>
      <c r="BX182" s="1863"/>
      <c r="BY182" s="1864"/>
      <c r="BZ182" s="1864"/>
      <c r="CA182" s="1864"/>
      <c r="CB182" s="1864"/>
      <c r="CC182" s="1864"/>
      <c r="CD182" s="1864"/>
      <c r="CE182" s="1864"/>
      <c r="CF182" s="1864"/>
      <c r="CG182" s="1864"/>
      <c r="CH182" s="1864"/>
      <c r="CI182" s="1864"/>
      <c r="CJ182" s="1864"/>
      <c r="CK182" s="1864"/>
      <c r="CL182" s="1864"/>
      <c r="CM182" s="1864"/>
      <c r="CN182" s="1864"/>
      <c r="CO182" s="1864"/>
      <c r="CP182" s="1864"/>
      <c r="CQ182" s="1864"/>
      <c r="CR182" s="1864"/>
      <c r="CS182" s="1864"/>
      <c r="CT182" s="1864"/>
      <c r="CU182" s="1864"/>
      <c r="CV182" s="1864"/>
      <c r="CW182" s="1864"/>
      <c r="CX182" s="1864"/>
      <c r="CY182" s="1864"/>
      <c r="CZ182" s="1864"/>
    </row>
    <row r="183" s="643" customFormat="true" ht="15" customHeight="true" x14ac:dyDescent="0.2">
      <c r="A183" s="796"/>
      <c r="B183" s="813"/>
      <c r="C183" s="953"/>
      <c r="D183" s="954"/>
      <c r="E183" s="954"/>
      <c r="F183" s="954"/>
      <c r="G183" s="955"/>
      <c r="H183" s="956"/>
      <c r="I183" s="954"/>
      <c r="J183" s="954"/>
      <c r="K183" s="954"/>
      <c r="L183" s="957"/>
      <c r="M183" s="958"/>
      <c r="N183" s="954"/>
      <c r="O183" s="954"/>
      <c r="P183" s="954"/>
      <c r="Q183" s="955"/>
      <c r="R183" s="956"/>
      <c r="S183" s="954"/>
      <c r="T183" s="954"/>
      <c r="U183" s="1755"/>
      <c r="V183" s="609"/>
      <c r="W183" s="609"/>
      <c r="X183" s="609"/>
      <c r="Y183" s="609"/>
      <c r="Z183" s="609"/>
      <c r="AA183" s="609"/>
      <c r="AB183" s="609"/>
      <c r="AC183" s="609"/>
      <c r="AD183" s="609"/>
      <c r="AE183" s="609"/>
      <c r="AF183" s="609"/>
      <c r="AG183" s="609"/>
      <c r="AH183" s="609"/>
      <c r="AI183" s="609"/>
      <c r="AJ183" s="609"/>
      <c r="AK183" s="609"/>
      <c r="AL183" s="609"/>
      <c r="AM183" s="609"/>
      <c r="AN183" s="609"/>
      <c r="AO183" s="609"/>
      <c r="AP183" s="609"/>
      <c r="AQ183" s="609"/>
      <c r="AR183" s="609"/>
      <c r="AS183" s="609"/>
      <c r="AT183" s="609"/>
      <c r="AU183" s="609"/>
      <c r="AV183" s="609"/>
      <c r="AW183" s="609"/>
      <c r="AX183" s="609"/>
      <c r="AY183" s="609"/>
      <c r="AZ183" s="21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1797"/>
      <c r="BV183" s="1863"/>
      <c r="BW183" s="1863"/>
      <c r="BX183" s="1863"/>
      <c r="BY183" s="1864"/>
      <c r="BZ183" s="1864"/>
      <c r="CA183" s="1864"/>
      <c r="CB183" s="1864"/>
      <c r="CC183" s="1864"/>
      <c r="CD183" s="1864"/>
      <c r="CE183" s="1864"/>
      <c r="CF183" s="1864"/>
      <c r="CG183" s="1864"/>
      <c r="CH183" s="1864"/>
      <c r="CI183" s="1864"/>
      <c r="CJ183" s="1864"/>
      <c r="CK183" s="1864"/>
      <c r="CL183" s="1864"/>
      <c r="CM183" s="1864"/>
      <c r="CN183" s="1864"/>
      <c r="CO183" s="1864"/>
      <c r="CP183" s="1864"/>
      <c r="CQ183" s="1864"/>
      <c r="CR183" s="1864"/>
      <c r="CS183" s="1864"/>
      <c r="CT183" s="1864"/>
      <c r="CU183" s="1864"/>
      <c r="CV183" s="1864"/>
      <c r="CW183" s="1864"/>
      <c r="CX183" s="1864"/>
      <c r="CY183" s="1864"/>
      <c r="CZ183" s="1864"/>
    </row>
    <row r="184" s="643" customFormat="true" ht="15" customHeight="true" x14ac:dyDescent="0.2">
      <c r="A184" s="796"/>
      <c r="B184" s="813"/>
      <c r="C184" s="953"/>
      <c r="D184" s="954"/>
      <c r="E184" s="954"/>
      <c r="F184" s="954"/>
      <c r="G184" s="955"/>
      <c r="H184" s="956"/>
      <c r="I184" s="954"/>
      <c r="J184" s="954"/>
      <c r="K184" s="954"/>
      <c r="L184" s="957"/>
      <c r="M184" s="958"/>
      <c r="N184" s="954"/>
      <c r="O184" s="954"/>
      <c r="P184" s="954"/>
      <c r="Q184" s="955"/>
      <c r="R184" s="956"/>
      <c r="S184" s="954"/>
      <c r="T184" s="954"/>
      <c r="U184" s="1755"/>
      <c r="V184" s="609"/>
      <c r="W184" s="609"/>
      <c r="X184" s="609"/>
      <c r="Y184" s="609"/>
      <c r="Z184" s="609"/>
      <c r="AA184" s="609"/>
      <c r="AB184" s="609"/>
      <c r="AC184" s="609"/>
      <c r="AD184" s="609"/>
      <c r="AE184" s="609"/>
      <c r="AF184" s="609"/>
      <c r="AG184" s="609"/>
      <c r="AH184" s="609"/>
      <c r="AI184" s="609"/>
      <c r="AJ184" s="609"/>
      <c r="AK184" s="609"/>
      <c r="AL184" s="609"/>
      <c r="AM184" s="609"/>
      <c r="AN184" s="609"/>
      <c r="AO184" s="609"/>
      <c r="AP184" s="609"/>
      <c r="AQ184" s="609"/>
      <c r="AR184" s="609"/>
      <c r="AS184" s="609"/>
      <c r="AT184" s="609"/>
      <c r="AU184" s="609"/>
      <c r="AV184" s="609"/>
      <c r="AW184" s="609"/>
      <c r="AX184" s="609"/>
      <c r="AY184" s="609"/>
      <c r="AZ184" s="21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1797"/>
      <c r="BV184" s="1863"/>
      <c r="BW184" s="1863"/>
      <c r="BX184" s="1863"/>
      <c r="BY184" s="1864"/>
      <c r="BZ184" s="1864"/>
      <c r="CA184" s="1864"/>
      <c r="CB184" s="1864"/>
      <c r="CC184" s="1864"/>
      <c r="CD184" s="1864"/>
      <c r="CE184" s="1864"/>
      <c r="CF184" s="1864"/>
      <c r="CG184" s="1864"/>
      <c r="CH184" s="1864"/>
      <c r="CI184" s="1864"/>
      <c r="CJ184" s="1864"/>
      <c r="CK184" s="1864"/>
      <c r="CL184" s="1864"/>
      <c r="CM184" s="1864"/>
      <c r="CN184" s="1864"/>
      <c r="CO184" s="1864"/>
      <c r="CP184" s="1864"/>
      <c r="CQ184" s="1864"/>
      <c r="CR184" s="1864"/>
      <c r="CS184" s="1864"/>
      <c r="CT184" s="1864"/>
      <c r="CU184" s="1864"/>
      <c r="CV184" s="1864"/>
      <c r="CW184" s="1864"/>
      <c r="CX184" s="1864"/>
      <c r="CY184" s="1864"/>
      <c r="CZ184" s="1864"/>
    </row>
    <row r="185" s="643" customFormat="true" ht="15" customHeight="true" x14ac:dyDescent="0.2">
      <c r="A185" s="796"/>
      <c r="B185" s="813"/>
      <c r="C185" s="953"/>
      <c r="D185" s="954"/>
      <c r="E185" s="954"/>
      <c r="F185" s="954"/>
      <c r="G185" s="955"/>
      <c r="H185" s="956"/>
      <c r="I185" s="954"/>
      <c r="J185" s="954"/>
      <c r="K185" s="954"/>
      <c r="L185" s="957"/>
      <c r="M185" s="958"/>
      <c r="N185" s="954"/>
      <c r="O185" s="954"/>
      <c r="P185" s="954"/>
      <c r="Q185" s="955"/>
      <c r="R185" s="956"/>
      <c r="S185" s="954"/>
      <c r="T185" s="954"/>
      <c r="U185" s="1755"/>
      <c r="V185" s="609"/>
      <c r="W185" s="609"/>
      <c r="X185" s="609"/>
      <c r="Y185" s="609"/>
      <c r="Z185" s="609"/>
      <c r="AA185" s="609"/>
      <c r="AB185" s="609"/>
      <c r="AC185" s="609"/>
      <c r="AD185" s="609"/>
      <c r="AE185" s="609"/>
      <c r="AF185" s="609"/>
      <c r="AG185" s="609"/>
      <c r="AH185" s="609"/>
      <c r="AI185" s="609"/>
      <c r="AJ185" s="609"/>
      <c r="AK185" s="609"/>
      <c r="AL185" s="609"/>
      <c r="AM185" s="609"/>
      <c r="AN185" s="609"/>
      <c r="AO185" s="609"/>
      <c r="AP185" s="609"/>
      <c r="AQ185" s="609"/>
      <c r="AR185" s="609"/>
      <c r="AS185" s="609"/>
      <c r="AT185" s="609"/>
      <c r="AU185" s="609"/>
      <c r="AV185" s="609"/>
      <c r="AW185" s="609"/>
      <c r="AX185" s="609"/>
      <c r="AY185" s="609"/>
      <c r="AZ185" s="21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1797"/>
      <c r="BV185" s="1863"/>
      <c r="BW185" s="1863"/>
      <c r="BX185" s="1863"/>
      <c r="BY185" s="1864"/>
      <c r="BZ185" s="1864"/>
      <c r="CA185" s="1864"/>
      <c r="CB185" s="1864"/>
      <c r="CC185" s="1864"/>
      <c r="CD185" s="1864"/>
      <c r="CE185" s="1864"/>
      <c r="CF185" s="1864"/>
      <c r="CG185" s="1864"/>
      <c r="CH185" s="1864"/>
      <c r="CI185" s="1864"/>
      <c r="CJ185" s="1864"/>
      <c r="CK185" s="1864"/>
      <c r="CL185" s="1864"/>
      <c r="CM185" s="1864"/>
      <c r="CN185" s="1864"/>
      <c r="CO185" s="1864"/>
      <c r="CP185" s="1864"/>
      <c r="CQ185" s="1864"/>
      <c r="CR185" s="1864"/>
      <c r="CS185" s="1864"/>
      <c r="CT185" s="1864"/>
      <c r="CU185" s="1864"/>
      <c r="CV185" s="1864"/>
      <c r="CW185" s="1864"/>
      <c r="CX185" s="1864"/>
      <c r="CY185" s="1864"/>
      <c r="CZ185" s="1864"/>
    </row>
    <row r="186" s="643" customFormat="true" ht="15" customHeight="true" x14ac:dyDescent="0.2">
      <c r="A186" s="796"/>
      <c r="B186" s="813"/>
      <c r="C186" s="953"/>
      <c r="D186" s="954"/>
      <c r="E186" s="954"/>
      <c r="F186" s="954"/>
      <c r="G186" s="955"/>
      <c r="H186" s="956"/>
      <c r="I186" s="954"/>
      <c r="J186" s="954"/>
      <c r="K186" s="954"/>
      <c r="L186" s="957"/>
      <c r="M186" s="958"/>
      <c r="N186" s="954"/>
      <c r="O186" s="954"/>
      <c r="P186" s="954"/>
      <c r="Q186" s="955"/>
      <c r="R186" s="956"/>
      <c r="S186" s="954"/>
      <c r="T186" s="954"/>
      <c r="U186" s="1755"/>
      <c r="V186" s="609"/>
      <c r="W186" s="609"/>
      <c r="X186" s="609"/>
      <c r="Y186" s="609"/>
      <c r="Z186" s="609"/>
      <c r="AA186" s="609"/>
      <c r="AB186" s="609"/>
      <c r="AC186" s="609"/>
      <c r="AD186" s="609"/>
      <c r="AE186" s="609"/>
      <c r="AF186" s="609"/>
      <c r="AG186" s="609"/>
      <c r="AH186" s="609"/>
      <c r="AI186" s="609"/>
      <c r="AJ186" s="609"/>
      <c r="AK186" s="609"/>
      <c r="AL186" s="609"/>
      <c r="AM186" s="609"/>
      <c r="AN186" s="609"/>
      <c r="AO186" s="609"/>
      <c r="AP186" s="609"/>
      <c r="AQ186" s="609"/>
      <c r="AR186" s="609"/>
      <c r="AS186" s="609"/>
      <c r="AT186" s="609"/>
      <c r="AU186" s="609"/>
      <c r="AV186" s="609"/>
      <c r="AW186" s="609"/>
      <c r="AX186" s="609"/>
      <c r="AY186" s="609"/>
      <c r="AZ186" s="21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1797"/>
      <c r="BV186" s="1863"/>
      <c r="BW186" s="1863"/>
      <c r="BX186" s="1863"/>
      <c r="BY186" s="1864"/>
      <c r="BZ186" s="1864"/>
      <c r="CA186" s="1864"/>
      <c r="CB186" s="1864"/>
      <c r="CC186" s="1864"/>
      <c r="CD186" s="1864"/>
      <c r="CE186" s="1864"/>
      <c r="CF186" s="1864"/>
      <c r="CG186" s="1864"/>
      <c r="CH186" s="1864"/>
      <c r="CI186" s="1864"/>
      <c r="CJ186" s="1864"/>
      <c r="CK186" s="1864"/>
      <c r="CL186" s="1864"/>
      <c r="CM186" s="1864"/>
      <c r="CN186" s="1864"/>
      <c r="CO186" s="1864"/>
      <c r="CP186" s="1864"/>
      <c r="CQ186" s="1864"/>
      <c r="CR186" s="1864"/>
      <c r="CS186" s="1864"/>
      <c r="CT186" s="1864"/>
      <c r="CU186" s="1864"/>
      <c r="CV186" s="1864"/>
      <c r="CW186" s="1864"/>
      <c r="CX186" s="1864"/>
      <c r="CY186" s="1864"/>
      <c r="CZ186" s="1864"/>
    </row>
    <row r="187" s="643" customFormat="true" ht="15" customHeight="true" x14ac:dyDescent="0.2">
      <c r="A187" s="796"/>
      <c r="B187" s="813"/>
      <c r="C187" s="953"/>
      <c r="D187" s="954"/>
      <c r="E187" s="954"/>
      <c r="F187" s="954"/>
      <c r="G187" s="955"/>
      <c r="H187" s="956"/>
      <c r="I187" s="954"/>
      <c r="J187" s="954"/>
      <c r="K187" s="954"/>
      <c r="L187" s="957"/>
      <c r="M187" s="958"/>
      <c r="N187" s="954"/>
      <c r="O187" s="954"/>
      <c r="P187" s="954"/>
      <c r="Q187" s="955"/>
      <c r="R187" s="956"/>
      <c r="S187" s="954"/>
      <c r="T187" s="954"/>
      <c r="U187" s="1755"/>
      <c r="V187" s="609"/>
      <c r="W187" s="609"/>
      <c r="X187" s="609"/>
      <c r="Y187" s="609"/>
      <c r="Z187" s="609"/>
      <c r="AA187" s="609"/>
      <c r="AB187" s="609"/>
      <c r="AC187" s="609"/>
      <c r="AD187" s="609"/>
      <c r="AE187" s="609"/>
      <c r="AF187" s="609"/>
      <c r="AG187" s="609"/>
      <c r="AH187" s="609"/>
      <c r="AI187" s="609"/>
      <c r="AJ187" s="609"/>
      <c r="AK187" s="609"/>
      <c r="AL187" s="609"/>
      <c r="AM187" s="609"/>
      <c r="AN187" s="609"/>
      <c r="AO187" s="609"/>
      <c r="AP187" s="609"/>
      <c r="AQ187" s="609"/>
      <c r="AR187" s="609"/>
      <c r="AS187" s="609"/>
      <c r="AT187" s="609"/>
      <c r="AU187" s="609"/>
      <c r="AV187" s="609"/>
      <c r="AW187" s="609"/>
      <c r="AX187" s="609"/>
      <c r="AY187" s="609"/>
      <c r="AZ187" s="21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1797"/>
      <c r="BV187" s="1863"/>
      <c r="BW187" s="1863"/>
      <c r="BX187" s="1863"/>
      <c r="BY187" s="1864"/>
      <c r="BZ187" s="1864"/>
      <c r="CA187" s="1864"/>
      <c r="CB187" s="1864"/>
      <c r="CC187" s="1864"/>
      <c r="CD187" s="1864"/>
      <c r="CE187" s="1864"/>
      <c r="CF187" s="1864"/>
      <c r="CG187" s="1864"/>
      <c r="CH187" s="1864"/>
      <c r="CI187" s="1864"/>
      <c r="CJ187" s="1864"/>
      <c r="CK187" s="1864"/>
      <c r="CL187" s="1864"/>
      <c r="CM187" s="1864"/>
      <c r="CN187" s="1864"/>
      <c r="CO187" s="1864"/>
      <c r="CP187" s="1864"/>
      <c r="CQ187" s="1864"/>
      <c r="CR187" s="1864"/>
      <c r="CS187" s="1864"/>
      <c r="CT187" s="1864"/>
      <c r="CU187" s="1864"/>
      <c r="CV187" s="1864"/>
      <c r="CW187" s="1864"/>
      <c r="CX187" s="1864"/>
      <c r="CY187" s="1864"/>
      <c r="CZ187" s="1864"/>
    </row>
    <row r="188" s="643" customFormat="true" ht="15" customHeight="true" x14ac:dyDescent="0.2">
      <c r="A188" s="796"/>
      <c r="B188" s="813"/>
      <c r="C188" s="953"/>
      <c r="D188" s="954"/>
      <c r="E188" s="954"/>
      <c r="F188" s="954"/>
      <c r="G188" s="955"/>
      <c r="H188" s="956"/>
      <c r="I188" s="954"/>
      <c r="J188" s="954"/>
      <c r="K188" s="954"/>
      <c r="L188" s="957"/>
      <c r="M188" s="958"/>
      <c r="N188" s="954"/>
      <c r="O188" s="954"/>
      <c r="P188" s="954"/>
      <c r="Q188" s="955"/>
      <c r="R188" s="956"/>
      <c r="S188" s="954"/>
      <c r="T188" s="954"/>
      <c r="U188" s="1755"/>
      <c r="V188" s="609"/>
      <c r="W188" s="609"/>
      <c r="X188" s="609"/>
      <c r="Y188" s="609"/>
      <c r="Z188" s="609"/>
      <c r="AA188" s="609"/>
      <c r="AB188" s="609"/>
      <c r="AC188" s="609"/>
      <c r="AD188" s="609"/>
      <c r="AE188" s="609"/>
      <c r="AF188" s="609"/>
      <c r="AG188" s="609"/>
      <c r="AH188" s="609"/>
      <c r="AI188" s="609"/>
      <c r="AJ188" s="609"/>
      <c r="AK188" s="609"/>
      <c r="AL188" s="609"/>
      <c r="AM188" s="609"/>
      <c r="AN188" s="609"/>
      <c r="AO188" s="609"/>
      <c r="AP188" s="609"/>
      <c r="AQ188" s="609"/>
      <c r="AR188" s="609"/>
      <c r="AS188" s="609"/>
      <c r="AT188" s="609"/>
      <c r="AU188" s="609"/>
      <c r="AV188" s="609"/>
      <c r="AW188" s="609"/>
      <c r="AX188" s="609"/>
      <c r="AY188" s="609"/>
      <c r="AZ188" s="21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1797"/>
      <c r="BV188" s="1863"/>
      <c r="BW188" s="1863"/>
      <c r="BX188" s="1863"/>
      <c r="BY188" s="1864"/>
      <c r="BZ188" s="1864"/>
      <c r="CA188" s="1864"/>
      <c r="CB188" s="1864"/>
      <c r="CC188" s="1864"/>
      <c r="CD188" s="1864"/>
      <c r="CE188" s="1864"/>
      <c r="CF188" s="1864"/>
      <c r="CG188" s="1864"/>
      <c r="CH188" s="1864"/>
      <c r="CI188" s="1864"/>
      <c r="CJ188" s="1864"/>
      <c r="CK188" s="1864"/>
      <c r="CL188" s="1864"/>
      <c r="CM188" s="1864"/>
      <c r="CN188" s="1864"/>
      <c r="CO188" s="1864"/>
      <c r="CP188" s="1864"/>
      <c r="CQ188" s="1864"/>
      <c r="CR188" s="1864"/>
      <c r="CS188" s="1864"/>
      <c r="CT188" s="1864"/>
      <c r="CU188" s="1864"/>
      <c r="CV188" s="1864"/>
      <c r="CW188" s="1864"/>
      <c r="CX188" s="1864"/>
      <c r="CY188" s="1864"/>
      <c r="CZ188" s="1864"/>
    </row>
    <row r="189" s="643" customFormat="true" ht="15" customHeight="true" x14ac:dyDescent="0.2">
      <c r="A189" s="796"/>
      <c r="B189" s="813"/>
      <c r="C189" s="953"/>
      <c r="D189" s="954"/>
      <c r="E189" s="954"/>
      <c r="F189" s="954"/>
      <c r="G189" s="955"/>
      <c r="H189" s="956"/>
      <c r="I189" s="954"/>
      <c r="J189" s="954"/>
      <c r="K189" s="954"/>
      <c r="L189" s="957"/>
      <c r="M189" s="958"/>
      <c r="N189" s="954"/>
      <c r="O189" s="954"/>
      <c r="P189" s="954"/>
      <c r="Q189" s="955"/>
      <c r="R189" s="956"/>
      <c r="S189" s="954"/>
      <c r="T189" s="954"/>
      <c r="U189" s="1755"/>
      <c r="V189" s="609"/>
      <c r="W189" s="609"/>
      <c r="X189" s="609"/>
      <c r="Y189" s="609"/>
      <c r="Z189" s="609"/>
      <c r="AA189" s="609"/>
      <c r="AB189" s="609"/>
      <c r="AC189" s="609"/>
      <c r="AD189" s="609"/>
      <c r="AE189" s="609"/>
      <c r="AF189" s="609"/>
      <c r="AG189" s="609"/>
      <c r="AH189" s="609"/>
      <c r="AI189" s="609"/>
      <c r="AJ189" s="609"/>
      <c r="AK189" s="609"/>
      <c r="AL189" s="609"/>
      <c r="AM189" s="609"/>
      <c r="AN189" s="609"/>
      <c r="AO189" s="609"/>
      <c r="AP189" s="609"/>
      <c r="AQ189" s="609"/>
      <c r="AR189" s="609"/>
      <c r="AS189" s="609"/>
      <c r="AT189" s="609"/>
      <c r="AU189" s="609"/>
      <c r="AV189" s="609"/>
      <c r="AW189" s="609"/>
      <c r="AX189" s="609"/>
      <c r="AY189" s="609"/>
      <c r="AZ189" s="21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1797"/>
      <c r="BV189" s="1863"/>
      <c r="BW189" s="1863"/>
      <c r="BX189" s="1863"/>
      <c r="BY189" s="1864"/>
      <c r="BZ189" s="1864"/>
      <c r="CA189" s="1864"/>
      <c r="CB189" s="1864"/>
      <c r="CC189" s="1864"/>
      <c r="CD189" s="1864"/>
      <c r="CE189" s="1864"/>
      <c r="CF189" s="1864"/>
      <c r="CG189" s="1864"/>
      <c r="CH189" s="1864"/>
      <c r="CI189" s="1864"/>
      <c r="CJ189" s="1864"/>
      <c r="CK189" s="1864"/>
      <c r="CL189" s="1864"/>
      <c r="CM189" s="1864"/>
      <c r="CN189" s="1864"/>
      <c r="CO189" s="1864"/>
      <c r="CP189" s="1864"/>
      <c r="CQ189" s="1864"/>
      <c r="CR189" s="1864"/>
      <c r="CS189" s="1864"/>
      <c r="CT189" s="1864"/>
      <c r="CU189" s="1864"/>
      <c r="CV189" s="1864"/>
      <c r="CW189" s="1864"/>
      <c r="CX189" s="1864"/>
      <c r="CY189" s="1864"/>
      <c r="CZ189" s="1864"/>
    </row>
    <row r="190" s="643" customFormat="true" ht="15" customHeight="true" x14ac:dyDescent="0.2">
      <c r="A190" s="796"/>
      <c r="B190" s="813"/>
      <c r="C190" s="953"/>
      <c r="D190" s="954"/>
      <c r="E190" s="954"/>
      <c r="F190" s="954"/>
      <c r="G190" s="955"/>
      <c r="H190" s="956"/>
      <c r="I190" s="954"/>
      <c r="J190" s="954"/>
      <c r="K190" s="954"/>
      <c r="L190" s="957"/>
      <c r="M190" s="958"/>
      <c r="N190" s="954"/>
      <c r="O190" s="954"/>
      <c r="P190" s="954"/>
      <c r="Q190" s="955"/>
      <c r="R190" s="956"/>
      <c r="S190" s="954"/>
      <c r="T190" s="954"/>
      <c r="U190" s="1755"/>
      <c r="V190" s="609"/>
      <c r="W190" s="609"/>
      <c r="X190" s="609"/>
      <c r="Y190" s="609"/>
      <c r="Z190" s="609"/>
      <c r="AA190" s="609"/>
      <c r="AB190" s="609"/>
      <c r="AC190" s="609"/>
      <c r="AD190" s="609"/>
      <c r="AE190" s="609"/>
      <c r="AF190" s="609"/>
      <c r="AG190" s="609"/>
      <c r="AH190" s="609"/>
      <c r="AI190" s="609"/>
      <c r="AJ190" s="609"/>
      <c r="AK190" s="609"/>
      <c r="AL190" s="609"/>
      <c r="AM190" s="609"/>
      <c r="AN190" s="609"/>
      <c r="AO190" s="609"/>
      <c r="AP190" s="609"/>
      <c r="AQ190" s="609"/>
      <c r="AR190" s="609"/>
      <c r="AS190" s="609"/>
      <c r="AT190" s="609"/>
      <c r="AU190" s="609"/>
      <c r="AV190" s="609"/>
      <c r="AW190" s="609"/>
      <c r="AX190" s="609"/>
      <c r="AY190" s="609"/>
      <c r="AZ190" s="21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1797"/>
      <c r="BV190" s="1863"/>
      <c r="BW190" s="1863"/>
      <c r="BX190" s="1863"/>
      <c r="BY190" s="1864"/>
      <c r="BZ190" s="1864"/>
      <c r="CA190" s="1864"/>
      <c r="CB190" s="1864"/>
      <c r="CC190" s="1864"/>
      <c r="CD190" s="1864"/>
      <c r="CE190" s="1864"/>
      <c r="CF190" s="1864"/>
      <c r="CG190" s="1864"/>
      <c r="CH190" s="1864"/>
      <c r="CI190" s="1864"/>
      <c r="CJ190" s="1864"/>
      <c r="CK190" s="1864"/>
      <c r="CL190" s="1864"/>
      <c r="CM190" s="1864"/>
      <c r="CN190" s="1864"/>
      <c r="CO190" s="1864"/>
      <c r="CP190" s="1864"/>
      <c r="CQ190" s="1864"/>
      <c r="CR190" s="1864"/>
      <c r="CS190" s="1864"/>
      <c r="CT190" s="1864"/>
      <c r="CU190" s="1864"/>
      <c r="CV190" s="1864"/>
      <c r="CW190" s="1864"/>
      <c r="CX190" s="1864"/>
      <c r="CY190" s="1864"/>
      <c r="CZ190" s="1864"/>
    </row>
    <row r="191" s="643" customFormat="true" ht="15" customHeight="true" x14ac:dyDescent="0.2">
      <c r="A191" s="796"/>
      <c r="B191" s="813"/>
      <c r="C191" s="953"/>
      <c r="D191" s="954"/>
      <c r="E191" s="954"/>
      <c r="F191" s="954"/>
      <c r="G191" s="955"/>
      <c r="H191" s="956"/>
      <c r="I191" s="954"/>
      <c r="J191" s="954"/>
      <c r="K191" s="954"/>
      <c r="L191" s="957"/>
      <c r="M191" s="958"/>
      <c r="N191" s="954"/>
      <c r="O191" s="954"/>
      <c r="P191" s="954"/>
      <c r="Q191" s="955"/>
      <c r="R191" s="956"/>
      <c r="S191" s="954"/>
      <c r="T191" s="954"/>
      <c r="U191" s="1755"/>
      <c r="V191" s="609"/>
      <c r="W191" s="609"/>
      <c r="X191" s="609"/>
      <c r="Y191" s="609"/>
      <c r="Z191" s="609"/>
      <c r="AA191" s="609"/>
      <c r="AB191" s="609"/>
      <c r="AC191" s="609"/>
      <c r="AD191" s="609"/>
      <c r="AE191" s="609"/>
      <c r="AF191" s="609"/>
      <c r="AG191" s="609"/>
      <c r="AH191" s="609"/>
      <c r="AI191" s="609"/>
      <c r="AJ191" s="609"/>
      <c r="AK191" s="609"/>
      <c r="AL191" s="609"/>
      <c r="AM191" s="609"/>
      <c r="AN191" s="609"/>
      <c r="AO191" s="609"/>
      <c r="AP191" s="609"/>
      <c r="AQ191" s="609"/>
      <c r="AR191" s="609"/>
      <c r="AS191" s="609"/>
      <c r="AT191" s="609"/>
      <c r="AU191" s="609"/>
      <c r="AV191" s="609"/>
      <c r="AW191" s="609"/>
      <c r="AX191" s="609"/>
      <c r="AY191" s="609"/>
      <c r="AZ191" s="21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1797"/>
      <c r="BV191" s="1863"/>
      <c r="BW191" s="1863"/>
      <c r="BX191" s="1863"/>
      <c r="BY191" s="1864"/>
      <c r="BZ191" s="1864"/>
      <c r="CA191" s="1864"/>
      <c r="CB191" s="1864"/>
      <c r="CC191" s="1864"/>
      <c r="CD191" s="1864"/>
      <c r="CE191" s="1864"/>
      <c r="CF191" s="1864"/>
      <c r="CG191" s="1864"/>
      <c r="CH191" s="1864"/>
      <c r="CI191" s="1864"/>
      <c r="CJ191" s="1864"/>
      <c r="CK191" s="1864"/>
      <c r="CL191" s="1864"/>
      <c r="CM191" s="1864"/>
      <c r="CN191" s="1864"/>
      <c r="CO191" s="1864"/>
      <c r="CP191" s="1864"/>
      <c r="CQ191" s="1864"/>
      <c r="CR191" s="1864"/>
      <c r="CS191" s="1864"/>
      <c r="CT191" s="1864"/>
      <c r="CU191" s="1864"/>
      <c r="CV191" s="1864"/>
      <c r="CW191" s="1864"/>
      <c r="CX191" s="1864"/>
      <c r="CY191" s="1864"/>
      <c r="CZ191" s="1864"/>
    </row>
    <row r="192" s="643" customFormat="true" ht="15" customHeight="true" x14ac:dyDescent="0.2">
      <c r="A192" s="796"/>
      <c r="B192" s="813"/>
      <c r="C192" s="953"/>
      <c r="D192" s="954"/>
      <c r="E192" s="954"/>
      <c r="F192" s="954"/>
      <c r="G192" s="955"/>
      <c r="H192" s="956"/>
      <c r="I192" s="954"/>
      <c r="J192" s="954"/>
      <c r="K192" s="954"/>
      <c r="L192" s="957"/>
      <c r="M192" s="958"/>
      <c r="N192" s="954"/>
      <c r="O192" s="954"/>
      <c r="P192" s="954"/>
      <c r="Q192" s="955"/>
      <c r="R192" s="956"/>
      <c r="S192" s="954"/>
      <c r="T192" s="954"/>
      <c r="U192" s="1755"/>
      <c r="V192" s="609"/>
      <c r="W192" s="609"/>
      <c r="X192" s="609"/>
      <c r="Y192" s="609"/>
      <c r="Z192" s="609"/>
      <c r="AA192" s="609"/>
      <c r="AB192" s="609"/>
      <c r="AC192" s="609"/>
      <c r="AD192" s="609"/>
      <c r="AE192" s="609"/>
      <c r="AF192" s="609"/>
      <c r="AG192" s="609"/>
      <c r="AH192" s="609"/>
      <c r="AI192" s="609"/>
      <c r="AJ192" s="609"/>
      <c r="AK192" s="609"/>
      <c r="AL192" s="609"/>
      <c r="AM192" s="609"/>
      <c r="AN192" s="609"/>
      <c r="AO192" s="609"/>
      <c r="AP192" s="609"/>
      <c r="AQ192" s="609"/>
      <c r="AR192" s="609"/>
      <c r="AS192" s="609"/>
      <c r="AT192" s="609"/>
      <c r="AU192" s="609"/>
      <c r="AV192" s="609"/>
      <c r="AW192" s="609"/>
      <c r="AX192" s="609"/>
      <c r="AY192" s="609"/>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1797"/>
      <c r="BV192" s="1863"/>
      <c r="BW192" s="1863"/>
      <c r="BX192" s="1863"/>
      <c r="BY192" s="1864"/>
      <c r="BZ192" s="1864"/>
      <c r="CA192" s="1864"/>
      <c r="CB192" s="1864"/>
      <c r="CC192" s="1864"/>
      <c r="CD192" s="1864"/>
      <c r="CE192" s="1864"/>
      <c r="CF192" s="1864"/>
      <c r="CG192" s="1864"/>
      <c r="CH192" s="1864"/>
      <c r="CI192" s="1864"/>
      <c r="CJ192" s="1864"/>
      <c r="CK192" s="1864"/>
      <c r="CL192" s="1864"/>
      <c r="CM192" s="1864"/>
      <c r="CN192" s="1864"/>
      <c r="CO192" s="1864"/>
      <c r="CP192" s="1864"/>
      <c r="CQ192" s="1864"/>
      <c r="CR192" s="1864"/>
      <c r="CS192" s="1864"/>
      <c r="CT192" s="1864"/>
      <c r="CU192" s="1864"/>
      <c r="CV192" s="1864"/>
      <c r="CW192" s="1864"/>
      <c r="CX192" s="1864"/>
      <c r="CY192" s="1864"/>
      <c r="CZ192" s="1864"/>
    </row>
    <row r="193" s="643" customFormat="true" ht="15" customHeight="true" x14ac:dyDescent="0.2">
      <c r="A193" s="797"/>
      <c r="B193" s="814"/>
      <c r="C193" s="959"/>
      <c r="D193" s="960"/>
      <c r="E193" s="960"/>
      <c r="F193" s="960"/>
      <c r="G193" s="961"/>
      <c r="H193" s="962"/>
      <c r="I193" s="960"/>
      <c r="J193" s="960"/>
      <c r="K193" s="960"/>
      <c r="L193" s="963"/>
      <c r="M193" s="964"/>
      <c r="N193" s="960"/>
      <c r="O193" s="960"/>
      <c r="P193" s="960"/>
      <c r="Q193" s="961"/>
      <c r="R193" s="962"/>
      <c r="S193" s="960"/>
      <c r="T193" s="960"/>
      <c r="U193" s="1756"/>
      <c r="V193" s="609"/>
      <c r="W193" s="609"/>
      <c r="X193" s="609"/>
      <c r="Y193" s="609"/>
      <c r="Z193" s="609"/>
      <c r="AA193" s="609"/>
      <c r="AB193" s="609"/>
      <c r="AC193" s="609"/>
      <c r="AD193" s="609"/>
      <c r="AE193" s="609"/>
      <c r="AF193" s="609"/>
      <c r="AG193" s="609"/>
      <c r="AH193" s="609"/>
      <c r="AI193" s="609"/>
      <c r="AJ193" s="609"/>
      <c r="AK193" s="609"/>
      <c r="AL193" s="609"/>
      <c r="AM193" s="609"/>
      <c r="AN193" s="609"/>
      <c r="AO193" s="609"/>
      <c r="AP193" s="609"/>
      <c r="AQ193" s="609"/>
      <c r="AR193" s="609"/>
      <c r="AS193" s="609"/>
      <c r="AT193" s="609"/>
      <c r="AU193" s="609"/>
      <c r="AV193" s="609"/>
      <c r="AW193" s="609"/>
      <c r="AX193" s="609"/>
      <c r="AY193" s="609"/>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1797"/>
      <c r="BV193" s="1863"/>
      <c r="BW193" s="1863"/>
      <c r="BX193" s="1863"/>
      <c r="BY193" s="1864"/>
      <c r="BZ193" s="1864"/>
      <c r="CA193" s="1864"/>
      <c r="CB193" s="1864"/>
      <c r="CC193" s="1864"/>
      <c r="CD193" s="1864"/>
      <c r="CE193" s="1864"/>
      <c r="CF193" s="1864"/>
      <c r="CG193" s="1864"/>
      <c r="CH193" s="1864"/>
      <c r="CI193" s="1864"/>
      <c r="CJ193" s="1864"/>
      <c r="CK193" s="1864"/>
      <c r="CL193" s="1864"/>
      <c r="CM193" s="1864"/>
      <c r="CN193" s="1864"/>
      <c r="CO193" s="1864"/>
      <c r="CP193" s="1864"/>
      <c r="CQ193" s="1864"/>
      <c r="CR193" s="1864"/>
      <c r="CS193" s="1864"/>
      <c r="CT193" s="1864"/>
      <c r="CU193" s="1864"/>
      <c r="CV193" s="1864"/>
      <c r="CW193" s="1864"/>
      <c r="CX193" s="1864"/>
      <c r="CY193" s="1864"/>
      <c r="CZ193" s="1864"/>
    </row>
    <row r="194" s="643" customFormat="true" ht="15" customHeight="true" x14ac:dyDescent="0.2">
      <c r="A194" s="719"/>
      <c r="B194" s="808"/>
      <c r="C194" s="889"/>
      <c r="D194" s="881"/>
      <c r="E194" s="881"/>
      <c r="F194" s="881"/>
      <c r="G194" s="882"/>
      <c r="H194" s="890"/>
      <c r="I194" s="881"/>
      <c r="J194" s="881"/>
      <c r="K194" s="881"/>
      <c r="L194" s="891"/>
      <c r="M194" s="889"/>
      <c r="N194" s="881"/>
      <c r="O194" s="881"/>
      <c r="P194" s="881"/>
      <c r="Q194" s="882"/>
      <c r="R194" s="890"/>
      <c r="S194" s="881"/>
      <c r="T194" s="881"/>
      <c r="U194" s="891"/>
      <c r="V194" s="609"/>
      <c r="W194" s="609"/>
      <c r="X194" s="609"/>
      <c r="Y194" s="609"/>
      <c r="Z194" s="609"/>
      <c r="AA194" s="609"/>
      <c r="AB194" s="609"/>
      <c r="AC194" s="609"/>
      <c r="AD194" s="609"/>
      <c r="AE194" s="609"/>
      <c r="AF194" s="609"/>
      <c r="AG194" s="609"/>
      <c r="AH194" s="609"/>
      <c r="AI194" s="609"/>
      <c r="AJ194" s="609"/>
      <c r="AK194" s="609"/>
      <c r="AL194" s="609"/>
      <c r="AM194" s="609"/>
      <c r="AN194" s="609"/>
      <c r="AO194" s="609"/>
      <c r="AP194" s="609"/>
      <c r="AQ194" s="609"/>
      <c r="AR194" s="609"/>
      <c r="AS194" s="609"/>
      <c r="AT194" s="609"/>
      <c r="AU194" s="609"/>
      <c r="AV194" s="609"/>
      <c r="AW194" s="609"/>
      <c r="AX194" s="609"/>
      <c r="AY194" s="609"/>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1797"/>
      <c r="BV194" s="1863"/>
      <c r="BW194" s="1863"/>
      <c r="BX194" s="1863"/>
      <c r="BY194" s="1864"/>
      <c r="BZ194" s="1864"/>
      <c r="CA194" s="1864"/>
      <c r="CB194" s="1864"/>
      <c r="CC194" s="1864"/>
      <c r="CD194" s="1864"/>
      <c r="CE194" s="1864"/>
      <c r="CF194" s="1864"/>
      <c r="CG194" s="1864"/>
      <c r="CH194" s="1864"/>
      <c r="CI194" s="1864"/>
      <c r="CJ194" s="1864"/>
      <c r="CK194" s="1864"/>
      <c r="CL194" s="1864"/>
      <c r="CM194" s="1864"/>
      <c r="CN194" s="1864"/>
      <c r="CO194" s="1864"/>
      <c r="CP194" s="1864"/>
      <c r="CQ194" s="1864"/>
      <c r="CR194" s="1864"/>
      <c r="CS194" s="1864"/>
      <c r="CT194" s="1864"/>
      <c r="CU194" s="1864"/>
      <c r="CV194" s="1864"/>
      <c r="CW194" s="1864"/>
      <c r="CX194" s="1864"/>
      <c r="CY194" s="1864"/>
      <c r="CZ194" s="1864"/>
    </row>
    <row r="195" s="131" customFormat="true" ht="15" customHeight="true" x14ac:dyDescent="0.2">
      <c r="A195" s="719"/>
      <c r="B195" s="808"/>
      <c r="C195" s="889"/>
      <c r="D195" s="881"/>
      <c r="E195" s="881"/>
      <c r="F195" s="881"/>
      <c r="G195" s="882"/>
      <c r="H195" s="890"/>
      <c r="I195" s="881"/>
      <c r="J195" s="881"/>
      <c r="K195" s="881"/>
      <c r="L195" s="891"/>
      <c r="M195" s="889"/>
      <c r="N195" s="881"/>
      <c r="O195" s="881"/>
      <c r="P195" s="881"/>
      <c r="Q195" s="882"/>
      <c r="R195" s="890"/>
      <c r="S195" s="881"/>
      <c r="T195" s="881"/>
      <c r="U195" s="891"/>
      <c r="V195" s="609"/>
      <c r="W195" s="609"/>
      <c r="X195" s="609"/>
      <c r="Y195" s="609"/>
      <c r="Z195" s="609"/>
      <c r="AA195" s="609"/>
      <c r="AB195" s="609"/>
      <c r="AC195" s="609"/>
      <c r="AD195" s="609"/>
      <c r="AE195" s="609"/>
      <c r="AF195" s="609"/>
      <c r="AG195" s="609"/>
      <c r="AH195" s="609"/>
      <c r="AI195" s="609"/>
      <c r="AJ195" s="609"/>
      <c r="AK195" s="609"/>
      <c r="AL195" s="609"/>
      <c r="AM195" s="609"/>
      <c r="AN195" s="609"/>
      <c r="AO195" s="609"/>
      <c r="AP195" s="609"/>
      <c r="AQ195" s="609"/>
      <c r="AR195" s="609"/>
      <c r="AS195" s="609"/>
      <c r="AT195" s="609"/>
      <c r="AU195" s="609"/>
      <c r="AV195" s="609"/>
      <c r="AW195" s="609"/>
      <c r="AX195" s="609"/>
      <c r="AY195" s="609"/>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1797"/>
      <c r="BV195" s="1863"/>
      <c r="BW195" s="1863"/>
      <c r="BX195" s="1863"/>
      <c r="BY195" s="1864"/>
      <c r="BZ195" s="1864"/>
      <c r="CA195" s="1864"/>
      <c r="CB195" s="1864"/>
      <c r="CC195" s="1864"/>
      <c r="CD195" s="1864"/>
      <c r="CE195" s="1864"/>
      <c r="CF195" s="1864"/>
      <c r="CG195" s="1864"/>
      <c r="CH195" s="1864"/>
      <c r="CI195" s="1864"/>
      <c r="CJ195" s="1864"/>
      <c r="CK195" s="1864"/>
      <c r="CL195" s="1864"/>
      <c r="CM195" s="1864"/>
      <c r="CN195" s="1864"/>
      <c r="CO195" s="1864"/>
      <c r="CP195" s="1864"/>
      <c r="CQ195" s="1864"/>
      <c r="CR195" s="1864"/>
      <c r="CS195" s="1864"/>
      <c r="CT195" s="1864"/>
      <c r="CU195" s="1864"/>
      <c r="CV195" s="1864"/>
      <c r="CW195" s="1864"/>
      <c r="CX195" s="1864"/>
      <c r="CY195" s="1864"/>
      <c r="CZ195" s="1864"/>
    </row>
    <row r="196" s="131" customFormat="true" ht="15" customHeight="true" x14ac:dyDescent="0.2">
      <c r="A196" s="719"/>
      <c r="B196" s="808"/>
      <c r="C196" s="889"/>
      <c r="D196" s="881"/>
      <c r="E196" s="881"/>
      <c r="F196" s="881"/>
      <c r="G196" s="882"/>
      <c r="H196" s="890"/>
      <c r="I196" s="881"/>
      <c r="J196" s="881"/>
      <c r="K196" s="881"/>
      <c r="L196" s="891"/>
      <c r="M196" s="889"/>
      <c r="N196" s="881"/>
      <c r="O196" s="881"/>
      <c r="P196" s="881"/>
      <c r="Q196" s="882"/>
      <c r="R196" s="890"/>
      <c r="S196" s="881"/>
      <c r="T196" s="881"/>
      <c r="U196" s="891"/>
      <c r="V196" s="609"/>
      <c r="W196" s="609"/>
      <c r="X196" s="609"/>
      <c r="Y196" s="609"/>
      <c r="Z196" s="609"/>
      <c r="AA196" s="609"/>
      <c r="AB196" s="609"/>
      <c r="AC196" s="609"/>
      <c r="AD196" s="609"/>
      <c r="AE196" s="609"/>
      <c r="AF196" s="609"/>
      <c r="AG196" s="609"/>
      <c r="AH196" s="609"/>
      <c r="AI196" s="609"/>
      <c r="AJ196" s="609"/>
      <c r="AK196" s="609"/>
      <c r="AL196" s="609"/>
      <c r="AM196" s="609"/>
      <c r="AN196" s="609"/>
      <c r="AO196" s="609"/>
      <c r="AP196" s="609"/>
      <c r="AQ196" s="609"/>
      <c r="AR196" s="609"/>
      <c r="AS196" s="609"/>
      <c r="AT196" s="609"/>
      <c r="AU196" s="609"/>
      <c r="AV196" s="609"/>
      <c r="AW196" s="609"/>
      <c r="AX196" s="609"/>
      <c r="AY196" s="609"/>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1797"/>
      <c r="BV196" s="1863"/>
      <c r="BW196" s="1863"/>
      <c r="BX196" s="1863"/>
      <c r="BY196" s="1864"/>
      <c r="BZ196" s="1864"/>
      <c r="CA196" s="1864"/>
      <c r="CB196" s="1864"/>
      <c r="CC196" s="1864"/>
      <c r="CD196" s="1864"/>
      <c r="CE196" s="1864"/>
      <c r="CF196" s="1864"/>
      <c r="CG196" s="1864"/>
      <c r="CH196" s="1864"/>
      <c r="CI196" s="1864"/>
      <c r="CJ196" s="1864"/>
      <c r="CK196" s="1864"/>
      <c r="CL196" s="1864"/>
      <c r="CM196" s="1864"/>
      <c r="CN196" s="1864"/>
      <c r="CO196" s="1864"/>
      <c r="CP196" s="1864"/>
      <c r="CQ196" s="1864"/>
      <c r="CR196" s="1864"/>
      <c r="CS196" s="1864"/>
      <c r="CT196" s="1864"/>
      <c r="CU196" s="1864"/>
      <c r="CV196" s="1864"/>
      <c r="CW196" s="1864"/>
      <c r="CX196" s="1864"/>
      <c r="CY196" s="1864"/>
      <c r="CZ196" s="1864"/>
    </row>
    <row r="197" s="131" customFormat="true" ht="15" customHeight="true" x14ac:dyDescent="0.2">
      <c r="A197" s="719"/>
      <c r="B197" s="808"/>
      <c r="C197" s="889"/>
      <c r="D197" s="881"/>
      <c r="E197" s="881"/>
      <c r="F197" s="881"/>
      <c r="G197" s="882"/>
      <c r="H197" s="890"/>
      <c r="I197" s="881"/>
      <c r="J197" s="881"/>
      <c r="K197" s="881"/>
      <c r="L197" s="891"/>
      <c r="M197" s="889"/>
      <c r="N197" s="881"/>
      <c r="O197" s="881"/>
      <c r="P197" s="881"/>
      <c r="Q197" s="882"/>
      <c r="R197" s="890"/>
      <c r="S197" s="881"/>
      <c r="T197" s="881"/>
      <c r="U197" s="891"/>
      <c r="V197" s="609"/>
      <c r="W197" s="609"/>
      <c r="X197" s="609"/>
      <c r="Y197" s="609"/>
      <c r="Z197" s="609"/>
      <c r="AA197" s="609"/>
      <c r="AB197" s="609"/>
      <c r="AC197" s="609"/>
      <c r="AD197" s="609"/>
      <c r="AE197" s="609"/>
      <c r="AF197" s="609"/>
      <c r="AG197" s="609"/>
      <c r="AH197" s="609"/>
      <c r="AI197" s="609"/>
      <c r="AJ197" s="609"/>
      <c r="AK197" s="609"/>
      <c r="AL197" s="609"/>
      <c r="AM197" s="609"/>
      <c r="AN197" s="609"/>
      <c r="AO197" s="609"/>
      <c r="AP197" s="609"/>
      <c r="AQ197" s="609"/>
      <c r="AR197" s="609"/>
      <c r="AS197" s="609"/>
      <c r="AT197" s="609"/>
      <c r="AU197" s="609"/>
      <c r="AV197" s="609"/>
      <c r="AW197" s="609"/>
      <c r="AX197" s="609"/>
      <c r="AY197" s="609"/>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1797"/>
      <c r="BV197" s="1863"/>
      <c r="BW197" s="1863"/>
      <c r="BX197" s="1863"/>
      <c r="BY197" s="1864"/>
      <c r="BZ197" s="1864"/>
      <c r="CA197" s="1864"/>
      <c r="CB197" s="1864"/>
      <c r="CC197" s="1864"/>
      <c r="CD197" s="1864"/>
      <c r="CE197" s="1864"/>
      <c r="CF197" s="1864"/>
      <c r="CG197" s="1864"/>
      <c r="CH197" s="1864"/>
      <c r="CI197" s="1864"/>
      <c r="CJ197" s="1864"/>
      <c r="CK197" s="1864"/>
      <c r="CL197" s="1864"/>
      <c r="CM197" s="1864"/>
      <c r="CN197" s="1864"/>
      <c r="CO197" s="1864"/>
      <c r="CP197" s="1864"/>
      <c r="CQ197" s="1864"/>
      <c r="CR197" s="1864"/>
      <c r="CS197" s="1864"/>
      <c r="CT197" s="1864"/>
      <c r="CU197" s="1864"/>
      <c r="CV197" s="1864"/>
      <c r="CW197" s="1864"/>
      <c r="CX197" s="1864"/>
      <c r="CY197" s="1864"/>
      <c r="CZ197" s="1864"/>
    </row>
    <row r="198" s="131" customFormat="true" ht="15" customHeight="true" x14ac:dyDescent="0.2">
      <c r="A198" s="719"/>
      <c r="B198" s="808"/>
      <c r="C198" s="889"/>
      <c r="D198" s="881"/>
      <c r="E198" s="881"/>
      <c r="F198" s="881"/>
      <c r="G198" s="882"/>
      <c r="H198" s="890"/>
      <c r="I198" s="881"/>
      <c r="J198" s="881"/>
      <c r="K198" s="881"/>
      <c r="L198" s="891"/>
      <c r="M198" s="889"/>
      <c r="N198" s="881"/>
      <c r="O198" s="881"/>
      <c r="P198" s="881"/>
      <c r="Q198" s="882"/>
      <c r="R198" s="890"/>
      <c r="S198" s="881"/>
      <c r="T198" s="881"/>
      <c r="U198" s="891"/>
      <c r="V198" s="609"/>
      <c r="W198" s="609"/>
      <c r="X198" s="609"/>
      <c r="Y198" s="609"/>
      <c r="Z198" s="609"/>
      <c r="AA198" s="609"/>
      <c r="AB198" s="609"/>
      <c r="AC198" s="609"/>
      <c r="AD198" s="609"/>
      <c r="AE198" s="609"/>
      <c r="AF198" s="609"/>
      <c r="AG198" s="609"/>
      <c r="AH198" s="609"/>
      <c r="AI198" s="609"/>
      <c r="AJ198" s="609"/>
      <c r="AK198" s="609"/>
      <c r="AL198" s="609"/>
      <c r="AM198" s="609"/>
      <c r="AN198" s="609"/>
      <c r="AO198" s="609"/>
      <c r="AP198" s="609"/>
      <c r="AQ198" s="609"/>
      <c r="AR198" s="609"/>
      <c r="AS198" s="609"/>
      <c r="AT198" s="609"/>
      <c r="AU198" s="609"/>
      <c r="AV198" s="609"/>
      <c r="AW198" s="609"/>
      <c r="AX198" s="609"/>
      <c r="AY198" s="609"/>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1797"/>
      <c r="BV198" s="1863"/>
      <c r="BW198" s="1863"/>
      <c r="BX198" s="1863"/>
      <c r="BY198" s="1864"/>
      <c r="BZ198" s="1864"/>
      <c r="CA198" s="1864"/>
      <c r="CB198" s="1864"/>
      <c r="CC198" s="1864"/>
      <c r="CD198" s="1864"/>
      <c r="CE198" s="1864"/>
      <c r="CF198" s="1864"/>
      <c r="CG198" s="1864"/>
      <c r="CH198" s="1864"/>
      <c r="CI198" s="1864"/>
      <c r="CJ198" s="1864"/>
      <c r="CK198" s="1864"/>
      <c r="CL198" s="1864"/>
      <c r="CM198" s="1864"/>
      <c r="CN198" s="1864"/>
      <c r="CO198" s="1864"/>
      <c r="CP198" s="1864"/>
      <c r="CQ198" s="1864"/>
      <c r="CR198" s="1864"/>
      <c r="CS198" s="1864"/>
      <c r="CT198" s="1864"/>
      <c r="CU198" s="1864"/>
      <c r="CV198" s="1864"/>
      <c r="CW198" s="1864"/>
      <c r="CX198" s="1864"/>
      <c r="CY198" s="1864"/>
      <c r="CZ198" s="1864"/>
    </row>
    <row r="199" s="131" customFormat="true" ht="15" customHeight="true" x14ac:dyDescent="0.2">
      <c r="A199" s="719"/>
      <c r="B199" s="808"/>
      <c r="C199" s="889"/>
      <c r="D199" s="881"/>
      <c r="E199" s="881"/>
      <c r="F199" s="881"/>
      <c r="G199" s="882"/>
      <c r="H199" s="890"/>
      <c r="I199" s="881"/>
      <c r="J199" s="881"/>
      <c r="K199" s="881"/>
      <c r="L199" s="891"/>
      <c r="M199" s="889"/>
      <c r="N199" s="881"/>
      <c r="O199" s="881"/>
      <c r="P199" s="881"/>
      <c r="Q199" s="882"/>
      <c r="R199" s="890"/>
      <c r="S199" s="881"/>
      <c r="T199" s="881"/>
      <c r="U199" s="891"/>
      <c r="V199" s="609"/>
      <c r="W199" s="609"/>
      <c r="X199" s="609"/>
      <c r="Y199" s="609"/>
      <c r="Z199" s="609"/>
      <c r="AA199" s="609"/>
      <c r="AB199" s="609"/>
      <c r="AC199" s="609"/>
      <c r="AD199" s="609"/>
      <c r="AE199" s="609"/>
      <c r="AF199" s="609"/>
      <c r="AG199" s="609"/>
      <c r="AH199" s="609"/>
      <c r="AI199" s="609"/>
      <c r="AJ199" s="609"/>
      <c r="AK199" s="609"/>
      <c r="AL199" s="609"/>
      <c r="AM199" s="609"/>
      <c r="AN199" s="609"/>
      <c r="AO199" s="609"/>
      <c r="AP199" s="609"/>
      <c r="AQ199" s="609"/>
      <c r="AR199" s="609"/>
      <c r="AS199" s="609"/>
      <c r="AT199" s="609"/>
      <c r="AU199" s="609"/>
      <c r="AV199" s="609"/>
      <c r="AW199" s="609"/>
      <c r="AX199" s="609"/>
      <c r="AY199" s="609"/>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1797"/>
      <c r="BV199" s="1863"/>
      <c r="BW199" s="1863"/>
      <c r="BX199" s="1863"/>
      <c r="BY199" s="1864"/>
      <c r="BZ199" s="1864"/>
      <c r="CA199" s="1864"/>
      <c r="CB199" s="1864"/>
      <c r="CC199" s="1864"/>
      <c r="CD199" s="1864"/>
      <c r="CE199" s="1864"/>
      <c r="CF199" s="1864"/>
      <c r="CG199" s="1864"/>
      <c r="CH199" s="1864"/>
      <c r="CI199" s="1864"/>
      <c r="CJ199" s="1864"/>
      <c r="CK199" s="1864"/>
      <c r="CL199" s="1864"/>
      <c r="CM199" s="1864"/>
      <c r="CN199" s="1864"/>
      <c r="CO199" s="1864"/>
      <c r="CP199" s="1864"/>
      <c r="CQ199" s="1864"/>
      <c r="CR199" s="1864"/>
      <c r="CS199" s="1864"/>
      <c r="CT199" s="1864"/>
      <c r="CU199" s="1864"/>
      <c r="CV199" s="1864"/>
      <c r="CW199" s="1864"/>
      <c r="CX199" s="1864"/>
      <c r="CY199" s="1864"/>
      <c r="CZ199" s="1864"/>
    </row>
    <row r="200" s="131" customFormat="true" ht="15" customHeight="true" x14ac:dyDescent="0.2">
      <c r="A200" s="719"/>
      <c r="B200" s="808"/>
      <c r="C200" s="889"/>
      <c r="D200" s="881"/>
      <c r="E200" s="881"/>
      <c r="F200" s="881"/>
      <c r="G200" s="882"/>
      <c r="H200" s="890"/>
      <c r="I200" s="881"/>
      <c r="J200" s="881"/>
      <c r="K200" s="881"/>
      <c r="L200" s="891"/>
      <c r="M200" s="889"/>
      <c r="N200" s="881"/>
      <c r="O200" s="881"/>
      <c r="P200" s="881"/>
      <c r="Q200" s="882"/>
      <c r="R200" s="890"/>
      <c r="S200" s="881"/>
      <c r="T200" s="881"/>
      <c r="U200" s="891"/>
      <c r="V200" s="609"/>
      <c r="W200" s="609"/>
      <c r="X200" s="609"/>
      <c r="Y200" s="609"/>
      <c r="Z200" s="609"/>
      <c r="AA200" s="609"/>
      <c r="AB200" s="609"/>
      <c r="AC200" s="609"/>
      <c r="AD200" s="609"/>
      <c r="AE200" s="609"/>
      <c r="AF200" s="609"/>
      <c r="AG200" s="609"/>
      <c r="AH200" s="609"/>
      <c r="AI200" s="609"/>
      <c r="AJ200" s="609"/>
      <c r="AK200" s="609"/>
      <c r="AL200" s="609"/>
      <c r="AM200" s="609"/>
      <c r="AN200" s="609"/>
      <c r="AO200" s="609"/>
      <c r="AP200" s="609"/>
      <c r="AQ200" s="609"/>
      <c r="AR200" s="609"/>
      <c r="AS200" s="609"/>
      <c r="AT200" s="609"/>
      <c r="AU200" s="609"/>
      <c r="AV200" s="609"/>
      <c r="AW200" s="609"/>
      <c r="AX200" s="609"/>
      <c r="AY200" s="609"/>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1797"/>
      <c r="BV200" s="1863"/>
      <c r="BW200" s="1863"/>
      <c r="BX200" s="1863"/>
      <c r="BY200" s="1864"/>
      <c r="BZ200" s="1864"/>
      <c r="CA200" s="1864"/>
      <c r="CB200" s="1864"/>
      <c r="CC200" s="1864"/>
      <c r="CD200" s="1864"/>
      <c r="CE200" s="1864"/>
      <c r="CF200" s="1864"/>
      <c r="CG200" s="1864"/>
      <c r="CH200" s="1864"/>
      <c r="CI200" s="1864"/>
      <c r="CJ200" s="1864"/>
      <c r="CK200" s="1864"/>
      <c r="CL200" s="1864"/>
      <c r="CM200" s="1864"/>
      <c r="CN200" s="1864"/>
      <c r="CO200" s="1864"/>
      <c r="CP200" s="1864"/>
      <c r="CQ200" s="1864"/>
      <c r="CR200" s="1864"/>
      <c r="CS200" s="1864"/>
      <c r="CT200" s="1864"/>
      <c r="CU200" s="1864"/>
      <c r="CV200" s="1864"/>
      <c r="CW200" s="1864"/>
      <c r="CX200" s="1864"/>
      <c r="CY200" s="1864"/>
      <c r="CZ200" s="1864"/>
    </row>
    <row r="201" s="131" customFormat="true" ht="15" customHeight="true" x14ac:dyDescent="0.2">
      <c r="A201" s="719"/>
      <c r="B201" s="808"/>
      <c r="C201" s="889"/>
      <c r="D201" s="881"/>
      <c r="E201" s="881"/>
      <c r="F201" s="881"/>
      <c r="G201" s="882"/>
      <c r="H201" s="890"/>
      <c r="I201" s="881"/>
      <c r="J201" s="881"/>
      <c r="K201" s="881"/>
      <c r="L201" s="891"/>
      <c r="M201" s="889"/>
      <c r="N201" s="881"/>
      <c r="O201" s="881"/>
      <c r="P201" s="881"/>
      <c r="Q201" s="882"/>
      <c r="R201" s="890"/>
      <c r="S201" s="881"/>
      <c r="T201" s="881"/>
      <c r="U201" s="891"/>
      <c r="V201" s="609"/>
      <c r="W201" s="609"/>
      <c r="X201" s="609"/>
      <c r="Y201" s="609"/>
      <c r="Z201" s="609"/>
      <c r="AA201" s="609"/>
      <c r="AB201" s="609"/>
      <c r="AC201" s="609"/>
      <c r="AD201" s="609"/>
      <c r="AE201" s="609"/>
      <c r="AF201" s="609"/>
      <c r="AG201" s="609"/>
      <c r="AH201" s="609"/>
      <c r="AI201" s="609"/>
      <c r="AJ201" s="609"/>
      <c r="AK201" s="609"/>
      <c r="AL201" s="609"/>
      <c r="AM201" s="609"/>
      <c r="AN201" s="609"/>
      <c r="AO201" s="609"/>
      <c r="AP201" s="609"/>
      <c r="AQ201" s="609"/>
      <c r="AR201" s="609"/>
      <c r="AS201" s="609"/>
      <c r="AT201" s="609"/>
      <c r="AU201" s="609"/>
      <c r="AV201" s="609"/>
      <c r="AW201" s="609"/>
      <c r="AX201" s="609"/>
      <c r="AY201" s="609"/>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1797"/>
      <c r="BV201" s="1863"/>
      <c r="BW201" s="1863"/>
      <c r="BX201" s="1863"/>
      <c r="BY201" s="1864"/>
      <c r="BZ201" s="1864"/>
      <c r="CA201" s="1864"/>
      <c r="CB201" s="1864"/>
      <c r="CC201" s="1864"/>
      <c r="CD201" s="1864"/>
      <c r="CE201" s="1864"/>
      <c r="CF201" s="1864"/>
      <c r="CG201" s="1864"/>
      <c r="CH201" s="1864"/>
      <c r="CI201" s="1864"/>
      <c r="CJ201" s="1864"/>
      <c r="CK201" s="1864"/>
      <c r="CL201" s="1864"/>
      <c r="CM201" s="1864"/>
      <c r="CN201" s="1864"/>
      <c r="CO201" s="1864"/>
      <c r="CP201" s="1864"/>
      <c r="CQ201" s="1864"/>
      <c r="CR201" s="1864"/>
      <c r="CS201" s="1864"/>
      <c r="CT201" s="1864"/>
      <c r="CU201" s="1864"/>
      <c r="CV201" s="1864"/>
      <c r="CW201" s="1864"/>
      <c r="CX201" s="1864"/>
      <c r="CY201" s="1864"/>
      <c r="CZ201" s="1864"/>
    </row>
    <row r="202" s="131" customFormat="true" ht="15" customHeight="true" x14ac:dyDescent="0.2">
      <c r="A202" s="719"/>
      <c r="B202" s="808"/>
      <c r="C202" s="889"/>
      <c r="D202" s="881"/>
      <c r="E202" s="881"/>
      <c r="F202" s="881"/>
      <c r="G202" s="882"/>
      <c r="H202" s="890"/>
      <c r="I202" s="881"/>
      <c r="J202" s="881"/>
      <c r="K202" s="881"/>
      <c r="L202" s="891"/>
      <c r="M202" s="889"/>
      <c r="N202" s="881"/>
      <c r="O202" s="881"/>
      <c r="P202" s="881"/>
      <c r="Q202" s="882"/>
      <c r="R202" s="890"/>
      <c r="S202" s="881"/>
      <c r="T202" s="881"/>
      <c r="U202" s="891"/>
      <c r="V202" s="609"/>
      <c r="W202" s="609"/>
      <c r="X202" s="609"/>
      <c r="Y202" s="609"/>
      <c r="Z202" s="609"/>
      <c r="AA202" s="609"/>
      <c r="AB202" s="609"/>
      <c r="AC202" s="609"/>
      <c r="AD202" s="609"/>
      <c r="AE202" s="609"/>
      <c r="AF202" s="609"/>
      <c r="AG202" s="609"/>
      <c r="AH202" s="609"/>
      <c r="AI202" s="609"/>
      <c r="AJ202" s="609"/>
      <c r="AK202" s="609"/>
      <c r="AL202" s="609"/>
      <c r="AM202" s="609"/>
      <c r="AN202" s="609"/>
      <c r="AO202" s="609"/>
      <c r="AP202" s="609"/>
      <c r="AQ202" s="609"/>
      <c r="AR202" s="609"/>
      <c r="AS202" s="609"/>
      <c r="AT202" s="609"/>
      <c r="AU202" s="609"/>
      <c r="AV202" s="609"/>
      <c r="AW202" s="609"/>
      <c r="AX202" s="609"/>
      <c r="AY202" s="609"/>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1797"/>
      <c r="BV202" s="1863"/>
      <c r="BW202" s="1863"/>
      <c r="BX202" s="1863"/>
      <c r="BY202" s="1864"/>
      <c r="BZ202" s="1864"/>
      <c r="CA202" s="1864"/>
      <c r="CB202" s="1864"/>
      <c r="CC202" s="1864"/>
      <c r="CD202" s="1864"/>
      <c r="CE202" s="1864"/>
      <c r="CF202" s="1864"/>
      <c r="CG202" s="1864"/>
      <c r="CH202" s="1864"/>
      <c r="CI202" s="1864"/>
      <c r="CJ202" s="1864"/>
      <c r="CK202" s="1864"/>
      <c r="CL202" s="1864"/>
      <c r="CM202" s="1864"/>
      <c r="CN202" s="1864"/>
      <c r="CO202" s="1864"/>
      <c r="CP202" s="1864"/>
      <c r="CQ202" s="1864"/>
      <c r="CR202" s="1864"/>
      <c r="CS202" s="1864"/>
      <c r="CT202" s="1864"/>
      <c r="CU202" s="1864"/>
      <c r="CV202" s="1864"/>
      <c r="CW202" s="1864"/>
      <c r="CX202" s="1864"/>
      <c r="CY202" s="1864"/>
      <c r="CZ202" s="1864"/>
    </row>
    <row r="203" s="645" customFormat="true" ht="15" customHeight="true" x14ac:dyDescent="0.2">
      <c r="A203" s="794"/>
      <c r="B203" s="1016"/>
      <c r="C203" s="926"/>
      <c r="D203" s="927"/>
      <c r="E203" s="927"/>
      <c r="F203" s="927"/>
      <c r="G203" s="928"/>
      <c r="H203" s="929"/>
      <c r="I203" s="927"/>
      <c r="J203" s="927"/>
      <c r="K203" s="927"/>
      <c r="L203" s="930"/>
      <c r="M203" s="931"/>
      <c r="N203" s="927"/>
      <c r="O203" s="927"/>
      <c r="P203" s="927"/>
      <c r="Q203" s="928"/>
      <c r="R203" s="929"/>
      <c r="S203" s="927"/>
      <c r="T203" s="927"/>
      <c r="U203" s="1746"/>
      <c r="V203" s="1766"/>
      <c r="W203" s="1766"/>
      <c r="X203" s="1766"/>
      <c r="Y203" s="1766"/>
      <c r="Z203" s="1766"/>
      <c r="AA203" s="1766"/>
      <c r="AB203" s="1766"/>
      <c r="AC203" s="1766"/>
      <c r="AD203" s="1766"/>
      <c r="AE203" s="1766"/>
      <c r="AF203" s="1766"/>
      <c r="AG203" s="1766"/>
      <c r="AH203" s="1766"/>
      <c r="AI203" s="1766"/>
      <c r="AJ203" s="1766"/>
      <c r="AK203" s="1766"/>
      <c r="AL203" s="1766"/>
      <c r="AM203" s="1766"/>
      <c r="AN203" s="1766"/>
      <c r="AO203" s="1766"/>
      <c r="AP203" s="1766"/>
      <c r="AQ203" s="1766"/>
      <c r="AR203" s="1766"/>
      <c r="AS203" s="1766"/>
      <c r="AT203" s="1766"/>
      <c r="AU203" s="1766"/>
      <c r="AV203" s="1766"/>
      <c r="AW203" s="1766"/>
      <c r="AX203" s="1766"/>
      <c r="AY203" s="1766"/>
      <c r="AZ203" s="64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1797"/>
      <c r="BV203" s="1863"/>
      <c r="BW203" s="1863"/>
      <c r="BX203" s="1863"/>
      <c r="BY203" s="1864"/>
      <c r="BZ203" s="1864"/>
      <c r="CA203" s="1864"/>
      <c r="CB203" s="1864"/>
      <c r="CC203" s="1864"/>
      <c r="CD203" s="1864"/>
      <c r="CE203" s="1864"/>
      <c r="CF203" s="1864"/>
      <c r="CG203" s="1864"/>
      <c r="CH203" s="1864"/>
      <c r="CI203" s="1864"/>
      <c r="CJ203" s="1864"/>
      <c r="CK203" s="1864"/>
      <c r="CL203" s="1864"/>
      <c r="CM203" s="1864"/>
      <c r="CN203" s="1864"/>
      <c r="CO203" s="1864"/>
      <c r="CP203" s="1864"/>
      <c r="CQ203" s="1864"/>
      <c r="CR203" s="1864"/>
      <c r="CS203" s="1864"/>
      <c r="CT203" s="1864"/>
      <c r="CU203" s="1864"/>
      <c r="CV203" s="1864"/>
      <c r="CW203" s="1864"/>
      <c r="CX203" s="1864"/>
      <c r="CY203" s="1864"/>
      <c r="CZ203" s="1864"/>
    </row>
    <row r="204" s="645" customFormat="true" ht="15" customHeight="true" x14ac:dyDescent="0.2">
      <c r="A204" s="794"/>
      <c r="B204" s="1016"/>
      <c r="C204" s="926"/>
      <c r="D204" s="927"/>
      <c r="E204" s="927"/>
      <c r="F204" s="927"/>
      <c r="G204" s="928"/>
      <c r="H204" s="929"/>
      <c r="I204" s="927"/>
      <c r="J204" s="927"/>
      <c r="K204" s="927"/>
      <c r="L204" s="930"/>
      <c r="M204" s="931"/>
      <c r="N204" s="927"/>
      <c r="O204" s="927"/>
      <c r="P204" s="927"/>
      <c r="Q204" s="928"/>
      <c r="R204" s="929"/>
      <c r="S204" s="927"/>
      <c r="T204" s="927"/>
      <c r="U204" s="1746"/>
      <c r="V204" s="1766"/>
      <c r="W204" s="1766"/>
      <c r="X204" s="1766"/>
      <c r="Y204" s="1766"/>
      <c r="Z204" s="1766"/>
      <c r="AA204" s="1766"/>
      <c r="AB204" s="1766"/>
      <c r="AC204" s="1766"/>
      <c r="AD204" s="1766"/>
      <c r="AE204" s="1766"/>
      <c r="AF204" s="1766"/>
      <c r="AG204" s="1766"/>
      <c r="AH204" s="1766"/>
      <c r="AI204" s="1766"/>
      <c r="AJ204" s="1766"/>
      <c r="AK204" s="1766"/>
      <c r="AL204" s="1766"/>
      <c r="AM204" s="1766"/>
      <c r="AN204" s="1766"/>
      <c r="AO204" s="1766"/>
      <c r="AP204" s="1766"/>
      <c r="AQ204" s="1766"/>
      <c r="AR204" s="1766"/>
      <c r="AS204" s="1766"/>
      <c r="AT204" s="1766"/>
      <c r="AU204" s="1766"/>
      <c r="AV204" s="1766"/>
      <c r="AW204" s="1766"/>
      <c r="AX204" s="1766"/>
      <c r="AY204" s="1766"/>
      <c r="AZ204" s="64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1797"/>
      <c r="BV204" s="1863"/>
      <c r="BW204" s="1863"/>
      <c r="BX204" s="1863"/>
      <c r="BY204" s="1864"/>
      <c r="BZ204" s="1864"/>
      <c r="CA204" s="1864"/>
      <c r="CB204" s="1864"/>
      <c r="CC204" s="1864"/>
      <c r="CD204" s="1864"/>
      <c r="CE204" s="1864"/>
      <c r="CF204" s="1864"/>
      <c r="CG204" s="1864"/>
      <c r="CH204" s="1864"/>
      <c r="CI204" s="1864"/>
      <c r="CJ204" s="1864"/>
      <c r="CK204" s="1864"/>
      <c r="CL204" s="1864"/>
      <c r="CM204" s="1864"/>
      <c r="CN204" s="1864"/>
      <c r="CO204" s="1864"/>
      <c r="CP204" s="1864"/>
      <c r="CQ204" s="1864"/>
      <c r="CR204" s="1864"/>
      <c r="CS204" s="1864"/>
      <c r="CT204" s="1864"/>
      <c r="CU204" s="1864"/>
      <c r="CV204" s="1864"/>
      <c r="CW204" s="1864"/>
      <c r="CX204" s="1864"/>
      <c r="CY204" s="1864"/>
      <c r="CZ204" s="1864"/>
    </row>
    <row r="205" s="645" customFormat="true" ht="15" customHeight="true" x14ac:dyDescent="0.2">
      <c r="A205" s="805"/>
      <c r="B205" s="1018"/>
      <c r="C205" s="965"/>
      <c r="D205" s="966"/>
      <c r="E205" s="966"/>
      <c r="F205" s="966"/>
      <c r="G205" s="967"/>
      <c r="H205" s="968"/>
      <c r="I205" s="966"/>
      <c r="J205" s="966"/>
      <c r="K205" s="966"/>
      <c r="L205" s="969"/>
      <c r="M205" s="970"/>
      <c r="N205" s="966"/>
      <c r="O205" s="966"/>
      <c r="P205" s="966"/>
      <c r="Q205" s="967"/>
      <c r="R205" s="968"/>
      <c r="S205" s="966"/>
      <c r="T205" s="966"/>
      <c r="U205" s="1757"/>
      <c r="V205" s="1766"/>
      <c r="W205" s="1766"/>
      <c r="X205" s="1766"/>
      <c r="Y205" s="1766"/>
      <c r="Z205" s="1766"/>
      <c r="AA205" s="1766"/>
      <c r="AB205" s="1766"/>
      <c r="AC205" s="1766"/>
      <c r="AD205" s="1766"/>
      <c r="AE205" s="1766"/>
      <c r="AF205" s="1766"/>
      <c r="AG205" s="1766"/>
      <c r="AH205" s="1766"/>
      <c r="AI205" s="1766"/>
      <c r="AJ205" s="1766"/>
      <c r="AK205" s="1766"/>
      <c r="AL205" s="1766"/>
      <c r="AM205" s="1766"/>
      <c r="AN205" s="1766"/>
      <c r="AO205" s="1766"/>
      <c r="AP205" s="1766"/>
      <c r="AQ205" s="1766"/>
      <c r="AR205" s="1766"/>
      <c r="AS205" s="1766"/>
      <c r="AT205" s="1766"/>
      <c r="AU205" s="1766"/>
      <c r="AV205" s="1766"/>
      <c r="AW205" s="1766"/>
      <c r="AX205" s="1766"/>
      <c r="AY205" s="1766"/>
      <c r="AZ205" s="64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1798"/>
      <c r="BV205" s="1863"/>
      <c r="BW205" s="1863"/>
      <c r="BX205" s="1863"/>
      <c r="BY205" s="1864"/>
      <c r="BZ205" s="1864"/>
      <c r="CA205" s="1864"/>
      <c r="CB205" s="1864"/>
      <c r="CC205" s="1864"/>
      <c r="CD205" s="1864"/>
      <c r="CE205" s="1864"/>
      <c r="CF205" s="1864"/>
      <c r="CG205" s="1864"/>
      <c r="CH205" s="1864"/>
      <c r="CI205" s="1864"/>
      <c r="CJ205" s="1864"/>
      <c r="CK205" s="1864"/>
      <c r="CL205" s="1864"/>
      <c r="CM205" s="1864"/>
      <c r="CN205" s="1864"/>
      <c r="CO205" s="1864"/>
      <c r="CP205" s="1864"/>
      <c r="CQ205" s="1864"/>
      <c r="CR205" s="1864"/>
      <c r="CS205" s="1864"/>
      <c r="CT205" s="1864"/>
      <c r="CU205" s="1864"/>
      <c r="CV205" s="1864"/>
      <c r="CW205" s="1864"/>
      <c r="CX205" s="1864"/>
      <c r="CY205" s="1864"/>
      <c r="CZ205" s="1864"/>
    </row>
    <row r="206" s="656" customFormat="true" ht="250.15" customHeight="true" x14ac:dyDescent="0.2">
      <c r="B206" s="657"/>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1" t="str">
        <f>A1026</f>
        <v>Albania</v>
      </c>
      <c r="B208" s="2112"/>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112</v>
      </c>
      <c r="B210" s="14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98</v>
      </c>
      <c r="B212" s="222"/>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MICS06</v>
      </c>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42" customFormat="true" ht="15" customHeight="true" x14ac:dyDescent="0.2">
      <c r="A220" s="114" t="s">
        <v>87</v>
      </c>
      <c r="B220" s="206"/>
      <c r="C220" s="2102" t="s">
        <v>115</v>
      </c>
      <c r="D220" s="2103"/>
      <c r="E220" s="2103"/>
      <c r="F220" s="2103"/>
      <c r="G220" s="2104"/>
      <c r="H220" s="2105" t="s">
        <v>39</v>
      </c>
      <c r="I220" s="2106"/>
      <c r="J220" s="2106"/>
      <c r="K220" s="2106"/>
      <c r="L220" s="2107"/>
      <c r="M220" s="2108" t="s">
        <v>38</v>
      </c>
      <c r="N220" s="2109"/>
      <c r="O220" s="2109"/>
      <c r="P220" s="2109"/>
      <c r="Q220" s="2110"/>
      <c r="R220" s="1686" t="s">
        <v>138</v>
      </c>
      <c r="S220" s="1725"/>
      <c r="T220" s="1725"/>
      <c r="U220" s="1726"/>
      <c r="V220" s="1766"/>
      <c r="W220" s="1766"/>
      <c r="X220" s="1766"/>
      <c r="Y220" s="1766"/>
      <c r="Z220" s="1766"/>
      <c r="AA220" s="1766"/>
      <c r="AB220" s="1766"/>
      <c r="AC220" s="1766"/>
      <c r="AD220" s="1766"/>
      <c r="AE220" s="1766"/>
      <c r="AF220" s="1766"/>
      <c r="AG220" s="1766"/>
      <c r="AH220" s="1766"/>
      <c r="AI220" s="1766"/>
      <c r="AJ220" s="1766"/>
      <c r="AK220" s="1766"/>
      <c r="AL220" s="1766"/>
      <c r="AM220" s="1766"/>
      <c r="AN220" s="1766"/>
      <c r="AO220" s="1766"/>
      <c r="AP220" s="1766"/>
      <c r="AQ220" s="1766"/>
      <c r="AR220" s="1766"/>
      <c r="AS220" s="1766"/>
      <c r="AT220" s="1766"/>
      <c r="AU220" s="1766"/>
      <c r="AV220" s="1766"/>
      <c r="AW220" s="1766"/>
      <c r="AX220" s="1766"/>
      <c r="AY220" s="1766"/>
      <c r="AZ220" s="646"/>
      <c r="BA220" s="217" t="s">
        <v>129</v>
      </c>
      <c r="BB220" s="114" t="s">
        <v>87</v>
      </c>
      <c r="BC220" s="2209" t="s">
        <v>115</v>
      </c>
      <c r="BD220" s="2210"/>
      <c r="BE220" s="2210"/>
      <c r="BF220" s="2210"/>
      <c r="BG220" s="2211"/>
      <c r="BH220" s="2212" t="s">
        <v>39</v>
      </c>
      <c r="BI220" s="2210"/>
      <c r="BJ220" s="2210"/>
      <c r="BK220" s="2210"/>
      <c r="BL220" s="2211"/>
      <c r="BM220" s="2212" t="s">
        <v>38</v>
      </c>
      <c r="BN220" s="2210"/>
      <c r="BO220" s="2210"/>
      <c r="BP220" s="2210"/>
      <c r="BQ220" s="2213"/>
      <c r="BR220" s="1706" t="s">
        <v>138</v>
      </c>
      <c r="BS220" s="1707"/>
      <c r="BT220" s="1707"/>
      <c r="BU220" s="1707"/>
      <c r="BV220" s="1865"/>
      <c r="BW220" s="1865"/>
      <c r="BX220" s="1865"/>
      <c r="BY220" s="1866"/>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42" customFormat="true" ht="12.75" x14ac:dyDescent="0.2">
      <c r="A221" s="190" t="s">
        <v>88</v>
      </c>
      <c r="B221" s="247"/>
      <c r="C221" s="285" t="s">
        <v>0</v>
      </c>
      <c r="D221" s="286" t="s">
        <v>1</v>
      </c>
      <c r="E221" s="286" t="s">
        <v>2</v>
      </c>
      <c r="F221" s="286" t="s">
        <v>3</v>
      </c>
      <c r="G221" s="287" t="s">
        <v>4</v>
      </c>
      <c r="H221" s="768" t="s">
        <v>0</v>
      </c>
      <c r="I221" s="716" t="s">
        <v>1</v>
      </c>
      <c r="J221" s="716" t="s">
        <v>2</v>
      </c>
      <c r="K221" s="716" t="s">
        <v>3</v>
      </c>
      <c r="L221" s="717" t="s">
        <v>4</v>
      </c>
      <c r="M221" s="755" t="s">
        <v>0</v>
      </c>
      <c r="N221" s="716" t="s">
        <v>1</v>
      </c>
      <c r="O221" s="716" t="s">
        <v>2</v>
      </c>
      <c r="P221" s="716" t="s">
        <v>3</v>
      </c>
      <c r="Q221" s="784" t="s">
        <v>4</v>
      </c>
      <c r="R221" s="768" t="s">
        <v>147</v>
      </c>
      <c r="S221" s="716" t="s">
        <v>148</v>
      </c>
      <c r="T221" s="716" t="s">
        <v>149</v>
      </c>
      <c r="U221" s="718" t="s">
        <v>150</v>
      </c>
      <c r="V221" s="1766"/>
      <c r="W221" s="1766"/>
      <c r="X221" s="1766"/>
      <c r="Y221" s="1766"/>
      <c r="Z221" s="1766"/>
      <c r="AA221" s="1766"/>
      <c r="AB221" s="1766"/>
      <c r="AC221" s="1766"/>
      <c r="AD221" s="1766"/>
      <c r="AE221" s="1766"/>
      <c r="AF221" s="1766"/>
      <c r="AG221" s="1766"/>
      <c r="AH221" s="1766"/>
      <c r="AI221" s="1766"/>
      <c r="AJ221" s="1766"/>
      <c r="AK221" s="1766"/>
      <c r="AL221" s="1766"/>
      <c r="AM221" s="1766"/>
      <c r="AN221" s="1766"/>
      <c r="AO221" s="1766"/>
      <c r="AP221" s="1766"/>
      <c r="AQ221" s="1766"/>
      <c r="AR221" s="1766"/>
      <c r="AS221" s="1766"/>
      <c r="AT221" s="1766"/>
      <c r="AU221" s="1766"/>
      <c r="AV221" s="1766"/>
      <c r="AW221" s="1766"/>
      <c r="AX221" s="1766"/>
      <c r="AY221" s="1766"/>
      <c r="AZ221" s="646"/>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147</v>
      </c>
      <c r="BS221" s="176" t="s">
        <v>148</v>
      </c>
      <c r="BT221" s="176" t="s">
        <v>149</v>
      </c>
      <c r="BU221" s="1799" t="s">
        <v>150</v>
      </c>
      <c r="BV221" s="1867"/>
      <c r="BW221" s="1867"/>
      <c r="BX221" s="1867"/>
      <c r="BY221" s="1868"/>
      <c r="BZ221" s="1868"/>
      <c r="CA221" s="1868"/>
      <c r="CB221" s="1868"/>
      <c r="CC221" s="1868"/>
      <c r="CD221" s="1868"/>
      <c r="CE221" s="1868"/>
      <c r="CF221" s="1868"/>
      <c r="CG221" s="1868"/>
      <c r="CH221" s="1868"/>
      <c r="CI221" s="1868"/>
      <c r="CJ221" s="1868"/>
      <c r="CK221" s="1868"/>
      <c r="CL221" s="1868"/>
      <c r="CM221" s="1868"/>
      <c r="CN221" s="1868"/>
      <c r="CO221" s="1868"/>
      <c r="CP221" s="1868"/>
      <c r="CQ221" s="1868"/>
      <c r="CR221" s="1868"/>
      <c r="CS221" s="1868"/>
      <c r="CT221" s="1868"/>
      <c r="CU221" s="1868"/>
      <c r="CV221" s="1868"/>
      <c r="CW221" s="1868"/>
      <c r="CX221" s="1868"/>
      <c r="CY221" s="1868"/>
      <c r="CZ221" s="1868"/>
    </row>
    <row r="222" s="642" customFormat="true" ht="15" customHeight="true" x14ac:dyDescent="0.2">
      <c r="A222" s="2125" t="s">
        <v>37</v>
      </c>
      <c r="B222" s="1019" t="s">
        <v>15</v>
      </c>
      <c r="C222" s="1031" t="s">
        <v>36</v>
      </c>
      <c r="D222" s="1038" t="s">
        <v>36</v>
      </c>
      <c r="E222" s="1038" t="s">
        <v>36</v>
      </c>
      <c r="F222" s="1038" t="s">
        <v>36</v>
      </c>
      <c r="G222" s="1045" t="s">
        <v>36</v>
      </c>
      <c r="H222" s="1052" t="s">
        <v>36</v>
      </c>
      <c r="I222" s="1038" t="s">
        <v>36</v>
      </c>
      <c r="J222" s="1038" t="s">
        <v>36</v>
      </c>
      <c r="K222" s="1038" t="s">
        <v>36</v>
      </c>
      <c r="L222" s="1059" t="s">
        <v>36</v>
      </c>
      <c r="M222" s="1066" t="s">
        <v>36</v>
      </c>
      <c r="N222" s="1038" t="s">
        <v>36</v>
      </c>
      <c r="O222" s="1038" t="s">
        <v>36</v>
      </c>
      <c r="P222" s="1038" t="s">
        <v>36</v>
      </c>
      <c r="Q222" s="1045" t="s">
        <v>36</v>
      </c>
      <c r="R222" s="1052" t="s">
        <v>36</v>
      </c>
      <c r="S222" s="1038" t="s">
        <v>36</v>
      </c>
      <c r="T222" s="1038" t="s">
        <v>36</v>
      </c>
      <c r="U222" s="1758" t="s">
        <v>36</v>
      </c>
      <c r="V222" s="1766"/>
      <c r="W222" s="1766"/>
      <c r="X222" s="1766"/>
      <c r="Y222" s="1766"/>
      <c r="Z222" s="1766"/>
      <c r="AA222" s="1766"/>
      <c r="AB222" s="1766"/>
      <c r="AC222" s="1766"/>
      <c r="AD222" s="1766"/>
      <c r="AE222" s="1766"/>
      <c r="AF222" s="1766"/>
      <c r="AG222" s="1766"/>
      <c r="AH222" s="1766"/>
      <c r="AI222" s="1766"/>
      <c r="AJ222" s="1766"/>
      <c r="AK222" s="1766"/>
      <c r="AL222" s="1766"/>
      <c r="AM222" s="1766"/>
      <c r="AN222" s="1766"/>
      <c r="AO222" s="1766"/>
      <c r="AP222" s="1766"/>
      <c r="AQ222" s="1766"/>
      <c r="AR222" s="1766"/>
      <c r="AS222" s="1766"/>
      <c r="AT222" s="1766"/>
      <c r="AU222" s="1766"/>
      <c r="AV222" s="1766"/>
      <c r="AW222" s="1766"/>
      <c r="AX222" s="1766"/>
      <c r="AY222" s="1766"/>
      <c r="AZ222" s="646"/>
      <c r="BA222" s="2241" t="s">
        <v>37</v>
      </c>
      <c r="BB222" s="160" t="s">
        <v>15</v>
      </c>
      <c r="BC222" s="1082" t="s">
        <v>36</v>
      </c>
      <c r="BD222" s="1101" t="s">
        <v>36</v>
      </c>
      <c r="BE222" s="1101" t="s">
        <v>36</v>
      </c>
      <c r="BF222" s="1101" t="s">
        <v>36</v>
      </c>
      <c r="BG222" s="1121" t="s">
        <v>36</v>
      </c>
      <c r="BH222" s="1141" t="s">
        <v>36</v>
      </c>
      <c r="BI222" s="1101" t="s">
        <v>36</v>
      </c>
      <c r="BJ222" s="1101" t="s">
        <v>36</v>
      </c>
      <c r="BK222" s="1101" t="s">
        <v>36</v>
      </c>
      <c r="BL222" s="1121" t="s">
        <v>36</v>
      </c>
      <c r="BM222" s="1141" t="s">
        <v>36</v>
      </c>
      <c r="BN222" s="1101" t="s">
        <v>36</v>
      </c>
      <c r="BO222" s="1101" t="s">
        <v>36</v>
      </c>
      <c r="BP222" s="1101" t="s">
        <v>36</v>
      </c>
      <c r="BQ222" s="1121" t="s">
        <v>36</v>
      </c>
      <c r="BR222" s="1141" t="s">
        <v>36</v>
      </c>
      <c r="BS222" s="1101" t="s">
        <v>36</v>
      </c>
      <c r="BT222" s="1101" t="s">
        <v>36</v>
      </c>
      <c r="BU222" s="1800" t="s">
        <v>36</v>
      </c>
      <c r="BV222" s="1869"/>
      <c r="BW222" s="1869"/>
      <c r="BX222" s="1869"/>
      <c r="BY222" s="1870"/>
      <c r="BZ222" s="1870"/>
      <c r="CA222" s="1870"/>
      <c r="CB222" s="1870"/>
      <c r="CC222" s="1870"/>
      <c r="CD222" s="1870"/>
      <c r="CE222" s="1870"/>
      <c r="CF222" s="1870"/>
      <c r="CG222" s="1870"/>
      <c r="CH222" s="1870"/>
      <c r="CI222" s="1870"/>
      <c r="CJ222" s="1870"/>
      <c r="CK222" s="1870"/>
      <c r="CL222" s="1870"/>
      <c r="CM222" s="1870"/>
      <c r="CN222" s="1870"/>
      <c r="CO222" s="1870"/>
      <c r="CP222" s="1870"/>
      <c r="CQ222" s="1870"/>
      <c r="CR222" s="1870"/>
      <c r="CS222" s="1870"/>
      <c r="CT222" s="1870"/>
      <c r="CU222" s="1870"/>
      <c r="CV222" s="1870"/>
      <c r="CW222" s="1870"/>
      <c r="CX222" s="1870"/>
      <c r="CY222" s="1870"/>
      <c r="CZ222" s="1871"/>
    </row>
    <row r="223" s="642" customFormat="true" ht="15" customHeight="true" x14ac:dyDescent="0.2">
      <c r="A223" s="2126"/>
      <c r="B223" s="1020" t="s">
        <v>16</v>
      </c>
      <c r="C223" s="1032" t="s">
        <v>36</v>
      </c>
      <c r="D223" s="1039" t="s">
        <v>36</v>
      </c>
      <c r="E223" s="1039" t="s">
        <v>36</v>
      </c>
      <c r="F223" s="1039" t="s">
        <v>36</v>
      </c>
      <c r="G223" s="1046" t="s">
        <v>36</v>
      </c>
      <c r="H223" s="1053" t="s">
        <v>36</v>
      </c>
      <c r="I223" s="1039" t="s">
        <v>36</v>
      </c>
      <c r="J223" s="1039" t="s">
        <v>36</v>
      </c>
      <c r="K223" s="1039" t="s">
        <v>36</v>
      </c>
      <c r="L223" s="1060" t="s">
        <v>36</v>
      </c>
      <c r="M223" s="1067" t="s">
        <v>36</v>
      </c>
      <c r="N223" s="1039" t="s">
        <v>36</v>
      </c>
      <c r="O223" s="1039" t="s">
        <v>36</v>
      </c>
      <c r="P223" s="1039" t="s">
        <v>36</v>
      </c>
      <c r="Q223" s="1046" t="s">
        <v>36</v>
      </c>
      <c r="R223" s="1053" t="s">
        <v>36</v>
      </c>
      <c r="S223" s="1039" t="s">
        <v>36</v>
      </c>
      <c r="T223" s="1039" t="s">
        <v>36</v>
      </c>
      <c r="U223" s="1759" t="s">
        <v>36</v>
      </c>
      <c r="V223" s="1766"/>
      <c r="W223" s="1766"/>
      <c r="X223" s="1766"/>
      <c r="Y223" s="1766"/>
      <c r="Z223" s="1766"/>
      <c r="AA223" s="1766"/>
      <c r="AB223" s="1766"/>
      <c r="AC223" s="1766"/>
      <c r="AD223" s="1766"/>
      <c r="AE223" s="1766"/>
      <c r="AF223" s="1766"/>
      <c r="AG223" s="1766"/>
      <c r="AH223" s="1766"/>
      <c r="AI223" s="1766"/>
      <c r="AJ223" s="1766"/>
      <c r="AK223" s="1766"/>
      <c r="AL223" s="1766"/>
      <c r="AM223" s="1766"/>
      <c r="AN223" s="1766"/>
      <c r="AO223" s="1766"/>
      <c r="AP223" s="1766"/>
      <c r="AQ223" s="1766"/>
      <c r="AR223" s="1766"/>
      <c r="AS223" s="1766"/>
      <c r="AT223" s="1766"/>
      <c r="AU223" s="1766"/>
      <c r="AV223" s="1766"/>
      <c r="AW223" s="1766"/>
      <c r="AX223" s="1766"/>
      <c r="AY223" s="1766"/>
      <c r="AZ223" s="646"/>
      <c r="BA223" s="2242"/>
      <c r="BB223" s="161" t="s">
        <v>16</v>
      </c>
      <c r="BC223" s="1083" t="s">
        <v>36</v>
      </c>
      <c r="BD223" s="1102" t="s">
        <v>36</v>
      </c>
      <c r="BE223" s="1102" t="s">
        <v>36</v>
      </c>
      <c r="BF223" s="1102" t="s">
        <v>36</v>
      </c>
      <c r="BG223" s="1122" t="s">
        <v>36</v>
      </c>
      <c r="BH223" s="1142" t="s">
        <v>36</v>
      </c>
      <c r="BI223" s="1102" t="s">
        <v>36</v>
      </c>
      <c r="BJ223" s="1102" t="s">
        <v>36</v>
      </c>
      <c r="BK223" s="1102" t="s">
        <v>36</v>
      </c>
      <c r="BL223" s="1122" t="s">
        <v>36</v>
      </c>
      <c r="BM223" s="1142" t="s">
        <v>36</v>
      </c>
      <c r="BN223" s="1102" t="s">
        <v>36</v>
      </c>
      <c r="BO223" s="1102" t="s">
        <v>36</v>
      </c>
      <c r="BP223" s="1102" t="s">
        <v>36</v>
      </c>
      <c r="BQ223" s="1122" t="s">
        <v>36</v>
      </c>
      <c r="BR223" s="1142" t="s">
        <v>36</v>
      </c>
      <c r="BS223" s="1102" t="s">
        <v>36</v>
      </c>
      <c r="BT223" s="1102" t="s">
        <v>36</v>
      </c>
      <c r="BU223" s="1801" t="s">
        <v>36</v>
      </c>
      <c r="BV223" s="1872"/>
      <c r="BW223" s="1872"/>
      <c r="BX223" s="1872"/>
      <c r="BY223" s="1873"/>
      <c r="BZ223" s="1873"/>
      <c r="CA223" s="1873"/>
      <c r="CB223" s="1873"/>
      <c r="CC223" s="1873"/>
      <c r="CD223" s="1873"/>
      <c r="CE223" s="1873"/>
      <c r="CF223" s="1873"/>
      <c r="CG223" s="1873"/>
      <c r="CH223" s="1873"/>
      <c r="CI223" s="1873"/>
      <c r="CJ223" s="1873"/>
      <c r="CK223" s="1873"/>
      <c r="CL223" s="1873"/>
      <c r="CM223" s="1873"/>
      <c r="CN223" s="1873"/>
      <c r="CO223" s="1873"/>
      <c r="CP223" s="1873"/>
      <c r="CQ223" s="1873"/>
      <c r="CR223" s="1873"/>
      <c r="CS223" s="1873"/>
      <c r="CT223" s="1873"/>
      <c r="CU223" s="1873"/>
      <c r="CV223" s="1873"/>
      <c r="CW223" s="1873"/>
      <c r="CX223" s="1873"/>
      <c r="CY223" s="1873"/>
      <c r="CZ223" s="1874"/>
    </row>
    <row r="224" s="642" customFormat="true" ht="15" customHeight="true" x14ac:dyDescent="0.2">
      <c r="A224" s="2127"/>
      <c r="B224" s="1021" t="s">
        <v>20</v>
      </c>
      <c r="C224" s="1033" t="s">
        <v>36</v>
      </c>
      <c r="D224" s="1040" t="s">
        <v>36</v>
      </c>
      <c r="E224" s="1040" t="s">
        <v>36</v>
      </c>
      <c r="F224" s="1040" t="s">
        <v>36</v>
      </c>
      <c r="G224" s="1047" t="s">
        <v>36</v>
      </c>
      <c r="H224" s="1054" t="s">
        <v>36</v>
      </c>
      <c r="I224" s="1040" t="s">
        <v>36</v>
      </c>
      <c r="J224" s="1040" t="s">
        <v>36</v>
      </c>
      <c r="K224" s="1040" t="s">
        <v>36</v>
      </c>
      <c r="L224" s="1061" t="s">
        <v>36</v>
      </c>
      <c r="M224" s="1068" t="s">
        <v>36</v>
      </c>
      <c r="N224" s="1040" t="s">
        <v>36</v>
      </c>
      <c r="O224" s="1040" t="s">
        <v>36</v>
      </c>
      <c r="P224" s="1040" t="s">
        <v>36</v>
      </c>
      <c r="Q224" s="1047" t="s">
        <v>36</v>
      </c>
      <c r="R224" s="1054" t="s">
        <v>36</v>
      </c>
      <c r="S224" s="1040" t="s">
        <v>36</v>
      </c>
      <c r="T224" s="1040" t="s">
        <v>36</v>
      </c>
      <c r="U224" s="1760" t="s">
        <v>36</v>
      </c>
      <c r="V224" s="1766"/>
      <c r="W224" s="1766"/>
      <c r="X224" s="1766"/>
      <c r="Y224" s="1766"/>
      <c r="Z224" s="1766"/>
      <c r="AA224" s="1766"/>
      <c r="AB224" s="1766"/>
      <c r="AC224" s="1766"/>
      <c r="AD224" s="1766"/>
      <c r="AE224" s="1766"/>
      <c r="AF224" s="1766"/>
      <c r="AG224" s="1766"/>
      <c r="AH224" s="1766"/>
      <c r="AI224" s="1766"/>
      <c r="AJ224" s="1766"/>
      <c r="AK224" s="1766"/>
      <c r="AL224" s="1766"/>
      <c r="AM224" s="1766"/>
      <c r="AN224" s="1766"/>
      <c r="AO224" s="1766"/>
      <c r="AP224" s="1766"/>
      <c r="AQ224" s="1766"/>
      <c r="AR224" s="1766"/>
      <c r="AS224" s="1766"/>
      <c r="AT224" s="1766"/>
      <c r="AU224" s="1766"/>
      <c r="AV224" s="1766"/>
      <c r="AW224" s="1766"/>
      <c r="AX224" s="1766"/>
      <c r="AY224" s="1766"/>
      <c r="AZ224" s="646"/>
      <c r="BA224" s="2242"/>
      <c r="BB224" s="161" t="s">
        <v>20</v>
      </c>
      <c r="BC224" s="1083" t="s">
        <v>36</v>
      </c>
      <c r="BD224" s="1102" t="s">
        <v>36</v>
      </c>
      <c r="BE224" s="1102" t="s">
        <v>36</v>
      </c>
      <c r="BF224" s="1102" t="s">
        <v>36</v>
      </c>
      <c r="BG224" s="1122" t="s">
        <v>36</v>
      </c>
      <c r="BH224" s="1142" t="s">
        <v>36</v>
      </c>
      <c r="BI224" s="1102" t="s">
        <v>36</v>
      </c>
      <c r="BJ224" s="1102" t="s">
        <v>36</v>
      </c>
      <c r="BK224" s="1102" t="s">
        <v>36</v>
      </c>
      <c r="BL224" s="1122" t="s">
        <v>36</v>
      </c>
      <c r="BM224" s="1142" t="s">
        <v>36</v>
      </c>
      <c r="BN224" s="1102" t="s">
        <v>36</v>
      </c>
      <c r="BO224" s="1102" t="s">
        <v>36</v>
      </c>
      <c r="BP224" s="1102" t="s">
        <v>36</v>
      </c>
      <c r="BQ224" s="1122" t="s">
        <v>36</v>
      </c>
      <c r="BR224" s="1142" t="s">
        <v>36</v>
      </c>
      <c r="BS224" s="1102" t="s">
        <v>36</v>
      </c>
      <c r="BT224" s="1102" t="s">
        <v>36</v>
      </c>
      <c r="BU224" s="1801" t="s">
        <v>36</v>
      </c>
      <c r="BV224" s="1872"/>
      <c r="BW224" s="1872"/>
      <c r="BX224" s="1872"/>
      <c r="BY224" s="1873"/>
      <c r="BZ224" s="1873"/>
      <c r="CA224" s="1873"/>
      <c r="CB224" s="1873"/>
      <c r="CC224" s="1873"/>
      <c r="CD224" s="1873"/>
      <c r="CE224" s="1873"/>
      <c r="CF224" s="1873"/>
      <c r="CG224" s="1873"/>
      <c r="CH224" s="1873"/>
      <c r="CI224" s="1873"/>
      <c r="CJ224" s="1873"/>
      <c r="CK224" s="1873"/>
      <c r="CL224" s="1873"/>
      <c r="CM224" s="1873"/>
      <c r="CN224" s="1873"/>
      <c r="CO224" s="1873"/>
      <c r="CP224" s="1873"/>
      <c r="CQ224" s="1873"/>
      <c r="CR224" s="1873"/>
      <c r="CS224" s="1873"/>
      <c r="CT224" s="1873"/>
      <c r="CU224" s="1873"/>
      <c r="CV224" s="1873"/>
      <c r="CW224" s="1873"/>
      <c r="CX224" s="1873"/>
      <c r="CY224" s="1873"/>
      <c r="CZ224" s="1874"/>
    </row>
    <row r="225" s="642" customFormat="true" ht="15" customHeight="true" x14ac:dyDescent="0.2">
      <c r="A225" s="992"/>
      <c r="B225" s="815"/>
      <c r="C225" s="932"/>
      <c r="D225" s="829"/>
      <c r="E225" s="829"/>
      <c r="F225" s="829"/>
      <c r="G225" s="830"/>
      <c r="H225" s="933"/>
      <c r="I225" s="829"/>
      <c r="J225" s="829"/>
      <c r="K225" s="829"/>
      <c r="L225" s="934"/>
      <c r="M225" s="932"/>
      <c r="N225" s="829"/>
      <c r="O225" s="829"/>
      <c r="P225" s="829"/>
      <c r="Q225" s="830"/>
      <c r="R225" s="933"/>
      <c r="S225" s="829"/>
      <c r="T225" s="829"/>
      <c r="U225" s="934"/>
      <c r="V225" s="1766"/>
      <c r="W225" s="1766"/>
      <c r="X225" s="1766"/>
      <c r="Y225" s="1766"/>
      <c r="Z225" s="1766"/>
      <c r="AA225" s="1766"/>
      <c r="AB225" s="1766"/>
      <c r="AC225" s="1766"/>
      <c r="AD225" s="1766"/>
      <c r="AE225" s="1766"/>
      <c r="AF225" s="1766"/>
      <c r="AG225" s="1766"/>
      <c r="AH225" s="1766"/>
      <c r="AI225" s="1766"/>
      <c r="AJ225" s="1766"/>
      <c r="AK225" s="1766"/>
      <c r="AL225" s="1766"/>
      <c r="AM225" s="1766"/>
      <c r="AN225" s="1766"/>
      <c r="AO225" s="1766"/>
      <c r="AP225" s="1766"/>
      <c r="AQ225" s="1766"/>
      <c r="AR225" s="1766"/>
      <c r="AS225" s="1766"/>
      <c r="AT225" s="1766"/>
      <c r="AU225" s="1766"/>
      <c r="AV225" s="1766"/>
      <c r="AW225" s="1766"/>
      <c r="AX225" s="1766"/>
      <c r="AY225" s="1766"/>
      <c r="AZ225" s="646"/>
      <c r="BA225" s="2242" t="s">
        <v>71</v>
      </c>
      <c r="BB225" s="161" t="s">
        <v>72</v>
      </c>
      <c r="BC225" s="1083" t="s">
        <v>36</v>
      </c>
      <c r="BD225" s="1102" t="s">
        <v>36</v>
      </c>
      <c r="BE225" s="1102" t="s">
        <v>36</v>
      </c>
      <c r="BF225" s="1102" t="s">
        <v>36</v>
      </c>
      <c r="BG225" s="1122" t="s">
        <v>36</v>
      </c>
      <c r="BH225" s="1142" t="s">
        <v>36</v>
      </c>
      <c r="BI225" s="1102" t="s">
        <v>36</v>
      </c>
      <c r="BJ225" s="1102" t="s">
        <v>36</v>
      </c>
      <c r="BK225" s="1102" t="s">
        <v>36</v>
      </c>
      <c r="BL225" s="1122" t="s">
        <v>36</v>
      </c>
      <c r="BM225" s="1142" t="s">
        <v>36</v>
      </c>
      <c r="BN225" s="1102" t="s">
        <v>36</v>
      </c>
      <c r="BO225" s="1102" t="s">
        <v>36</v>
      </c>
      <c r="BP225" s="1102" t="s">
        <v>36</v>
      </c>
      <c r="BQ225" s="1122" t="s">
        <v>36</v>
      </c>
      <c r="BR225" s="1142" t="s">
        <v>36</v>
      </c>
      <c r="BS225" s="1102" t="s">
        <v>36</v>
      </c>
      <c r="BT225" s="1102" t="s">
        <v>36</v>
      </c>
      <c r="BU225" s="1801" t="s">
        <v>36</v>
      </c>
      <c r="BV225" s="1875"/>
      <c r="BW225" s="1875"/>
      <c r="BX225" s="1875"/>
      <c r="BY225" s="1874"/>
      <c r="BZ225" s="1874"/>
      <c r="CA225" s="1874"/>
      <c r="CB225" s="1874"/>
      <c r="CC225" s="1874"/>
      <c r="CD225" s="1874"/>
      <c r="CE225" s="1874"/>
      <c r="CF225" s="1874"/>
      <c r="CG225" s="1874"/>
      <c r="CH225" s="1874"/>
      <c r="CI225" s="1874"/>
      <c r="CJ225" s="1874"/>
      <c r="CK225" s="1874"/>
      <c r="CL225" s="1874"/>
      <c r="CM225" s="1874"/>
      <c r="CN225" s="1874"/>
      <c r="CO225" s="1874"/>
      <c r="CP225" s="1874"/>
      <c r="CQ225" s="1874"/>
      <c r="CR225" s="1874"/>
      <c r="CS225" s="1874"/>
      <c r="CT225" s="1874"/>
      <c r="CU225" s="1874"/>
      <c r="CV225" s="1874"/>
      <c r="CW225" s="1874"/>
      <c r="CX225" s="1874"/>
      <c r="CY225" s="1874"/>
      <c r="CZ225" s="1874"/>
    </row>
    <row r="226" s="642" customFormat="true" ht="15" customHeight="true" x14ac:dyDescent="0.2">
      <c r="A226" s="798"/>
      <c r="B226" s="1022"/>
      <c r="C226" s="734"/>
      <c r="D226" s="735"/>
      <c r="E226" s="735"/>
      <c r="F226" s="735"/>
      <c r="G226" s="782"/>
      <c r="H226" s="769"/>
      <c r="I226" s="735"/>
      <c r="J226" s="735"/>
      <c r="K226" s="735"/>
      <c r="L226" s="744"/>
      <c r="M226" s="756"/>
      <c r="N226" s="735"/>
      <c r="O226" s="735"/>
      <c r="P226" s="735"/>
      <c r="Q226" s="782"/>
      <c r="R226" s="769"/>
      <c r="S226" s="735"/>
      <c r="T226" s="735"/>
      <c r="U226" s="1761"/>
      <c r="V226" s="1766"/>
      <c r="W226" s="1766"/>
      <c r="X226" s="1766"/>
      <c r="Y226" s="1766"/>
      <c r="Z226" s="1766"/>
      <c r="AA226" s="1766"/>
      <c r="AB226" s="1766"/>
      <c r="AC226" s="1766"/>
      <c r="AD226" s="1766"/>
      <c r="AE226" s="1766"/>
      <c r="AF226" s="1766"/>
      <c r="AG226" s="1766"/>
      <c r="AH226" s="1766"/>
      <c r="AI226" s="1766"/>
      <c r="AJ226" s="1766"/>
      <c r="AK226" s="1766"/>
      <c r="AL226" s="1766"/>
      <c r="AM226" s="1766"/>
      <c r="AN226" s="1766"/>
      <c r="AO226" s="1766"/>
      <c r="AP226" s="1766"/>
      <c r="AQ226" s="1766"/>
      <c r="AR226" s="1766"/>
      <c r="AS226" s="1766"/>
      <c r="AT226" s="1766"/>
      <c r="AU226" s="1766"/>
      <c r="AV226" s="1766"/>
      <c r="AW226" s="1766"/>
      <c r="AX226" s="1766"/>
      <c r="AY226" s="1766"/>
      <c r="AZ226" s="646"/>
      <c r="BA226" s="2242"/>
      <c r="BB226" s="161" t="s">
        <v>73</v>
      </c>
      <c r="BC226" s="1083" t="s">
        <v>36</v>
      </c>
      <c r="BD226" s="1102" t="s">
        <v>36</v>
      </c>
      <c r="BE226" s="1102" t="s">
        <v>36</v>
      </c>
      <c r="BF226" s="1102" t="s">
        <v>36</v>
      </c>
      <c r="BG226" s="1122" t="s">
        <v>36</v>
      </c>
      <c r="BH226" s="1142" t="s">
        <v>36</v>
      </c>
      <c r="BI226" s="1102" t="s">
        <v>36</v>
      </c>
      <c r="BJ226" s="1102" t="s">
        <v>36</v>
      </c>
      <c r="BK226" s="1102" t="s">
        <v>36</v>
      </c>
      <c r="BL226" s="1122" t="s">
        <v>36</v>
      </c>
      <c r="BM226" s="1142" t="s">
        <v>36</v>
      </c>
      <c r="BN226" s="1102" t="s">
        <v>36</v>
      </c>
      <c r="BO226" s="1102" t="s">
        <v>36</v>
      </c>
      <c r="BP226" s="1102" t="s">
        <v>36</v>
      </c>
      <c r="BQ226" s="1122" t="s">
        <v>36</v>
      </c>
      <c r="BR226" s="1142" t="s">
        <v>36</v>
      </c>
      <c r="BS226" s="1102" t="s">
        <v>36</v>
      </c>
      <c r="BT226" s="1102" t="s">
        <v>36</v>
      </c>
      <c r="BU226" s="1801" t="s">
        <v>36</v>
      </c>
      <c r="BV226" s="1875"/>
      <c r="BW226" s="1875"/>
      <c r="BX226" s="1875"/>
      <c r="BY226" s="1874"/>
      <c r="BZ226" s="1874"/>
      <c r="CA226" s="1874"/>
      <c r="CB226" s="1874"/>
      <c r="CC226" s="1874"/>
      <c r="CD226" s="1874"/>
      <c r="CE226" s="1874"/>
      <c r="CF226" s="1874"/>
      <c r="CG226" s="1874"/>
      <c r="CH226" s="1874"/>
      <c r="CI226" s="1874"/>
      <c r="CJ226" s="1874"/>
      <c r="CK226" s="1874"/>
      <c r="CL226" s="1874"/>
      <c r="CM226" s="1874"/>
      <c r="CN226" s="1874"/>
      <c r="CO226" s="1874"/>
      <c r="CP226" s="1874"/>
      <c r="CQ226" s="1874"/>
      <c r="CR226" s="1874"/>
      <c r="CS226" s="1874"/>
      <c r="CT226" s="1874"/>
      <c r="CU226" s="1874"/>
      <c r="CV226" s="1874"/>
      <c r="CW226" s="1874"/>
      <c r="CX226" s="1874"/>
      <c r="CY226" s="1874"/>
      <c r="CZ226" s="1874"/>
    </row>
    <row r="227" s="642" customFormat="true" ht="15" customHeight="true" x14ac:dyDescent="0.2">
      <c r="A227" s="799"/>
      <c r="B227" s="1023"/>
      <c r="C227" s="736"/>
      <c r="D227" s="737"/>
      <c r="E227" s="737"/>
      <c r="F227" s="737"/>
      <c r="G227" s="783"/>
      <c r="H227" s="770"/>
      <c r="I227" s="737"/>
      <c r="J227" s="737"/>
      <c r="K227" s="737"/>
      <c r="L227" s="745"/>
      <c r="M227" s="757"/>
      <c r="N227" s="737"/>
      <c r="O227" s="737"/>
      <c r="P227" s="737"/>
      <c r="Q227" s="783"/>
      <c r="R227" s="770"/>
      <c r="S227" s="737"/>
      <c r="T227" s="737"/>
      <c r="U227" s="1762"/>
      <c r="V227" s="1766"/>
      <c r="W227" s="1766"/>
      <c r="X227" s="1766"/>
      <c r="Y227" s="1766"/>
      <c r="Z227" s="1766"/>
      <c r="AA227" s="1766"/>
      <c r="AB227" s="1766"/>
      <c r="AC227" s="1766"/>
      <c r="AD227" s="1766"/>
      <c r="AE227" s="1766"/>
      <c r="AF227" s="1766"/>
      <c r="AG227" s="1766"/>
      <c r="AH227" s="1766"/>
      <c r="AI227" s="1766"/>
      <c r="AJ227" s="1766"/>
      <c r="AK227" s="1766"/>
      <c r="AL227" s="1766"/>
      <c r="AM227" s="1766"/>
      <c r="AN227" s="1766"/>
      <c r="AO227" s="1766"/>
      <c r="AP227" s="1766"/>
      <c r="AQ227" s="1766"/>
      <c r="AR227" s="1766"/>
      <c r="AS227" s="1766"/>
      <c r="AT227" s="1766"/>
      <c r="AU227" s="1766"/>
      <c r="AV227" s="1766"/>
      <c r="AW227" s="1766"/>
      <c r="AX227" s="1766"/>
      <c r="AY227" s="1766"/>
      <c r="AZ227" s="646"/>
      <c r="BA227" s="2242" t="s">
        <v>95</v>
      </c>
      <c r="BB227" s="161" t="s">
        <v>62</v>
      </c>
      <c r="BC227" s="1083" t="s">
        <v>36</v>
      </c>
      <c r="BD227" s="1102" t="s">
        <v>36</v>
      </c>
      <c r="BE227" s="1102" t="s">
        <v>36</v>
      </c>
      <c r="BF227" s="1102" t="s">
        <v>36</v>
      </c>
      <c r="BG227" s="1122" t="s">
        <v>36</v>
      </c>
      <c r="BH227" s="1142" t="s">
        <v>36</v>
      </c>
      <c r="BI227" s="1102" t="s">
        <v>36</v>
      </c>
      <c r="BJ227" s="1102" t="s">
        <v>36</v>
      </c>
      <c r="BK227" s="1102" t="s">
        <v>36</v>
      </c>
      <c r="BL227" s="1122" t="s">
        <v>36</v>
      </c>
      <c r="BM227" s="1142" t="s">
        <v>36</v>
      </c>
      <c r="BN227" s="1102" t="s">
        <v>36</v>
      </c>
      <c r="BO227" s="1102" t="s">
        <v>36</v>
      </c>
      <c r="BP227" s="1102" t="s">
        <v>36</v>
      </c>
      <c r="BQ227" s="1122" t="s">
        <v>36</v>
      </c>
      <c r="BR227" s="1142" t="s">
        <v>36</v>
      </c>
      <c r="BS227" s="1102" t="s">
        <v>36</v>
      </c>
      <c r="BT227" s="1102" t="s">
        <v>36</v>
      </c>
      <c r="BU227" s="1801" t="s">
        <v>36</v>
      </c>
      <c r="BV227" s="1875"/>
      <c r="BW227" s="1875"/>
      <c r="BX227" s="1875"/>
      <c r="BY227" s="1874"/>
      <c r="BZ227" s="1874"/>
      <c r="CA227" s="1874"/>
      <c r="CB227" s="1874"/>
      <c r="CC227" s="1874"/>
      <c r="CD227" s="1874"/>
      <c r="CE227" s="1874"/>
      <c r="CF227" s="1874"/>
      <c r="CG227" s="1874"/>
      <c r="CH227" s="1874"/>
      <c r="CI227" s="1874"/>
      <c r="CJ227" s="1874"/>
      <c r="CK227" s="1874"/>
      <c r="CL227" s="1874"/>
      <c r="CM227" s="1874"/>
      <c r="CN227" s="1874"/>
      <c r="CO227" s="1874"/>
      <c r="CP227" s="1874"/>
      <c r="CQ227" s="1874"/>
      <c r="CR227" s="1874"/>
      <c r="CS227" s="1874"/>
      <c r="CT227" s="1874"/>
      <c r="CU227" s="1874"/>
      <c r="CV227" s="1874"/>
      <c r="CW227" s="1874"/>
      <c r="CX227" s="1874"/>
      <c r="CY227" s="1874"/>
      <c r="CZ227" s="1874"/>
    </row>
    <row r="228" s="642" customFormat="true" ht="15" customHeight="true" x14ac:dyDescent="0.2">
      <c r="A228" s="800"/>
      <c r="B228" s="1024"/>
      <c r="C228" s="971"/>
      <c r="D228" s="972"/>
      <c r="E228" s="972"/>
      <c r="F228" s="972"/>
      <c r="G228" s="973"/>
      <c r="H228" s="974"/>
      <c r="I228" s="972"/>
      <c r="J228" s="972"/>
      <c r="K228" s="972"/>
      <c r="L228" s="975"/>
      <c r="M228" s="976"/>
      <c r="N228" s="972"/>
      <c r="O228" s="972"/>
      <c r="P228" s="972"/>
      <c r="Q228" s="973"/>
      <c r="R228" s="974"/>
      <c r="S228" s="972"/>
      <c r="T228" s="972"/>
      <c r="U228" s="1763"/>
      <c r="V228" s="1766"/>
      <c r="W228" s="1766"/>
      <c r="X228" s="1766"/>
      <c r="Y228" s="1766"/>
      <c r="Z228" s="1766"/>
      <c r="AA228" s="1766"/>
      <c r="AB228" s="1766"/>
      <c r="AC228" s="1766"/>
      <c r="AD228" s="1766"/>
      <c r="AE228" s="1766"/>
      <c r="AF228" s="1766"/>
      <c r="AG228" s="1766"/>
      <c r="AH228" s="1766"/>
      <c r="AI228" s="1766"/>
      <c r="AJ228" s="1766"/>
      <c r="AK228" s="1766"/>
      <c r="AL228" s="1766"/>
      <c r="AM228" s="1766"/>
      <c r="AN228" s="1766"/>
      <c r="AO228" s="1766"/>
      <c r="AP228" s="1766"/>
      <c r="AQ228" s="1766"/>
      <c r="AR228" s="1766"/>
      <c r="AS228" s="1766"/>
      <c r="AT228" s="1766"/>
      <c r="AU228" s="1766"/>
      <c r="AV228" s="1766"/>
      <c r="AW228" s="1766"/>
      <c r="AX228" s="1766"/>
      <c r="AY228" s="1766"/>
      <c r="AZ228" s="646"/>
      <c r="BA228" s="2242"/>
      <c r="BB228" s="161" t="s">
        <v>92</v>
      </c>
      <c r="BC228" s="1083" t="s">
        <v>36</v>
      </c>
      <c r="BD228" s="1102" t="s">
        <v>36</v>
      </c>
      <c r="BE228" s="1102" t="s">
        <v>36</v>
      </c>
      <c r="BF228" s="1102" t="s">
        <v>36</v>
      </c>
      <c r="BG228" s="1122" t="s">
        <v>36</v>
      </c>
      <c r="BH228" s="1142" t="s">
        <v>36</v>
      </c>
      <c r="BI228" s="1102" t="s">
        <v>36</v>
      </c>
      <c r="BJ228" s="1102" t="s">
        <v>36</v>
      </c>
      <c r="BK228" s="1102" t="s">
        <v>36</v>
      </c>
      <c r="BL228" s="1122" t="s">
        <v>36</v>
      </c>
      <c r="BM228" s="1142" t="s">
        <v>36</v>
      </c>
      <c r="BN228" s="1102" t="s">
        <v>36</v>
      </c>
      <c r="BO228" s="1102" t="s">
        <v>36</v>
      </c>
      <c r="BP228" s="1102" t="s">
        <v>36</v>
      </c>
      <c r="BQ228" s="1122" t="s">
        <v>36</v>
      </c>
      <c r="BR228" s="1142" t="s">
        <v>36</v>
      </c>
      <c r="BS228" s="1102" t="s">
        <v>36</v>
      </c>
      <c r="BT228" s="1102" t="s">
        <v>36</v>
      </c>
      <c r="BU228" s="1801" t="s">
        <v>36</v>
      </c>
      <c r="BV228" s="1875"/>
      <c r="BW228" s="1875"/>
      <c r="BX228" s="1875"/>
      <c r="BY228" s="1874"/>
      <c r="BZ228" s="1874"/>
      <c r="CA228" s="1874"/>
      <c r="CB228" s="1874"/>
      <c r="CC228" s="1874"/>
      <c r="CD228" s="1874"/>
      <c r="CE228" s="1874"/>
      <c r="CF228" s="1874"/>
      <c r="CG228" s="1874"/>
      <c r="CH228" s="1874"/>
      <c r="CI228" s="1874"/>
      <c r="CJ228" s="1874"/>
      <c r="CK228" s="1874"/>
      <c r="CL228" s="1874"/>
      <c r="CM228" s="1874"/>
      <c r="CN228" s="1874"/>
      <c r="CO228" s="1874"/>
      <c r="CP228" s="1874"/>
      <c r="CQ228" s="1874"/>
      <c r="CR228" s="1874"/>
      <c r="CS228" s="1874"/>
      <c r="CT228" s="1874"/>
      <c r="CU228" s="1874"/>
      <c r="CV228" s="1874"/>
      <c r="CW228" s="1874"/>
      <c r="CX228" s="1874"/>
      <c r="CY228" s="1874"/>
      <c r="CZ228" s="1874"/>
    </row>
    <row r="229" s="642" customFormat="true" ht="15" customHeight="true" x14ac:dyDescent="0.2">
      <c r="A229" s="801"/>
      <c r="B229" s="1025"/>
      <c r="C229" s="977"/>
      <c r="D229" s="978"/>
      <c r="E229" s="978"/>
      <c r="F229" s="978"/>
      <c r="G229" s="979"/>
      <c r="H229" s="980"/>
      <c r="I229" s="978"/>
      <c r="J229" s="978"/>
      <c r="K229" s="978"/>
      <c r="L229" s="981"/>
      <c r="M229" s="982"/>
      <c r="N229" s="978"/>
      <c r="O229" s="978"/>
      <c r="P229" s="978"/>
      <c r="Q229" s="979"/>
      <c r="R229" s="980"/>
      <c r="S229" s="978"/>
      <c r="T229" s="978"/>
      <c r="U229" s="1764"/>
      <c r="V229" s="1766"/>
      <c r="W229" s="1766"/>
      <c r="X229" s="1766"/>
      <c r="Y229" s="1766"/>
      <c r="Z229" s="1766"/>
      <c r="AA229" s="1766"/>
      <c r="AB229" s="1766"/>
      <c r="AC229" s="1766"/>
      <c r="AD229" s="1766"/>
      <c r="AE229" s="1766"/>
      <c r="AF229" s="1766"/>
      <c r="AG229" s="1766"/>
      <c r="AH229" s="1766"/>
      <c r="AI229" s="1766"/>
      <c r="AJ229" s="1766"/>
      <c r="AK229" s="1766"/>
      <c r="AL229" s="1766"/>
      <c r="AM229" s="1766"/>
      <c r="AN229" s="1766"/>
      <c r="AO229" s="1766"/>
      <c r="AP229" s="1766"/>
      <c r="AQ229" s="1766"/>
      <c r="AR229" s="1766"/>
      <c r="AS229" s="1766"/>
      <c r="AT229" s="1766"/>
      <c r="AU229" s="1766"/>
      <c r="AV229" s="1766"/>
      <c r="AW229" s="1766"/>
      <c r="AX229" s="1766"/>
      <c r="AY229" s="1766"/>
      <c r="AZ229" s="646"/>
      <c r="BA229" s="2242"/>
      <c r="BB229" s="161" t="s">
        <v>93</v>
      </c>
      <c r="BC229" s="1083" t="s">
        <v>36</v>
      </c>
      <c r="BD229" s="1102" t="s">
        <v>36</v>
      </c>
      <c r="BE229" s="1102" t="s">
        <v>36</v>
      </c>
      <c r="BF229" s="1102" t="s">
        <v>36</v>
      </c>
      <c r="BG229" s="1122" t="s">
        <v>36</v>
      </c>
      <c r="BH229" s="1142" t="s">
        <v>36</v>
      </c>
      <c r="BI229" s="1102" t="s">
        <v>36</v>
      </c>
      <c r="BJ229" s="1102" t="s">
        <v>36</v>
      </c>
      <c r="BK229" s="1102" t="s">
        <v>36</v>
      </c>
      <c r="BL229" s="1122" t="s">
        <v>36</v>
      </c>
      <c r="BM229" s="1142" t="s">
        <v>36</v>
      </c>
      <c r="BN229" s="1102" t="s">
        <v>36</v>
      </c>
      <c r="BO229" s="1102" t="s">
        <v>36</v>
      </c>
      <c r="BP229" s="1102" t="s">
        <v>36</v>
      </c>
      <c r="BQ229" s="1122" t="s">
        <v>36</v>
      </c>
      <c r="BR229" s="1142" t="s">
        <v>36</v>
      </c>
      <c r="BS229" s="1102" t="s">
        <v>36</v>
      </c>
      <c r="BT229" s="1102" t="s">
        <v>36</v>
      </c>
      <c r="BU229" s="1801" t="s">
        <v>36</v>
      </c>
      <c r="BV229" s="1875"/>
      <c r="BW229" s="1875"/>
      <c r="BX229" s="1875"/>
      <c r="BY229" s="1874"/>
      <c r="BZ229" s="1874"/>
      <c r="CA229" s="1874"/>
      <c r="CB229" s="1874"/>
      <c r="CC229" s="1874"/>
      <c r="CD229" s="1874"/>
      <c r="CE229" s="1874"/>
      <c r="CF229" s="1874"/>
      <c r="CG229" s="1874"/>
      <c r="CH229" s="1874"/>
      <c r="CI229" s="1874"/>
      <c r="CJ229" s="1874"/>
      <c r="CK229" s="1874"/>
      <c r="CL229" s="1874"/>
      <c r="CM229" s="1874"/>
      <c r="CN229" s="1874"/>
      <c r="CO229" s="1874"/>
      <c r="CP229" s="1874"/>
      <c r="CQ229" s="1874"/>
      <c r="CR229" s="1874"/>
      <c r="CS229" s="1874"/>
      <c r="CT229" s="1874"/>
      <c r="CU229" s="1874"/>
      <c r="CV229" s="1874"/>
      <c r="CW229" s="1874"/>
      <c r="CX229" s="1874"/>
      <c r="CY229" s="1874"/>
      <c r="CZ229" s="1874"/>
    </row>
    <row r="230" s="642" customFormat="true" ht="15" customHeight="true" x14ac:dyDescent="0.2">
      <c r="A230" s="802"/>
      <c r="B230" s="1026"/>
      <c r="C230" s="983"/>
      <c r="D230" s="984"/>
      <c r="E230" s="984"/>
      <c r="F230" s="984"/>
      <c r="G230" s="985"/>
      <c r="H230" s="986"/>
      <c r="I230" s="984"/>
      <c r="J230" s="984"/>
      <c r="K230" s="984"/>
      <c r="L230" s="987"/>
      <c r="M230" s="988"/>
      <c r="N230" s="984"/>
      <c r="O230" s="984"/>
      <c r="P230" s="984"/>
      <c r="Q230" s="985"/>
      <c r="R230" s="986"/>
      <c r="S230" s="984"/>
      <c r="T230" s="984"/>
      <c r="U230" s="1765"/>
      <c r="V230" s="1766"/>
      <c r="W230" s="1766"/>
      <c r="X230" s="1766"/>
      <c r="Y230" s="1766"/>
      <c r="Z230" s="1766"/>
      <c r="AA230" s="1766"/>
      <c r="AB230" s="1766"/>
      <c r="AC230" s="1766"/>
      <c r="AD230" s="1766"/>
      <c r="AE230" s="1766"/>
      <c r="AF230" s="1766"/>
      <c r="AG230" s="1766"/>
      <c r="AH230" s="1766"/>
      <c r="AI230" s="1766"/>
      <c r="AJ230" s="1766"/>
      <c r="AK230" s="1766"/>
      <c r="AL230" s="1766"/>
      <c r="AM230" s="1766"/>
      <c r="AN230" s="1766"/>
      <c r="AO230" s="1766"/>
      <c r="AP230" s="1766"/>
      <c r="AQ230" s="1766"/>
      <c r="AR230" s="1766"/>
      <c r="AS230" s="1766"/>
      <c r="AT230" s="1766"/>
      <c r="AU230" s="1766"/>
      <c r="AV230" s="1766"/>
      <c r="AW230" s="1766"/>
      <c r="AX230" s="1766"/>
      <c r="AY230" s="1766"/>
      <c r="AZ230" s="646"/>
      <c r="BA230" s="2242"/>
      <c r="BB230" s="161" t="s">
        <v>94</v>
      </c>
      <c r="BC230" s="1083" t="s">
        <v>36</v>
      </c>
      <c r="BD230" s="1102" t="s">
        <v>36</v>
      </c>
      <c r="BE230" s="1102" t="s">
        <v>36</v>
      </c>
      <c r="BF230" s="1102" t="s">
        <v>36</v>
      </c>
      <c r="BG230" s="1122" t="s">
        <v>36</v>
      </c>
      <c r="BH230" s="1142" t="s">
        <v>36</v>
      </c>
      <c r="BI230" s="1102" t="s">
        <v>36</v>
      </c>
      <c r="BJ230" s="1102" t="s">
        <v>36</v>
      </c>
      <c r="BK230" s="1102" t="s">
        <v>36</v>
      </c>
      <c r="BL230" s="1122" t="s">
        <v>36</v>
      </c>
      <c r="BM230" s="1142" t="s">
        <v>36</v>
      </c>
      <c r="BN230" s="1102" t="s">
        <v>36</v>
      </c>
      <c r="BO230" s="1102" t="s">
        <v>36</v>
      </c>
      <c r="BP230" s="1102" t="s">
        <v>36</v>
      </c>
      <c r="BQ230" s="1122" t="s">
        <v>36</v>
      </c>
      <c r="BR230" s="1142" t="s">
        <v>36</v>
      </c>
      <c r="BS230" s="1102" t="s">
        <v>36</v>
      </c>
      <c r="BT230" s="1102" t="s">
        <v>36</v>
      </c>
      <c r="BU230" s="1801" t="s">
        <v>36</v>
      </c>
      <c r="BV230" s="1875"/>
      <c r="BW230" s="1875"/>
      <c r="BX230" s="1875"/>
      <c r="BY230" s="1874"/>
      <c r="BZ230" s="1874"/>
      <c r="CA230" s="1874"/>
      <c r="CB230" s="1874"/>
      <c r="CC230" s="1874"/>
      <c r="CD230" s="1874"/>
      <c r="CE230" s="1874"/>
      <c r="CF230" s="1874"/>
      <c r="CG230" s="1874"/>
      <c r="CH230" s="1874"/>
      <c r="CI230" s="1874"/>
      <c r="CJ230" s="1874"/>
      <c r="CK230" s="1874"/>
      <c r="CL230" s="1874"/>
      <c r="CM230" s="1874"/>
      <c r="CN230" s="1874"/>
      <c r="CO230" s="1874"/>
      <c r="CP230" s="1874"/>
      <c r="CQ230" s="1874"/>
      <c r="CR230" s="1874"/>
      <c r="CS230" s="1874"/>
      <c r="CT230" s="1874"/>
      <c r="CU230" s="1874"/>
      <c r="CV230" s="1874"/>
      <c r="CW230" s="1874"/>
      <c r="CX230" s="1874"/>
      <c r="CY230" s="1874"/>
      <c r="CZ230" s="1874"/>
    </row>
    <row r="231" s="642" customFormat="true" ht="15" customHeight="true" x14ac:dyDescent="0.2">
      <c r="A231" s="993"/>
      <c r="B231" s="812"/>
      <c r="C231" s="932"/>
      <c r="D231" s="829"/>
      <c r="E231" s="829"/>
      <c r="F231" s="829"/>
      <c r="G231" s="830"/>
      <c r="H231" s="933"/>
      <c r="I231" s="829"/>
      <c r="J231" s="829"/>
      <c r="K231" s="829"/>
      <c r="L231" s="934"/>
      <c r="M231" s="932"/>
      <c r="N231" s="829"/>
      <c r="O231" s="829"/>
      <c r="P231" s="829"/>
      <c r="Q231" s="830"/>
      <c r="R231" s="933"/>
      <c r="S231" s="829"/>
      <c r="T231" s="829"/>
      <c r="U231" s="934"/>
      <c r="V231" s="1766"/>
      <c r="W231" s="1766"/>
      <c r="X231" s="1766"/>
      <c r="Y231" s="1766"/>
      <c r="Z231" s="1766"/>
      <c r="AA231" s="1766"/>
      <c r="AB231" s="1766"/>
      <c r="AC231" s="1766"/>
      <c r="AD231" s="1766"/>
      <c r="AE231" s="1766"/>
      <c r="AF231" s="1766"/>
      <c r="AG231" s="1766"/>
      <c r="AH231" s="1766"/>
      <c r="AI231" s="1766"/>
      <c r="AJ231" s="1766"/>
      <c r="AK231" s="1766"/>
      <c r="AL231" s="1766"/>
      <c r="AM231" s="1766"/>
      <c r="AN231" s="1766"/>
      <c r="AO231" s="1766"/>
      <c r="AP231" s="1766"/>
      <c r="AQ231" s="1766"/>
      <c r="AR231" s="1766"/>
      <c r="AS231" s="1766"/>
      <c r="AT231" s="1766"/>
      <c r="AU231" s="1766"/>
      <c r="AV231" s="1766"/>
      <c r="AW231" s="1766"/>
      <c r="AX231" s="1766"/>
      <c r="AY231" s="1766"/>
      <c r="AZ231" s="646"/>
      <c r="BA231" s="647"/>
      <c r="BB231" s="161"/>
      <c r="BC231" s="345"/>
      <c r="BD231" s="309"/>
      <c r="BE231" s="309"/>
      <c r="BF231" s="309"/>
      <c r="BG231" s="346"/>
      <c r="BH231" s="354"/>
      <c r="BI231" s="309"/>
      <c r="BJ231" s="309"/>
      <c r="BK231" s="309"/>
      <c r="BL231" s="346"/>
      <c r="BM231" s="354"/>
      <c r="BN231" s="309"/>
      <c r="BO231" s="309"/>
      <c r="BP231" s="309"/>
      <c r="BQ231" s="346"/>
      <c r="BR231" s="354"/>
      <c r="BS231" s="309"/>
      <c r="BT231" s="309"/>
      <c r="BU231" s="1802"/>
      <c r="BV231" s="1876"/>
      <c r="BW231" s="1876"/>
      <c r="BX231" s="1876"/>
      <c r="BY231" s="1877"/>
      <c r="BZ231" s="1877"/>
      <c r="CA231" s="1877"/>
      <c r="CB231" s="1877"/>
      <c r="CC231" s="1877"/>
      <c r="CD231" s="1877"/>
      <c r="CE231" s="1877"/>
      <c r="CF231" s="1877"/>
      <c r="CG231" s="1877"/>
      <c r="CH231" s="1877"/>
      <c r="CI231" s="1877"/>
      <c r="CJ231" s="1877"/>
      <c r="CK231" s="1877"/>
      <c r="CL231" s="1877"/>
      <c r="CM231" s="1877"/>
      <c r="CN231" s="1877"/>
      <c r="CO231" s="1877"/>
      <c r="CP231" s="1877"/>
      <c r="CQ231" s="1877"/>
      <c r="CR231" s="1877"/>
      <c r="CS231" s="1877"/>
      <c r="CT231" s="1877"/>
      <c r="CU231" s="1877"/>
      <c r="CV231" s="1877"/>
      <c r="CW231" s="1877"/>
      <c r="CX231" s="1877"/>
      <c r="CY231" s="1877"/>
      <c r="CZ231" s="1877"/>
    </row>
    <row r="232" s="642" customFormat="true" ht="15" customHeight="true" x14ac:dyDescent="0.2">
      <c r="A232" s="993"/>
      <c r="B232" s="812"/>
      <c r="C232" s="932"/>
      <c r="D232" s="829"/>
      <c r="E232" s="829"/>
      <c r="F232" s="829"/>
      <c r="G232" s="830"/>
      <c r="H232" s="933"/>
      <c r="I232" s="829"/>
      <c r="J232" s="829"/>
      <c r="K232" s="829"/>
      <c r="L232" s="934"/>
      <c r="M232" s="932"/>
      <c r="N232" s="829"/>
      <c r="O232" s="829"/>
      <c r="P232" s="829"/>
      <c r="Q232" s="830"/>
      <c r="R232" s="933"/>
      <c r="S232" s="829"/>
      <c r="T232" s="829"/>
      <c r="U232" s="934"/>
      <c r="V232" s="1766"/>
      <c r="W232" s="1766"/>
      <c r="X232" s="1766"/>
      <c r="Y232" s="1766"/>
      <c r="Z232" s="1766"/>
      <c r="AA232" s="1766"/>
      <c r="AB232" s="1766"/>
      <c r="AC232" s="1766"/>
      <c r="AD232" s="1766"/>
      <c r="AE232" s="1766"/>
      <c r="AF232" s="1766"/>
      <c r="AG232" s="1766"/>
      <c r="AH232" s="1766"/>
      <c r="AI232" s="1766"/>
      <c r="AJ232" s="1766"/>
      <c r="AK232" s="1766"/>
      <c r="AL232" s="1766"/>
      <c r="AM232" s="1766"/>
      <c r="AN232" s="1766"/>
      <c r="AO232" s="1766"/>
      <c r="AP232" s="1766"/>
      <c r="AQ232" s="1766"/>
      <c r="AR232" s="1766"/>
      <c r="AS232" s="1766"/>
      <c r="AT232" s="1766"/>
      <c r="AU232" s="1766"/>
      <c r="AV232" s="1766"/>
      <c r="AW232" s="1766"/>
      <c r="AX232" s="1766"/>
      <c r="AY232" s="1766"/>
      <c r="AZ232" s="646"/>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1802"/>
      <c r="BV232" s="1876"/>
      <c r="BW232" s="1876"/>
      <c r="BX232" s="1876"/>
      <c r="BY232" s="1877"/>
      <c r="BZ232" s="1877"/>
      <c r="CA232" s="1877"/>
      <c r="CB232" s="1877"/>
      <c r="CC232" s="1877"/>
      <c r="CD232" s="1877"/>
      <c r="CE232" s="1877"/>
      <c r="CF232" s="1877"/>
      <c r="CG232" s="1877"/>
      <c r="CH232" s="1877"/>
      <c r="CI232" s="1877"/>
      <c r="CJ232" s="1877"/>
      <c r="CK232" s="1877"/>
      <c r="CL232" s="1877"/>
      <c r="CM232" s="1877"/>
      <c r="CN232" s="1877"/>
      <c r="CO232" s="1877"/>
      <c r="CP232" s="1877"/>
      <c r="CQ232" s="1877"/>
      <c r="CR232" s="1877"/>
      <c r="CS232" s="1877"/>
      <c r="CT232" s="1877"/>
      <c r="CU232" s="1877"/>
      <c r="CV232" s="1877"/>
      <c r="CW232" s="1877"/>
      <c r="CX232" s="1877"/>
      <c r="CY232" s="1877"/>
      <c r="CZ232" s="1877"/>
    </row>
    <row r="233" s="642" customFormat="true" ht="15" customHeight="true" x14ac:dyDescent="0.2">
      <c r="A233" s="993"/>
      <c r="B233" s="812"/>
      <c r="C233" s="932"/>
      <c r="D233" s="829"/>
      <c r="E233" s="829"/>
      <c r="F233" s="829"/>
      <c r="G233" s="830"/>
      <c r="H233" s="933"/>
      <c r="I233" s="829"/>
      <c r="J233" s="829"/>
      <c r="K233" s="829"/>
      <c r="L233" s="934"/>
      <c r="M233" s="932"/>
      <c r="N233" s="829"/>
      <c r="O233" s="829"/>
      <c r="P233" s="829"/>
      <c r="Q233" s="830"/>
      <c r="R233" s="933"/>
      <c r="S233" s="829"/>
      <c r="T233" s="829"/>
      <c r="U233" s="934"/>
      <c r="V233" s="1766"/>
      <c r="W233" s="1766"/>
      <c r="X233" s="1766"/>
      <c r="Y233" s="1766"/>
      <c r="Z233" s="1766"/>
      <c r="AA233" s="1766"/>
      <c r="AB233" s="1766"/>
      <c r="AC233" s="1766"/>
      <c r="AD233" s="1766"/>
      <c r="AE233" s="1766"/>
      <c r="AF233" s="1766"/>
      <c r="AG233" s="1766"/>
      <c r="AH233" s="1766"/>
      <c r="AI233" s="1766"/>
      <c r="AJ233" s="1766"/>
      <c r="AK233" s="1766"/>
      <c r="AL233" s="1766"/>
      <c r="AM233" s="1766"/>
      <c r="AN233" s="1766"/>
      <c r="AO233" s="1766"/>
      <c r="AP233" s="1766"/>
      <c r="AQ233" s="1766"/>
      <c r="AR233" s="1766"/>
      <c r="AS233" s="1766"/>
      <c r="AT233" s="1766"/>
      <c r="AU233" s="1766"/>
      <c r="AV233" s="1766"/>
      <c r="AW233" s="1766"/>
      <c r="AX233" s="1766"/>
      <c r="AY233" s="1766"/>
      <c r="AZ233" s="646"/>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1802"/>
      <c r="BV233" s="1876"/>
      <c r="BW233" s="1876"/>
      <c r="BX233" s="1876"/>
      <c r="BY233" s="1877"/>
      <c r="BZ233" s="1877"/>
      <c r="CA233" s="1877"/>
      <c r="CB233" s="1877"/>
      <c r="CC233" s="1877"/>
      <c r="CD233" s="1877"/>
      <c r="CE233" s="1877"/>
      <c r="CF233" s="1877"/>
      <c r="CG233" s="1877"/>
      <c r="CH233" s="1877"/>
      <c r="CI233" s="1877"/>
      <c r="CJ233" s="1877"/>
      <c r="CK233" s="1877"/>
      <c r="CL233" s="1877"/>
      <c r="CM233" s="1877"/>
      <c r="CN233" s="1877"/>
      <c r="CO233" s="1877"/>
      <c r="CP233" s="1877"/>
      <c r="CQ233" s="1877"/>
      <c r="CR233" s="1877"/>
      <c r="CS233" s="1877"/>
      <c r="CT233" s="1877"/>
      <c r="CU233" s="1877"/>
      <c r="CV233" s="1877"/>
      <c r="CW233" s="1877"/>
      <c r="CX233" s="1877"/>
      <c r="CY233" s="1877"/>
      <c r="CZ233" s="1877"/>
    </row>
    <row r="234" s="642" customFormat="true" ht="15" customHeight="true" x14ac:dyDescent="0.2">
      <c r="A234" s="993"/>
      <c r="B234" s="812"/>
      <c r="C234" s="932"/>
      <c r="D234" s="829"/>
      <c r="E234" s="829"/>
      <c r="F234" s="829"/>
      <c r="G234" s="830"/>
      <c r="H234" s="933"/>
      <c r="I234" s="829"/>
      <c r="J234" s="829"/>
      <c r="K234" s="829"/>
      <c r="L234" s="934"/>
      <c r="M234" s="932"/>
      <c r="N234" s="829"/>
      <c r="O234" s="829"/>
      <c r="P234" s="829"/>
      <c r="Q234" s="830"/>
      <c r="R234" s="933"/>
      <c r="S234" s="829"/>
      <c r="T234" s="829"/>
      <c r="U234" s="934"/>
      <c r="V234" s="1766"/>
      <c r="W234" s="1766"/>
      <c r="X234" s="1766"/>
      <c r="Y234" s="1766"/>
      <c r="Z234" s="1766"/>
      <c r="AA234" s="1766"/>
      <c r="AB234" s="1766"/>
      <c r="AC234" s="1766"/>
      <c r="AD234" s="1766"/>
      <c r="AE234" s="1766"/>
      <c r="AF234" s="1766"/>
      <c r="AG234" s="1766"/>
      <c r="AH234" s="1766"/>
      <c r="AI234" s="1766"/>
      <c r="AJ234" s="1766"/>
      <c r="AK234" s="1766"/>
      <c r="AL234" s="1766"/>
      <c r="AM234" s="1766"/>
      <c r="AN234" s="1766"/>
      <c r="AO234" s="1766"/>
      <c r="AP234" s="1766"/>
      <c r="AQ234" s="1766"/>
      <c r="AR234" s="1766"/>
      <c r="AS234" s="1766"/>
      <c r="AT234" s="1766"/>
      <c r="AU234" s="1766"/>
      <c r="AV234" s="1766"/>
      <c r="AW234" s="1766"/>
      <c r="AX234" s="1766"/>
      <c r="AY234" s="1766"/>
      <c r="AZ234" s="646"/>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1802"/>
      <c r="BV234" s="1876"/>
      <c r="BW234" s="1876"/>
      <c r="BX234" s="1876"/>
      <c r="BY234" s="1877"/>
      <c r="BZ234" s="1877"/>
      <c r="CA234" s="1877"/>
      <c r="CB234" s="1877"/>
      <c r="CC234" s="1877"/>
      <c r="CD234" s="1877"/>
      <c r="CE234" s="1877"/>
      <c r="CF234" s="1877"/>
      <c r="CG234" s="1877"/>
      <c r="CH234" s="1877"/>
      <c r="CI234" s="1877"/>
      <c r="CJ234" s="1877"/>
      <c r="CK234" s="1877"/>
      <c r="CL234" s="1877"/>
      <c r="CM234" s="1877"/>
      <c r="CN234" s="1877"/>
      <c r="CO234" s="1877"/>
      <c r="CP234" s="1877"/>
      <c r="CQ234" s="1877"/>
      <c r="CR234" s="1877"/>
      <c r="CS234" s="1877"/>
      <c r="CT234" s="1877"/>
      <c r="CU234" s="1877"/>
      <c r="CV234" s="1877"/>
      <c r="CW234" s="1877"/>
      <c r="CX234" s="1877"/>
      <c r="CY234" s="1877"/>
      <c r="CZ234" s="1877"/>
    </row>
    <row r="235" s="642" customFormat="true" ht="15" customHeight="true" x14ac:dyDescent="0.2">
      <c r="A235" s="993"/>
      <c r="B235" s="812"/>
      <c r="C235" s="932"/>
      <c r="D235" s="829"/>
      <c r="E235" s="829"/>
      <c r="F235" s="829"/>
      <c r="G235" s="830"/>
      <c r="H235" s="933"/>
      <c r="I235" s="829"/>
      <c r="J235" s="829"/>
      <c r="K235" s="829"/>
      <c r="L235" s="934"/>
      <c r="M235" s="932"/>
      <c r="N235" s="829"/>
      <c r="O235" s="829"/>
      <c r="P235" s="829"/>
      <c r="Q235" s="830"/>
      <c r="R235" s="933"/>
      <c r="S235" s="829"/>
      <c r="T235" s="829"/>
      <c r="U235" s="934"/>
      <c r="V235" s="1766"/>
      <c r="W235" s="1766"/>
      <c r="X235" s="1766"/>
      <c r="Y235" s="1766"/>
      <c r="Z235" s="1766"/>
      <c r="AA235" s="1766"/>
      <c r="AB235" s="1766"/>
      <c r="AC235" s="1766"/>
      <c r="AD235" s="1766"/>
      <c r="AE235" s="1766"/>
      <c r="AF235" s="1766"/>
      <c r="AG235" s="1766"/>
      <c r="AH235" s="1766"/>
      <c r="AI235" s="1766"/>
      <c r="AJ235" s="1766"/>
      <c r="AK235" s="1766"/>
      <c r="AL235" s="1766"/>
      <c r="AM235" s="1766"/>
      <c r="AN235" s="1766"/>
      <c r="AO235" s="1766"/>
      <c r="AP235" s="1766"/>
      <c r="AQ235" s="1766"/>
      <c r="AR235" s="1766"/>
      <c r="AS235" s="1766"/>
      <c r="AT235" s="1766"/>
      <c r="AU235" s="1766"/>
      <c r="AV235" s="1766"/>
      <c r="AW235" s="1766"/>
      <c r="AX235" s="1766"/>
      <c r="AY235" s="1766"/>
      <c r="AZ235" s="646"/>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1802"/>
      <c r="BV235" s="1876"/>
      <c r="BW235" s="1876"/>
      <c r="BX235" s="1876"/>
      <c r="BY235" s="1877"/>
      <c r="BZ235" s="1877"/>
      <c r="CA235" s="1877"/>
      <c r="CB235" s="1877"/>
      <c r="CC235" s="1877"/>
      <c r="CD235" s="1877"/>
      <c r="CE235" s="1877"/>
      <c r="CF235" s="1877"/>
      <c r="CG235" s="1877"/>
      <c r="CH235" s="1877"/>
      <c r="CI235" s="1877"/>
      <c r="CJ235" s="1877"/>
      <c r="CK235" s="1877"/>
      <c r="CL235" s="1877"/>
      <c r="CM235" s="1877"/>
      <c r="CN235" s="1877"/>
      <c r="CO235" s="1877"/>
      <c r="CP235" s="1877"/>
      <c r="CQ235" s="1877"/>
      <c r="CR235" s="1877"/>
      <c r="CS235" s="1877"/>
      <c r="CT235" s="1877"/>
      <c r="CU235" s="1877"/>
      <c r="CV235" s="1877"/>
      <c r="CW235" s="1877"/>
      <c r="CX235" s="1877"/>
      <c r="CY235" s="1877"/>
      <c r="CZ235" s="1877"/>
    </row>
    <row r="236" s="642" customFormat="true" ht="15" customHeight="true" x14ac:dyDescent="0.2">
      <c r="A236" s="993"/>
      <c r="B236" s="812"/>
      <c r="C236" s="932"/>
      <c r="D236" s="829"/>
      <c r="E236" s="829"/>
      <c r="F236" s="829"/>
      <c r="G236" s="830"/>
      <c r="H236" s="933"/>
      <c r="I236" s="829"/>
      <c r="J236" s="829"/>
      <c r="K236" s="829"/>
      <c r="L236" s="934"/>
      <c r="M236" s="932"/>
      <c r="N236" s="829"/>
      <c r="O236" s="829"/>
      <c r="P236" s="829"/>
      <c r="Q236" s="830"/>
      <c r="R236" s="933"/>
      <c r="S236" s="829"/>
      <c r="T236" s="829"/>
      <c r="U236" s="934"/>
      <c r="V236" s="1766"/>
      <c r="W236" s="1766"/>
      <c r="X236" s="1766"/>
      <c r="Y236" s="1766"/>
      <c r="Z236" s="1766"/>
      <c r="AA236" s="1766"/>
      <c r="AB236" s="1766"/>
      <c r="AC236" s="1766"/>
      <c r="AD236" s="1766"/>
      <c r="AE236" s="1766"/>
      <c r="AF236" s="1766"/>
      <c r="AG236" s="1766"/>
      <c r="AH236" s="1766"/>
      <c r="AI236" s="1766"/>
      <c r="AJ236" s="1766"/>
      <c r="AK236" s="1766"/>
      <c r="AL236" s="1766"/>
      <c r="AM236" s="1766"/>
      <c r="AN236" s="1766"/>
      <c r="AO236" s="1766"/>
      <c r="AP236" s="1766"/>
      <c r="AQ236" s="1766"/>
      <c r="AR236" s="1766"/>
      <c r="AS236" s="1766"/>
      <c r="AT236" s="1766"/>
      <c r="AU236" s="1766"/>
      <c r="AV236" s="1766"/>
      <c r="AW236" s="1766"/>
      <c r="AX236" s="1766"/>
      <c r="AY236" s="1766"/>
      <c r="AZ236" s="646"/>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1802"/>
      <c r="BV236" s="1876"/>
      <c r="BW236" s="1876"/>
      <c r="BX236" s="1876"/>
      <c r="BY236" s="1877"/>
      <c r="BZ236" s="1877"/>
      <c r="CA236" s="1877"/>
      <c r="CB236" s="1877"/>
      <c r="CC236" s="1877"/>
      <c r="CD236" s="1877"/>
      <c r="CE236" s="1877"/>
      <c r="CF236" s="1877"/>
      <c r="CG236" s="1877"/>
      <c r="CH236" s="1877"/>
      <c r="CI236" s="1877"/>
      <c r="CJ236" s="1877"/>
      <c r="CK236" s="1877"/>
      <c r="CL236" s="1877"/>
      <c r="CM236" s="1877"/>
      <c r="CN236" s="1877"/>
      <c r="CO236" s="1877"/>
      <c r="CP236" s="1877"/>
      <c r="CQ236" s="1877"/>
      <c r="CR236" s="1877"/>
      <c r="CS236" s="1877"/>
      <c r="CT236" s="1877"/>
      <c r="CU236" s="1877"/>
      <c r="CV236" s="1877"/>
      <c r="CW236" s="1877"/>
      <c r="CX236" s="1877"/>
      <c r="CY236" s="1877"/>
      <c r="CZ236" s="1877"/>
    </row>
    <row r="237" s="642" customFormat="true" ht="15" customHeight="true" x14ac:dyDescent="0.2">
      <c r="A237" s="993"/>
      <c r="B237" s="812"/>
      <c r="C237" s="932"/>
      <c r="D237" s="829"/>
      <c r="E237" s="829"/>
      <c r="F237" s="829"/>
      <c r="G237" s="830"/>
      <c r="H237" s="933"/>
      <c r="I237" s="829"/>
      <c r="J237" s="829"/>
      <c r="K237" s="829"/>
      <c r="L237" s="934"/>
      <c r="M237" s="932"/>
      <c r="N237" s="829"/>
      <c r="O237" s="829"/>
      <c r="P237" s="829"/>
      <c r="Q237" s="830"/>
      <c r="R237" s="933"/>
      <c r="S237" s="829"/>
      <c r="T237" s="829"/>
      <c r="U237" s="934"/>
      <c r="V237" s="1766"/>
      <c r="W237" s="1766"/>
      <c r="X237" s="1766"/>
      <c r="Y237" s="1766"/>
      <c r="Z237" s="1766"/>
      <c r="AA237" s="1766"/>
      <c r="AB237" s="1766"/>
      <c r="AC237" s="1766"/>
      <c r="AD237" s="1766"/>
      <c r="AE237" s="1766"/>
      <c r="AF237" s="1766"/>
      <c r="AG237" s="1766"/>
      <c r="AH237" s="1766"/>
      <c r="AI237" s="1766"/>
      <c r="AJ237" s="1766"/>
      <c r="AK237" s="1766"/>
      <c r="AL237" s="1766"/>
      <c r="AM237" s="1766"/>
      <c r="AN237" s="1766"/>
      <c r="AO237" s="1766"/>
      <c r="AP237" s="1766"/>
      <c r="AQ237" s="1766"/>
      <c r="AR237" s="1766"/>
      <c r="AS237" s="1766"/>
      <c r="AT237" s="1766"/>
      <c r="AU237" s="1766"/>
      <c r="AV237" s="1766"/>
      <c r="AW237" s="1766"/>
      <c r="AX237" s="1766"/>
      <c r="AY237" s="1766"/>
      <c r="AZ237" s="646"/>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1802"/>
      <c r="BV237" s="1876"/>
      <c r="BW237" s="1876"/>
      <c r="BX237" s="1876"/>
      <c r="BY237" s="1877"/>
      <c r="BZ237" s="1877"/>
      <c r="CA237" s="1877"/>
      <c r="CB237" s="1877"/>
      <c r="CC237" s="1877"/>
      <c r="CD237" s="1877"/>
      <c r="CE237" s="1877"/>
      <c r="CF237" s="1877"/>
      <c r="CG237" s="1877"/>
      <c r="CH237" s="1877"/>
      <c r="CI237" s="1877"/>
      <c r="CJ237" s="1877"/>
      <c r="CK237" s="1877"/>
      <c r="CL237" s="1877"/>
      <c r="CM237" s="1877"/>
      <c r="CN237" s="1877"/>
      <c r="CO237" s="1877"/>
      <c r="CP237" s="1877"/>
      <c r="CQ237" s="1877"/>
      <c r="CR237" s="1877"/>
      <c r="CS237" s="1877"/>
      <c r="CT237" s="1877"/>
      <c r="CU237" s="1877"/>
      <c r="CV237" s="1877"/>
      <c r="CW237" s="1877"/>
      <c r="CX237" s="1877"/>
      <c r="CY237" s="1877"/>
      <c r="CZ237" s="1877"/>
    </row>
    <row r="238" s="642" customFormat="true" ht="15" customHeight="true" x14ac:dyDescent="0.2">
      <c r="A238" s="993"/>
      <c r="B238" s="812"/>
      <c r="C238" s="932"/>
      <c r="D238" s="829"/>
      <c r="E238" s="829"/>
      <c r="F238" s="829"/>
      <c r="G238" s="830"/>
      <c r="H238" s="933"/>
      <c r="I238" s="829"/>
      <c r="J238" s="829"/>
      <c r="K238" s="829"/>
      <c r="L238" s="934"/>
      <c r="M238" s="932"/>
      <c r="N238" s="829"/>
      <c r="O238" s="829"/>
      <c r="P238" s="829"/>
      <c r="Q238" s="830"/>
      <c r="R238" s="933"/>
      <c r="S238" s="829"/>
      <c r="T238" s="829"/>
      <c r="U238" s="934"/>
      <c r="V238" s="1766"/>
      <c r="W238" s="1766"/>
      <c r="X238" s="1766"/>
      <c r="Y238" s="1766"/>
      <c r="Z238" s="1766"/>
      <c r="AA238" s="1766"/>
      <c r="AB238" s="1766"/>
      <c r="AC238" s="1766"/>
      <c r="AD238" s="1766"/>
      <c r="AE238" s="1766"/>
      <c r="AF238" s="1766"/>
      <c r="AG238" s="1766"/>
      <c r="AH238" s="1766"/>
      <c r="AI238" s="1766"/>
      <c r="AJ238" s="1766"/>
      <c r="AK238" s="1766"/>
      <c r="AL238" s="1766"/>
      <c r="AM238" s="1766"/>
      <c r="AN238" s="1766"/>
      <c r="AO238" s="1766"/>
      <c r="AP238" s="1766"/>
      <c r="AQ238" s="1766"/>
      <c r="AR238" s="1766"/>
      <c r="AS238" s="1766"/>
      <c r="AT238" s="1766"/>
      <c r="AU238" s="1766"/>
      <c r="AV238" s="1766"/>
      <c r="AW238" s="1766"/>
      <c r="AX238" s="1766"/>
      <c r="AY238" s="1766"/>
      <c r="AZ238" s="646"/>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1802"/>
      <c r="BV238" s="1876"/>
      <c r="BW238" s="1876"/>
      <c r="BX238" s="1876"/>
      <c r="BY238" s="1877"/>
      <c r="BZ238" s="1877"/>
      <c r="CA238" s="1877"/>
      <c r="CB238" s="1877"/>
      <c r="CC238" s="1877"/>
      <c r="CD238" s="1877"/>
      <c r="CE238" s="1877"/>
      <c r="CF238" s="1877"/>
      <c r="CG238" s="1877"/>
      <c r="CH238" s="1877"/>
      <c r="CI238" s="1877"/>
      <c r="CJ238" s="1877"/>
      <c r="CK238" s="1877"/>
      <c r="CL238" s="1877"/>
      <c r="CM238" s="1877"/>
      <c r="CN238" s="1877"/>
      <c r="CO238" s="1877"/>
      <c r="CP238" s="1877"/>
      <c r="CQ238" s="1877"/>
      <c r="CR238" s="1877"/>
      <c r="CS238" s="1877"/>
      <c r="CT238" s="1877"/>
      <c r="CU238" s="1877"/>
      <c r="CV238" s="1877"/>
      <c r="CW238" s="1877"/>
      <c r="CX238" s="1877"/>
      <c r="CY238" s="1877"/>
      <c r="CZ238" s="1877"/>
    </row>
    <row r="239" s="642" customFormat="true" ht="15" customHeight="true" x14ac:dyDescent="0.2">
      <c r="A239" s="993"/>
      <c r="B239" s="812"/>
      <c r="C239" s="932"/>
      <c r="D239" s="829"/>
      <c r="E239" s="829"/>
      <c r="F239" s="829"/>
      <c r="G239" s="830"/>
      <c r="H239" s="933"/>
      <c r="I239" s="829"/>
      <c r="J239" s="829"/>
      <c r="K239" s="829"/>
      <c r="L239" s="934"/>
      <c r="M239" s="932"/>
      <c r="N239" s="829"/>
      <c r="O239" s="829"/>
      <c r="P239" s="829"/>
      <c r="Q239" s="830"/>
      <c r="R239" s="933"/>
      <c r="S239" s="829"/>
      <c r="T239" s="829"/>
      <c r="U239" s="934"/>
      <c r="V239" s="1766"/>
      <c r="W239" s="1766"/>
      <c r="X239" s="1766"/>
      <c r="Y239" s="1766"/>
      <c r="Z239" s="1766"/>
      <c r="AA239" s="1766"/>
      <c r="AB239" s="1766"/>
      <c r="AC239" s="1766"/>
      <c r="AD239" s="1766"/>
      <c r="AE239" s="1766"/>
      <c r="AF239" s="1766"/>
      <c r="AG239" s="1766"/>
      <c r="AH239" s="1766"/>
      <c r="AI239" s="1766"/>
      <c r="AJ239" s="1766"/>
      <c r="AK239" s="1766"/>
      <c r="AL239" s="1766"/>
      <c r="AM239" s="1766"/>
      <c r="AN239" s="1766"/>
      <c r="AO239" s="1766"/>
      <c r="AP239" s="1766"/>
      <c r="AQ239" s="1766"/>
      <c r="AR239" s="1766"/>
      <c r="AS239" s="1766"/>
      <c r="AT239" s="1766"/>
      <c r="AU239" s="1766"/>
      <c r="AV239" s="1766"/>
      <c r="AW239" s="1766"/>
      <c r="AX239" s="1766"/>
      <c r="AY239" s="1766"/>
      <c r="AZ239" s="646"/>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1802"/>
      <c r="BV239" s="1876"/>
      <c r="BW239" s="1876"/>
      <c r="BX239" s="1876"/>
      <c r="BY239" s="1877"/>
      <c r="BZ239" s="1877"/>
      <c r="CA239" s="1877"/>
      <c r="CB239" s="1877"/>
      <c r="CC239" s="1877"/>
      <c r="CD239" s="1877"/>
      <c r="CE239" s="1877"/>
      <c r="CF239" s="1877"/>
      <c r="CG239" s="1877"/>
      <c r="CH239" s="1877"/>
      <c r="CI239" s="1877"/>
      <c r="CJ239" s="1877"/>
      <c r="CK239" s="1877"/>
      <c r="CL239" s="1877"/>
      <c r="CM239" s="1877"/>
      <c r="CN239" s="1877"/>
      <c r="CO239" s="1877"/>
      <c r="CP239" s="1877"/>
      <c r="CQ239" s="1877"/>
      <c r="CR239" s="1877"/>
      <c r="CS239" s="1877"/>
      <c r="CT239" s="1877"/>
      <c r="CU239" s="1877"/>
      <c r="CV239" s="1877"/>
      <c r="CW239" s="1877"/>
      <c r="CX239" s="1877"/>
      <c r="CY239" s="1877"/>
      <c r="CZ239" s="1877"/>
    </row>
    <row r="240" s="642" customFormat="true" ht="15" customHeight="true" x14ac:dyDescent="0.2">
      <c r="A240" s="993"/>
      <c r="B240" s="812"/>
      <c r="C240" s="932"/>
      <c r="D240" s="829"/>
      <c r="E240" s="829"/>
      <c r="F240" s="829"/>
      <c r="G240" s="830"/>
      <c r="H240" s="933"/>
      <c r="I240" s="829"/>
      <c r="J240" s="829"/>
      <c r="K240" s="829"/>
      <c r="L240" s="934"/>
      <c r="M240" s="932"/>
      <c r="N240" s="829"/>
      <c r="O240" s="829"/>
      <c r="P240" s="829"/>
      <c r="Q240" s="830"/>
      <c r="R240" s="933"/>
      <c r="S240" s="829"/>
      <c r="T240" s="829"/>
      <c r="U240" s="934"/>
      <c r="V240" s="1766"/>
      <c r="W240" s="1766"/>
      <c r="X240" s="1766"/>
      <c r="Y240" s="1766"/>
      <c r="Z240" s="1766"/>
      <c r="AA240" s="1766"/>
      <c r="AB240" s="1766"/>
      <c r="AC240" s="1766"/>
      <c r="AD240" s="1766"/>
      <c r="AE240" s="1766"/>
      <c r="AF240" s="1766"/>
      <c r="AG240" s="1766"/>
      <c r="AH240" s="1766"/>
      <c r="AI240" s="1766"/>
      <c r="AJ240" s="1766"/>
      <c r="AK240" s="1766"/>
      <c r="AL240" s="1766"/>
      <c r="AM240" s="1766"/>
      <c r="AN240" s="1766"/>
      <c r="AO240" s="1766"/>
      <c r="AP240" s="1766"/>
      <c r="AQ240" s="1766"/>
      <c r="AR240" s="1766"/>
      <c r="AS240" s="1766"/>
      <c r="AT240" s="1766"/>
      <c r="AU240" s="1766"/>
      <c r="AV240" s="1766"/>
      <c r="AW240" s="1766"/>
      <c r="AX240" s="1766"/>
      <c r="AY240" s="1766"/>
      <c r="AZ240" s="646"/>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1802"/>
      <c r="BV240" s="1876"/>
      <c r="BW240" s="1876"/>
      <c r="BX240" s="1876"/>
      <c r="BY240" s="1877"/>
      <c r="BZ240" s="1877"/>
      <c r="CA240" s="1877"/>
      <c r="CB240" s="1877"/>
      <c r="CC240" s="1877"/>
      <c r="CD240" s="1877"/>
      <c r="CE240" s="1877"/>
      <c r="CF240" s="1877"/>
      <c r="CG240" s="1877"/>
      <c r="CH240" s="1877"/>
      <c r="CI240" s="1877"/>
      <c r="CJ240" s="1877"/>
      <c r="CK240" s="1877"/>
      <c r="CL240" s="1877"/>
      <c r="CM240" s="1877"/>
      <c r="CN240" s="1877"/>
      <c r="CO240" s="1877"/>
      <c r="CP240" s="1877"/>
      <c r="CQ240" s="1877"/>
      <c r="CR240" s="1877"/>
      <c r="CS240" s="1877"/>
      <c r="CT240" s="1877"/>
      <c r="CU240" s="1877"/>
      <c r="CV240" s="1877"/>
      <c r="CW240" s="1877"/>
      <c r="CX240" s="1877"/>
      <c r="CY240" s="1877"/>
      <c r="CZ240" s="1877"/>
    </row>
    <row r="241" s="642" customFormat="true" ht="15" customHeight="true" x14ac:dyDescent="0.2">
      <c r="A241" s="993"/>
      <c r="B241" s="812"/>
      <c r="C241" s="932"/>
      <c r="D241" s="829"/>
      <c r="E241" s="829"/>
      <c r="F241" s="829"/>
      <c r="G241" s="830"/>
      <c r="H241" s="933"/>
      <c r="I241" s="829"/>
      <c r="J241" s="829"/>
      <c r="K241" s="829"/>
      <c r="L241" s="934"/>
      <c r="M241" s="932"/>
      <c r="N241" s="829"/>
      <c r="O241" s="829"/>
      <c r="P241" s="829"/>
      <c r="Q241" s="830"/>
      <c r="R241" s="933"/>
      <c r="S241" s="829"/>
      <c r="T241" s="829"/>
      <c r="U241" s="934"/>
      <c r="V241" s="1766"/>
      <c r="W241" s="1766"/>
      <c r="X241" s="1766"/>
      <c r="Y241" s="1766"/>
      <c r="Z241" s="1766"/>
      <c r="AA241" s="1766"/>
      <c r="AB241" s="1766"/>
      <c r="AC241" s="1766"/>
      <c r="AD241" s="1766"/>
      <c r="AE241" s="1766"/>
      <c r="AF241" s="1766"/>
      <c r="AG241" s="1766"/>
      <c r="AH241" s="1766"/>
      <c r="AI241" s="1766"/>
      <c r="AJ241" s="1766"/>
      <c r="AK241" s="1766"/>
      <c r="AL241" s="1766"/>
      <c r="AM241" s="1766"/>
      <c r="AN241" s="1766"/>
      <c r="AO241" s="1766"/>
      <c r="AP241" s="1766"/>
      <c r="AQ241" s="1766"/>
      <c r="AR241" s="1766"/>
      <c r="AS241" s="1766"/>
      <c r="AT241" s="1766"/>
      <c r="AU241" s="1766"/>
      <c r="AV241" s="1766"/>
      <c r="AW241" s="1766"/>
      <c r="AX241" s="1766"/>
      <c r="AY241" s="1766"/>
      <c r="AZ241" s="646"/>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1802"/>
      <c r="BV241" s="1876"/>
      <c r="BW241" s="1876"/>
      <c r="BX241" s="1876"/>
      <c r="BY241" s="1877"/>
      <c r="BZ241" s="1877"/>
      <c r="CA241" s="1877"/>
      <c r="CB241" s="1877"/>
      <c r="CC241" s="1877"/>
      <c r="CD241" s="1877"/>
      <c r="CE241" s="1877"/>
      <c r="CF241" s="1877"/>
      <c r="CG241" s="1877"/>
      <c r="CH241" s="1877"/>
      <c r="CI241" s="1877"/>
      <c r="CJ241" s="1877"/>
      <c r="CK241" s="1877"/>
      <c r="CL241" s="1877"/>
      <c r="CM241" s="1877"/>
      <c r="CN241" s="1877"/>
      <c r="CO241" s="1877"/>
      <c r="CP241" s="1877"/>
      <c r="CQ241" s="1877"/>
      <c r="CR241" s="1877"/>
      <c r="CS241" s="1877"/>
      <c r="CT241" s="1877"/>
      <c r="CU241" s="1877"/>
      <c r="CV241" s="1877"/>
      <c r="CW241" s="1877"/>
      <c r="CX241" s="1877"/>
      <c r="CY241" s="1877"/>
      <c r="CZ241" s="1877"/>
    </row>
    <row r="242" s="642" customFormat="true" ht="15" customHeight="true" x14ac:dyDescent="0.2">
      <c r="A242" s="993"/>
      <c r="B242" s="812"/>
      <c r="C242" s="932"/>
      <c r="D242" s="829"/>
      <c r="E242" s="829"/>
      <c r="F242" s="829"/>
      <c r="G242" s="830"/>
      <c r="H242" s="933"/>
      <c r="I242" s="829"/>
      <c r="J242" s="829"/>
      <c r="K242" s="829"/>
      <c r="L242" s="934"/>
      <c r="M242" s="932"/>
      <c r="N242" s="829"/>
      <c r="O242" s="829"/>
      <c r="P242" s="829"/>
      <c r="Q242" s="830"/>
      <c r="R242" s="933"/>
      <c r="S242" s="829"/>
      <c r="T242" s="829"/>
      <c r="U242" s="934"/>
      <c r="V242" s="1766"/>
      <c r="W242" s="1766"/>
      <c r="X242" s="1766"/>
      <c r="Y242" s="1766"/>
      <c r="Z242" s="1766"/>
      <c r="AA242" s="1766"/>
      <c r="AB242" s="1766"/>
      <c r="AC242" s="1766"/>
      <c r="AD242" s="1766"/>
      <c r="AE242" s="1766"/>
      <c r="AF242" s="1766"/>
      <c r="AG242" s="1766"/>
      <c r="AH242" s="1766"/>
      <c r="AI242" s="1766"/>
      <c r="AJ242" s="1766"/>
      <c r="AK242" s="1766"/>
      <c r="AL242" s="1766"/>
      <c r="AM242" s="1766"/>
      <c r="AN242" s="1766"/>
      <c r="AO242" s="1766"/>
      <c r="AP242" s="1766"/>
      <c r="AQ242" s="1766"/>
      <c r="AR242" s="1766"/>
      <c r="AS242" s="1766"/>
      <c r="AT242" s="1766"/>
      <c r="AU242" s="1766"/>
      <c r="AV242" s="1766"/>
      <c r="AW242" s="1766"/>
      <c r="AX242" s="1766"/>
      <c r="AY242" s="1766"/>
      <c r="AZ242" s="646"/>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1802"/>
      <c r="BV242" s="1876"/>
      <c r="BW242" s="1876"/>
      <c r="BX242" s="1876"/>
      <c r="BY242" s="1877"/>
      <c r="BZ242" s="1877"/>
      <c r="CA242" s="1877"/>
      <c r="CB242" s="1877"/>
      <c r="CC242" s="1877"/>
      <c r="CD242" s="1877"/>
      <c r="CE242" s="1877"/>
      <c r="CF242" s="1877"/>
      <c r="CG242" s="1877"/>
      <c r="CH242" s="1877"/>
      <c r="CI242" s="1877"/>
      <c r="CJ242" s="1877"/>
      <c r="CK242" s="1877"/>
      <c r="CL242" s="1877"/>
      <c r="CM242" s="1877"/>
      <c r="CN242" s="1877"/>
      <c r="CO242" s="1877"/>
      <c r="CP242" s="1877"/>
      <c r="CQ242" s="1877"/>
      <c r="CR242" s="1877"/>
      <c r="CS242" s="1877"/>
      <c r="CT242" s="1877"/>
      <c r="CU242" s="1877"/>
      <c r="CV242" s="1877"/>
      <c r="CW242" s="1877"/>
      <c r="CX242" s="1877"/>
      <c r="CY242" s="1877"/>
      <c r="CZ242" s="1877"/>
    </row>
    <row r="243" s="642" customFormat="true" ht="15" customHeight="true" x14ac:dyDescent="0.2">
      <c r="A243" s="993"/>
      <c r="B243" s="812"/>
      <c r="C243" s="932"/>
      <c r="D243" s="829"/>
      <c r="E243" s="829"/>
      <c r="F243" s="829"/>
      <c r="G243" s="830"/>
      <c r="H243" s="933"/>
      <c r="I243" s="829"/>
      <c r="J243" s="829"/>
      <c r="K243" s="829"/>
      <c r="L243" s="934"/>
      <c r="M243" s="932"/>
      <c r="N243" s="829"/>
      <c r="O243" s="829"/>
      <c r="P243" s="829"/>
      <c r="Q243" s="830"/>
      <c r="R243" s="933"/>
      <c r="S243" s="829"/>
      <c r="T243" s="829"/>
      <c r="U243" s="934"/>
      <c r="V243" s="1766"/>
      <c r="W243" s="1766"/>
      <c r="X243" s="1766"/>
      <c r="Y243" s="1766"/>
      <c r="Z243" s="1766"/>
      <c r="AA243" s="1766"/>
      <c r="AB243" s="1766"/>
      <c r="AC243" s="1766"/>
      <c r="AD243" s="1766"/>
      <c r="AE243" s="1766"/>
      <c r="AF243" s="1766"/>
      <c r="AG243" s="1766"/>
      <c r="AH243" s="1766"/>
      <c r="AI243" s="1766"/>
      <c r="AJ243" s="1766"/>
      <c r="AK243" s="1766"/>
      <c r="AL243" s="1766"/>
      <c r="AM243" s="1766"/>
      <c r="AN243" s="1766"/>
      <c r="AO243" s="1766"/>
      <c r="AP243" s="1766"/>
      <c r="AQ243" s="1766"/>
      <c r="AR243" s="1766"/>
      <c r="AS243" s="1766"/>
      <c r="AT243" s="1766"/>
      <c r="AU243" s="1766"/>
      <c r="AV243" s="1766"/>
      <c r="AW243" s="1766"/>
      <c r="AX243" s="1766"/>
      <c r="AY243" s="1766"/>
      <c r="AZ243" s="646"/>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1802"/>
      <c r="BV243" s="1876"/>
      <c r="BW243" s="1876"/>
      <c r="BX243" s="1876"/>
      <c r="BY243" s="1877"/>
      <c r="BZ243" s="1877"/>
      <c r="CA243" s="1877"/>
      <c r="CB243" s="1877"/>
      <c r="CC243" s="1877"/>
      <c r="CD243" s="1877"/>
      <c r="CE243" s="1877"/>
      <c r="CF243" s="1877"/>
      <c r="CG243" s="1877"/>
      <c r="CH243" s="1877"/>
      <c r="CI243" s="1877"/>
      <c r="CJ243" s="1877"/>
      <c r="CK243" s="1877"/>
      <c r="CL243" s="1877"/>
      <c r="CM243" s="1877"/>
      <c r="CN243" s="1877"/>
      <c r="CO243" s="1877"/>
      <c r="CP243" s="1877"/>
      <c r="CQ243" s="1877"/>
      <c r="CR243" s="1877"/>
      <c r="CS243" s="1877"/>
      <c r="CT243" s="1877"/>
      <c r="CU243" s="1877"/>
      <c r="CV243" s="1877"/>
      <c r="CW243" s="1877"/>
      <c r="CX243" s="1877"/>
      <c r="CY243" s="1877"/>
      <c r="CZ243" s="1877"/>
    </row>
    <row r="244" s="642" customFormat="true" ht="15" customHeight="true" x14ac:dyDescent="0.2">
      <c r="A244" s="993"/>
      <c r="B244" s="812"/>
      <c r="C244" s="932"/>
      <c r="D244" s="829"/>
      <c r="E244" s="829"/>
      <c r="F244" s="829"/>
      <c r="G244" s="830"/>
      <c r="H244" s="933"/>
      <c r="I244" s="829"/>
      <c r="J244" s="829"/>
      <c r="K244" s="829"/>
      <c r="L244" s="934"/>
      <c r="M244" s="932"/>
      <c r="N244" s="829"/>
      <c r="O244" s="829"/>
      <c r="P244" s="829"/>
      <c r="Q244" s="830"/>
      <c r="R244" s="933"/>
      <c r="S244" s="829"/>
      <c r="T244" s="829"/>
      <c r="U244" s="934"/>
      <c r="V244" s="1766"/>
      <c r="W244" s="1766"/>
      <c r="X244" s="1766"/>
      <c r="Y244" s="1766"/>
      <c r="Z244" s="1766"/>
      <c r="AA244" s="1766"/>
      <c r="AB244" s="1766"/>
      <c r="AC244" s="1766"/>
      <c r="AD244" s="1766"/>
      <c r="AE244" s="1766"/>
      <c r="AF244" s="1766"/>
      <c r="AG244" s="1766"/>
      <c r="AH244" s="1766"/>
      <c r="AI244" s="1766"/>
      <c r="AJ244" s="1766"/>
      <c r="AK244" s="1766"/>
      <c r="AL244" s="1766"/>
      <c r="AM244" s="1766"/>
      <c r="AN244" s="1766"/>
      <c r="AO244" s="1766"/>
      <c r="AP244" s="1766"/>
      <c r="AQ244" s="1766"/>
      <c r="AR244" s="1766"/>
      <c r="AS244" s="1766"/>
      <c r="AT244" s="1766"/>
      <c r="AU244" s="1766"/>
      <c r="AV244" s="1766"/>
      <c r="AW244" s="1766"/>
      <c r="AX244" s="1766"/>
      <c r="AY244" s="1766"/>
      <c r="AZ244" s="646"/>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1802"/>
      <c r="BV244" s="1876"/>
      <c r="BW244" s="1876"/>
      <c r="BX244" s="1876"/>
      <c r="BY244" s="1877"/>
      <c r="BZ244" s="1877"/>
      <c r="CA244" s="1877"/>
      <c r="CB244" s="1877"/>
      <c r="CC244" s="1877"/>
      <c r="CD244" s="1877"/>
      <c r="CE244" s="1877"/>
      <c r="CF244" s="1877"/>
      <c r="CG244" s="1877"/>
      <c r="CH244" s="1877"/>
      <c r="CI244" s="1877"/>
      <c r="CJ244" s="1877"/>
      <c r="CK244" s="1877"/>
      <c r="CL244" s="1877"/>
      <c r="CM244" s="1877"/>
      <c r="CN244" s="1877"/>
      <c r="CO244" s="1877"/>
      <c r="CP244" s="1877"/>
      <c r="CQ244" s="1877"/>
      <c r="CR244" s="1877"/>
      <c r="CS244" s="1877"/>
      <c r="CT244" s="1877"/>
      <c r="CU244" s="1877"/>
      <c r="CV244" s="1877"/>
      <c r="CW244" s="1877"/>
      <c r="CX244" s="1877"/>
      <c r="CY244" s="1877"/>
      <c r="CZ244" s="1877"/>
    </row>
    <row r="245" s="642" customFormat="true" ht="15" customHeight="true" x14ac:dyDescent="0.2">
      <c r="A245" s="993"/>
      <c r="B245" s="812"/>
      <c r="C245" s="932"/>
      <c r="D245" s="829"/>
      <c r="E245" s="829"/>
      <c r="F245" s="829"/>
      <c r="G245" s="830"/>
      <c r="H245" s="933"/>
      <c r="I245" s="829"/>
      <c r="J245" s="829"/>
      <c r="K245" s="829"/>
      <c r="L245" s="934"/>
      <c r="M245" s="932"/>
      <c r="N245" s="829"/>
      <c r="O245" s="829"/>
      <c r="P245" s="829"/>
      <c r="Q245" s="830"/>
      <c r="R245" s="933"/>
      <c r="S245" s="829"/>
      <c r="T245" s="829"/>
      <c r="U245" s="934"/>
      <c r="V245" s="1766"/>
      <c r="W245" s="1766"/>
      <c r="X245" s="1766"/>
      <c r="Y245" s="1766"/>
      <c r="Z245" s="1766"/>
      <c r="AA245" s="1766"/>
      <c r="AB245" s="1766"/>
      <c r="AC245" s="1766"/>
      <c r="AD245" s="1766"/>
      <c r="AE245" s="1766"/>
      <c r="AF245" s="1766"/>
      <c r="AG245" s="1766"/>
      <c r="AH245" s="1766"/>
      <c r="AI245" s="1766"/>
      <c r="AJ245" s="1766"/>
      <c r="AK245" s="1766"/>
      <c r="AL245" s="1766"/>
      <c r="AM245" s="1766"/>
      <c r="AN245" s="1766"/>
      <c r="AO245" s="1766"/>
      <c r="AP245" s="1766"/>
      <c r="AQ245" s="1766"/>
      <c r="AR245" s="1766"/>
      <c r="AS245" s="1766"/>
      <c r="AT245" s="1766"/>
      <c r="AU245" s="1766"/>
      <c r="AV245" s="1766"/>
      <c r="AW245" s="1766"/>
      <c r="AX245" s="1766"/>
      <c r="AY245" s="1766"/>
      <c r="AZ245" s="646"/>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1802"/>
      <c r="BV245" s="1876"/>
      <c r="BW245" s="1876"/>
      <c r="BX245" s="1876"/>
      <c r="BY245" s="1877"/>
      <c r="BZ245" s="1877"/>
      <c r="CA245" s="1877"/>
      <c r="CB245" s="1877"/>
      <c r="CC245" s="1877"/>
      <c r="CD245" s="1877"/>
      <c r="CE245" s="1877"/>
      <c r="CF245" s="1877"/>
      <c r="CG245" s="1877"/>
      <c r="CH245" s="1877"/>
      <c r="CI245" s="1877"/>
      <c r="CJ245" s="1877"/>
      <c r="CK245" s="1877"/>
      <c r="CL245" s="1877"/>
      <c r="CM245" s="1877"/>
      <c r="CN245" s="1877"/>
      <c r="CO245" s="1877"/>
      <c r="CP245" s="1877"/>
      <c r="CQ245" s="1877"/>
      <c r="CR245" s="1877"/>
      <c r="CS245" s="1877"/>
      <c r="CT245" s="1877"/>
      <c r="CU245" s="1877"/>
      <c r="CV245" s="1877"/>
      <c r="CW245" s="1877"/>
      <c r="CX245" s="1877"/>
      <c r="CY245" s="1877"/>
      <c r="CZ245" s="1877"/>
    </row>
    <row r="246" s="642" customFormat="true" ht="15" customHeight="true" x14ac:dyDescent="0.2">
      <c r="A246" s="993"/>
      <c r="B246" s="812"/>
      <c r="C246" s="932"/>
      <c r="D246" s="829"/>
      <c r="E246" s="829"/>
      <c r="F246" s="829"/>
      <c r="G246" s="830"/>
      <c r="H246" s="933"/>
      <c r="I246" s="829"/>
      <c r="J246" s="829"/>
      <c r="K246" s="829"/>
      <c r="L246" s="934"/>
      <c r="M246" s="932"/>
      <c r="N246" s="829"/>
      <c r="O246" s="829"/>
      <c r="P246" s="829"/>
      <c r="Q246" s="830"/>
      <c r="R246" s="933"/>
      <c r="S246" s="829"/>
      <c r="T246" s="829"/>
      <c r="U246" s="934"/>
      <c r="V246" s="1766"/>
      <c r="W246" s="1766"/>
      <c r="X246" s="1766"/>
      <c r="Y246" s="1766"/>
      <c r="Z246" s="1766"/>
      <c r="AA246" s="1766"/>
      <c r="AB246" s="1766"/>
      <c r="AC246" s="1766"/>
      <c r="AD246" s="1766"/>
      <c r="AE246" s="1766"/>
      <c r="AF246" s="1766"/>
      <c r="AG246" s="1766"/>
      <c r="AH246" s="1766"/>
      <c r="AI246" s="1766"/>
      <c r="AJ246" s="1766"/>
      <c r="AK246" s="1766"/>
      <c r="AL246" s="1766"/>
      <c r="AM246" s="1766"/>
      <c r="AN246" s="1766"/>
      <c r="AO246" s="1766"/>
      <c r="AP246" s="1766"/>
      <c r="AQ246" s="1766"/>
      <c r="AR246" s="1766"/>
      <c r="AS246" s="1766"/>
      <c r="AT246" s="1766"/>
      <c r="AU246" s="1766"/>
      <c r="AV246" s="1766"/>
      <c r="AW246" s="1766"/>
      <c r="AX246" s="1766"/>
      <c r="AY246" s="1766"/>
      <c r="AZ246" s="646"/>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1802"/>
      <c r="BV246" s="1876"/>
      <c r="BW246" s="1876"/>
      <c r="BX246" s="1876"/>
      <c r="BY246" s="1877"/>
      <c r="BZ246" s="1877"/>
      <c r="CA246" s="1877"/>
      <c r="CB246" s="1877"/>
      <c r="CC246" s="1877"/>
      <c r="CD246" s="1877"/>
      <c r="CE246" s="1877"/>
      <c r="CF246" s="1877"/>
      <c r="CG246" s="1877"/>
      <c r="CH246" s="1877"/>
      <c r="CI246" s="1877"/>
      <c r="CJ246" s="1877"/>
      <c r="CK246" s="1877"/>
      <c r="CL246" s="1877"/>
      <c r="CM246" s="1877"/>
      <c r="CN246" s="1877"/>
      <c r="CO246" s="1877"/>
      <c r="CP246" s="1877"/>
      <c r="CQ246" s="1877"/>
      <c r="CR246" s="1877"/>
      <c r="CS246" s="1877"/>
      <c r="CT246" s="1877"/>
      <c r="CU246" s="1877"/>
      <c r="CV246" s="1877"/>
      <c r="CW246" s="1877"/>
      <c r="CX246" s="1877"/>
      <c r="CY246" s="1877"/>
      <c r="CZ246" s="1877"/>
    </row>
    <row r="247" s="642" customFormat="true" ht="15" customHeight="true" x14ac:dyDescent="0.2">
      <c r="A247" s="993"/>
      <c r="B247" s="812"/>
      <c r="C247" s="932"/>
      <c r="D247" s="829"/>
      <c r="E247" s="829"/>
      <c r="F247" s="829"/>
      <c r="G247" s="830"/>
      <c r="H247" s="933"/>
      <c r="I247" s="829"/>
      <c r="J247" s="829"/>
      <c r="K247" s="829"/>
      <c r="L247" s="934"/>
      <c r="M247" s="932"/>
      <c r="N247" s="829"/>
      <c r="O247" s="829"/>
      <c r="P247" s="829"/>
      <c r="Q247" s="830"/>
      <c r="R247" s="933"/>
      <c r="S247" s="829"/>
      <c r="T247" s="829"/>
      <c r="U247" s="934"/>
      <c r="V247" s="1766"/>
      <c r="W247" s="1766"/>
      <c r="X247" s="1766"/>
      <c r="Y247" s="1766"/>
      <c r="Z247" s="1766"/>
      <c r="AA247" s="1766"/>
      <c r="AB247" s="1766"/>
      <c r="AC247" s="1766"/>
      <c r="AD247" s="1766"/>
      <c r="AE247" s="1766"/>
      <c r="AF247" s="1766"/>
      <c r="AG247" s="1766"/>
      <c r="AH247" s="1766"/>
      <c r="AI247" s="1766"/>
      <c r="AJ247" s="1766"/>
      <c r="AK247" s="1766"/>
      <c r="AL247" s="1766"/>
      <c r="AM247" s="1766"/>
      <c r="AN247" s="1766"/>
      <c r="AO247" s="1766"/>
      <c r="AP247" s="1766"/>
      <c r="AQ247" s="1766"/>
      <c r="AR247" s="1766"/>
      <c r="AS247" s="1766"/>
      <c r="AT247" s="1766"/>
      <c r="AU247" s="1766"/>
      <c r="AV247" s="1766"/>
      <c r="AW247" s="1766"/>
      <c r="AX247" s="1766"/>
      <c r="AY247" s="1766"/>
      <c r="AZ247" s="646"/>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1802"/>
      <c r="BV247" s="1876"/>
      <c r="BW247" s="1876"/>
      <c r="BX247" s="1876"/>
      <c r="BY247" s="1877"/>
      <c r="BZ247" s="1877"/>
      <c r="CA247" s="1877"/>
      <c r="CB247" s="1877"/>
      <c r="CC247" s="1877"/>
      <c r="CD247" s="1877"/>
      <c r="CE247" s="1877"/>
      <c r="CF247" s="1877"/>
      <c r="CG247" s="1877"/>
      <c r="CH247" s="1877"/>
      <c r="CI247" s="1877"/>
      <c r="CJ247" s="1877"/>
      <c r="CK247" s="1877"/>
      <c r="CL247" s="1877"/>
      <c r="CM247" s="1877"/>
      <c r="CN247" s="1877"/>
      <c r="CO247" s="1877"/>
      <c r="CP247" s="1877"/>
      <c r="CQ247" s="1877"/>
      <c r="CR247" s="1877"/>
      <c r="CS247" s="1877"/>
      <c r="CT247" s="1877"/>
      <c r="CU247" s="1877"/>
      <c r="CV247" s="1877"/>
      <c r="CW247" s="1877"/>
      <c r="CX247" s="1877"/>
      <c r="CY247" s="1877"/>
      <c r="CZ247" s="1877"/>
    </row>
    <row r="248" s="642" customFormat="true" ht="15" customHeight="true" x14ac:dyDescent="0.2">
      <c r="A248" s="994"/>
      <c r="B248" s="816"/>
      <c r="C248" s="989"/>
      <c r="D248" s="837"/>
      <c r="E248" s="837"/>
      <c r="F248" s="837"/>
      <c r="G248" s="838"/>
      <c r="H248" s="990"/>
      <c r="I248" s="837"/>
      <c r="J248" s="837"/>
      <c r="K248" s="837"/>
      <c r="L248" s="991"/>
      <c r="M248" s="989"/>
      <c r="N248" s="837"/>
      <c r="O248" s="837"/>
      <c r="P248" s="837"/>
      <c r="Q248" s="838"/>
      <c r="R248" s="990"/>
      <c r="S248" s="837"/>
      <c r="T248" s="837"/>
      <c r="U248" s="991"/>
      <c r="V248" s="1766"/>
      <c r="W248" s="1766"/>
      <c r="X248" s="1766"/>
      <c r="Y248" s="1766"/>
      <c r="Z248" s="1766"/>
      <c r="AA248" s="1766"/>
      <c r="AB248" s="1766"/>
      <c r="AC248" s="1766"/>
      <c r="AD248" s="1766"/>
      <c r="AE248" s="1766"/>
      <c r="AF248" s="1766"/>
      <c r="AG248" s="1766"/>
      <c r="AH248" s="1766"/>
      <c r="AI248" s="1766"/>
      <c r="AJ248" s="1766"/>
      <c r="AK248" s="1766"/>
      <c r="AL248" s="1766"/>
      <c r="AM248" s="1766"/>
      <c r="AN248" s="1766"/>
      <c r="AO248" s="1766"/>
      <c r="AP248" s="1766"/>
      <c r="AQ248" s="1766"/>
      <c r="AR248" s="1766"/>
      <c r="AS248" s="1766"/>
      <c r="AT248" s="1766"/>
      <c r="AU248" s="1766"/>
      <c r="AV248" s="1766"/>
      <c r="AW248" s="1766"/>
      <c r="AX248" s="1766"/>
      <c r="AY248" s="1766"/>
      <c r="AZ248" s="646"/>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1803"/>
      <c r="BV248" s="1876"/>
      <c r="BW248" s="1876"/>
      <c r="BX248" s="1876"/>
      <c r="BY248" s="1877"/>
      <c r="BZ248" s="1877"/>
      <c r="CA248" s="1877"/>
      <c r="CB248" s="1877"/>
      <c r="CC248" s="1877"/>
      <c r="CD248" s="1877"/>
      <c r="CE248" s="1877"/>
      <c r="CF248" s="1877"/>
      <c r="CG248" s="1877"/>
      <c r="CH248" s="1877"/>
      <c r="CI248" s="1877"/>
      <c r="CJ248" s="1877"/>
      <c r="CK248" s="1877"/>
      <c r="CL248" s="1877"/>
      <c r="CM248" s="1877"/>
      <c r="CN248" s="1877"/>
      <c r="CO248" s="1877"/>
      <c r="CP248" s="1877"/>
      <c r="CQ248" s="1877"/>
      <c r="CR248" s="1877"/>
      <c r="CS248" s="1877"/>
      <c r="CT248" s="1877"/>
      <c r="CU248" s="1877"/>
      <c r="CV248" s="1877"/>
      <c r="CW248" s="1877"/>
      <c r="CX248" s="1877"/>
      <c r="CY248" s="1877"/>
      <c r="CZ248" s="1877"/>
    </row>
    <row r="249" s="642" customFormat="true" ht="250.15" customHeight="true" x14ac:dyDescent="0.2">
      <c r="V249" s="646"/>
      <c r="W249" s="646"/>
      <c r="X249" s="646"/>
      <c r="Y249" s="646"/>
      <c r="Z249" s="646"/>
      <c r="AA249" s="646"/>
      <c r="AB249" s="646"/>
      <c r="AC249" s="646"/>
      <c r="AD249" s="646"/>
      <c r="AE249" s="646"/>
      <c r="AF249" s="646"/>
      <c r="AG249" s="646"/>
      <c r="AH249" s="646"/>
      <c r="AI249" s="646"/>
      <c r="AJ249" s="646"/>
      <c r="AK249" s="646"/>
      <c r="AL249" s="646"/>
      <c r="AM249" s="646"/>
      <c r="AN249" s="646"/>
      <c r="AO249" s="646"/>
      <c r="AP249" s="646"/>
      <c r="AQ249" s="646"/>
      <c r="AR249" s="646"/>
      <c r="AS249" s="646"/>
      <c r="AT249" s="646"/>
      <c r="AU249" s="646"/>
      <c r="AV249" s="646"/>
      <c r="AW249" s="646"/>
      <c r="AX249" s="646"/>
      <c r="AY249" s="646"/>
      <c r="AZ249" s="64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87" customFormat="true" ht="19.15" customHeight="true" x14ac:dyDescent="0.2">
      <c r="V250" s="594"/>
      <c r="W250" s="594"/>
      <c r="X250" s="594"/>
      <c r="Y250" s="594"/>
      <c r="Z250" s="594"/>
      <c r="AA250" s="594"/>
      <c r="AB250" s="594"/>
      <c r="AC250" s="594"/>
      <c r="AD250" s="594"/>
      <c r="AE250" s="594"/>
      <c r="AF250" s="594"/>
      <c r="AG250" s="594"/>
      <c r="AH250" s="594"/>
      <c r="AI250" s="594"/>
      <c r="AJ250" s="594"/>
      <c r="AK250" s="594"/>
      <c r="AL250" s="594"/>
      <c r="AM250" s="594"/>
      <c r="AN250" s="594"/>
      <c r="AO250" s="594"/>
      <c r="AP250" s="594"/>
      <c r="AQ250" s="594"/>
      <c r="AR250" s="594"/>
      <c r="AS250" s="594"/>
      <c r="AT250" s="594"/>
      <c r="AU250" s="594"/>
      <c r="AV250" s="594"/>
      <c r="AW250" s="594"/>
      <c r="AX250" s="594"/>
      <c r="AY250" s="594"/>
      <c r="AZ250" s="594"/>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87" customFormat="true" ht="12.75" x14ac:dyDescent="0.2">
      <c r="V251" s="594"/>
      <c r="W251" s="594"/>
      <c r="X251" s="594"/>
      <c r="Y251" s="594"/>
      <c r="Z251" s="594"/>
      <c r="AA251" s="594"/>
      <c r="AB251" s="594"/>
      <c r="AC251" s="594"/>
      <c r="AD251" s="594"/>
      <c r="AE251" s="594"/>
      <c r="AF251" s="594"/>
      <c r="AG251" s="594"/>
      <c r="AH251" s="594"/>
      <c r="AI251" s="594"/>
      <c r="AJ251" s="594"/>
      <c r="AK251" s="594"/>
      <c r="AL251" s="594"/>
      <c r="AM251" s="594"/>
      <c r="AN251" s="594"/>
      <c r="AO251" s="594"/>
      <c r="AP251" s="594"/>
      <c r="AQ251" s="594"/>
      <c r="AR251" s="594"/>
      <c r="AS251" s="594"/>
      <c r="AT251" s="594"/>
      <c r="AU251" s="594"/>
      <c r="AV251" s="594"/>
      <c r="AW251" s="594"/>
      <c r="AX251" s="594"/>
      <c r="AY251" s="594"/>
      <c r="AZ251" s="594"/>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87" customFormat="true" ht="12.75" x14ac:dyDescent="0.2">
      <c r="V252" s="594"/>
      <c r="W252" s="594"/>
      <c r="X252" s="594"/>
      <c r="Y252" s="594"/>
      <c r="Z252" s="594"/>
      <c r="AA252" s="594"/>
      <c r="AB252" s="594"/>
      <c r="AC252" s="594"/>
      <c r="AD252" s="594"/>
      <c r="AE252" s="594"/>
      <c r="AF252" s="594"/>
      <c r="AG252" s="594"/>
      <c r="AH252" s="594"/>
      <c r="AI252" s="594"/>
      <c r="AJ252" s="594"/>
      <c r="AK252" s="594"/>
      <c r="AL252" s="594"/>
      <c r="AM252" s="594"/>
      <c r="AN252" s="594"/>
      <c r="AO252" s="594"/>
      <c r="AP252" s="594"/>
      <c r="AQ252" s="594"/>
      <c r="AR252" s="594"/>
      <c r="AS252" s="594"/>
      <c r="AT252" s="594"/>
      <c r="AU252" s="594"/>
      <c r="AV252" s="594"/>
      <c r="AW252" s="594"/>
      <c r="AX252" s="594"/>
      <c r="AY252" s="594"/>
      <c r="AZ252" s="594"/>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87" customFormat="true" ht="12.75" x14ac:dyDescent="0.2">
      <c r="V253" s="594"/>
      <c r="W253" s="594"/>
      <c r="X253" s="594"/>
      <c r="Y253" s="594"/>
      <c r="Z253" s="594"/>
      <c r="AA253" s="594"/>
      <c r="AB253" s="594"/>
      <c r="AC253" s="594"/>
      <c r="AD253" s="594"/>
      <c r="AE253" s="594"/>
      <c r="AF253" s="594"/>
      <c r="AG253" s="594"/>
      <c r="AH253" s="594"/>
      <c r="AI253" s="594"/>
      <c r="AJ253" s="594"/>
      <c r="AK253" s="594"/>
      <c r="AL253" s="594"/>
      <c r="AM253" s="594"/>
      <c r="AN253" s="594"/>
      <c r="AO253" s="594"/>
      <c r="AP253" s="594"/>
      <c r="AQ253" s="594"/>
      <c r="AR253" s="594"/>
      <c r="AS253" s="594"/>
      <c r="AT253" s="594"/>
      <c r="AU253" s="594"/>
      <c r="AV253" s="594"/>
      <c r="AW253" s="594"/>
      <c r="AX253" s="594"/>
      <c r="AY253" s="594"/>
      <c r="AZ253" s="594"/>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87" customFormat="true" ht="12.75" x14ac:dyDescent="0.2">
      <c r="V254" s="594"/>
      <c r="W254" s="594"/>
      <c r="X254" s="594"/>
      <c r="Y254" s="594"/>
      <c r="Z254" s="594"/>
      <c r="AA254" s="594"/>
      <c r="AB254" s="594"/>
      <c r="AC254" s="594"/>
      <c r="AD254" s="594"/>
      <c r="AE254" s="594"/>
      <c r="AF254" s="594"/>
      <c r="AG254" s="594"/>
      <c r="AH254" s="594"/>
      <c r="AI254" s="594"/>
      <c r="AJ254" s="594"/>
      <c r="AK254" s="594"/>
      <c r="AL254" s="594"/>
      <c r="AM254" s="594"/>
      <c r="AN254" s="594"/>
      <c r="AO254" s="594"/>
      <c r="AP254" s="594"/>
      <c r="AQ254" s="594"/>
      <c r="AR254" s="594"/>
      <c r="AS254" s="594"/>
      <c r="AT254" s="594"/>
      <c r="AU254" s="594"/>
      <c r="AV254" s="594"/>
      <c r="AW254" s="594"/>
      <c r="AX254" s="594"/>
      <c r="AY254" s="594"/>
      <c r="AZ254" s="594"/>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87" customFormat="true" ht="12.75" x14ac:dyDescent="0.2">
      <c r="V255" s="594"/>
      <c r="W255" s="594"/>
      <c r="X255" s="594"/>
      <c r="Y255" s="594"/>
      <c r="Z255" s="594"/>
      <c r="AA255" s="594"/>
      <c r="AB255" s="594"/>
      <c r="AC255" s="594"/>
      <c r="AD255" s="594"/>
      <c r="AE255" s="594"/>
      <c r="AF255" s="594"/>
      <c r="AG255" s="594"/>
      <c r="AH255" s="594"/>
      <c r="AI255" s="594"/>
      <c r="AJ255" s="594"/>
      <c r="AK255" s="594"/>
      <c r="AL255" s="594"/>
      <c r="AM255" s="594"/>
      <c r="AN255" s="594"/>
      <c r="AO255" s="594"/>
      <c r="AP255" s="594"/>
      <c r="AQ255" s="594"/>
      <c r="AR255" s="594"/>
      <c r="AS255" s="594"/>
      <c r="AT255" s="594"/>
      <c r="AU255" s="594"/>
      <c r="AV255" s="594"/>
      <c r="AW255" s="594"/>
      <c r="AX255" s="594"/>
      <c r="AY255" s="594"/>
      <c r="AZ255" s="594"/>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87" customFormat="true" ht="12.75" x14ac:dyDescent="0.2">
      <c r="V256" s="594"/>
      <c r="W256" s="594"/>
      <c r="X256" s="594"/>
      <c r="Y256" s="594"/>
      <c r="Z256" s="594"/>
      <c r="AA256" s="594"/>
      <c r="AB256" s="594"/>
      <c r="AC256" s="594"/>
      <c r="AD256" s="594"/>
      <c r="AE256" s="594"/>
      <c r="AF256" s="594"/>
      <c r="AG256" s="594"/>
      <c r="AH256" s="594"/>
      <c r="AI256" s="594"/>
      <c r="AJ256" s="594"/>
      <c r="AK256" s="594"/>
      <c r="AL256" s="594"/>
      <c r="AM256" s="594"/>
      <c r="AN256" s="594"/>
      <c r="AO256" s="594"/>
      <c r="AP256" s="594"/>
      <c r="AQ256" s="594"/>
      <c r="AR256" s="594"/>
      <c r="AS256" s="594"/>
      <c r="AT256" s="594"/>
      <c r="AU256" s="594"/>
      <c r="AV256" s="594"/>
      <c r="AW256" s="594"/>
      <c r="AX256" s="594"/>
      <c r="AY256" s="594"/>
      <c r="AZ256" s="594"/>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87" customFormat="true" ht="18" customHeight="true" x14ac:dyDescent="0.2">
      <c r="V257" s="594"/>
      <c r="W257" s="594"/>
      <c r="X257" s="594"/>
      <c r="Y257" s="594"/>
      <c r="Z257" s="594"/>
      <c r="AA257" s="594"/>
      <c r="AB257" s="594"/>
      <c r="AC257" s="594"/>
      <c r="AD257" s="594"/>
      <c r="AE257" s="594"/>
      <c r="AF257" s="594"/>
      <c r="AG257" s="594"/>
      <c r="AH257" s="594"/>
      <c r="AI257" s="594"/>
      <c r="AJ257" s="594"/>
      <c r="AK257" s="594"/>
      <c r="AL257" s="594"/>
      <c r="AM257" s="594"/>
      <c r="AN257" s="594"/>
      <c r="AO257" s="594"/>
      <c r="AP257" s="594"/>
      <c r="AQ257" s="594"/>
      <c r="AR257" s="594"/>
      <c r="AS257" s="594"/>
      <c r="AT257" s="594"/>
      <c r="AU257" s="594"/>
      <c r="AV257" s="594"/>
      <c r="AW257" s="594"/>
      <c r="AX257" s="594"/>
      <c r="AY257" s="594"/>
      <c r="AZ257" s="594"/>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87" customFormat="true" ht="18" customHeight="true" x14ac:dyDescent="0.2">
      <c r="V258" s="594"/>
      <c r="W258" s="594"/>
      <c r="X258" s="594"/>
      <c r="Y258" s="594"/>
      <c r="Z258" s="594"/>
      <c r="AA258" s="594"/>
      <c r="AB258" s="594"/>
      <c r="AC258" s="594"/>
      <c r="AD258" s="594"/>
      <c r="AE258" s="594"/>
      <c r="AF258" s="594"/>
      <c r="AG258" s="594"/>
      <c r="AH258" s="594"/>
      <c r="AI258" s="594"/>
      <c r="AJ258" s="594"/>
      <c r="AK258" s="594"/>
      <c r="AL258" s="594"/>
      <c r="AM258" s="594"/>
      <c r="AN258" s="594"/>
      <c r="AO258" s="594"/>
      <c r="AP258" s="594"/>
      <c r="AQ258" s="594"/>
      <c r="AR258" s="594"/>
      <c r="AS258" s="594"/>
      <c r="AT258" s="594"/>
      <c r="AU258" s="594"/>
      <c r="AV258" s="594"/>
      <c r="AW258" s="594"/>
      <c r="AX258" s="594"/>
      <c r="AY258" s="594"/>
      <c r="AZ258" s="594"/>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42" customFormat="true" ht="15" customHeight="true" x14ac:dyDescent="0.2">
      <c r="V259" s="646"/>
      <c r="W259" s="646"/>
      <c r="X259" s="646"/>
      <c r="Y259" s="646"/>
      <c r="Z259" s="646"/>
      <c r="AA259" s="646"/>
      <c r="AB259" s="646"/>
      <c r="AC259" s="646"/>
      <c r="AD259" s="646"/>
      <c r="AE259" s="646"/>
      <c r="AF259" s="646"/>
      <c r="AG259" s="646"/>
      <c r="AH259" s="646"/>
      <c r="AI259" s="646"/>
      <c r="AJ259" s="646"/>
      <c r="AK259" s="646"/>
      <c r="AL259" s="646"/>
      <c r="AM259" s="646"/>
      <c r="AN259" s="646"/>
      <c r="AO259" s="646"/>
      <c r="AP259" s="646"/>
      <c r="AQ259" s="646"/>
      <c r="AR259" s="646"/>
      <c r="AS259" s="646"/>
      <c r="AT259" s="646"/>
      <c r="AU259" s="646"/>
      <c r="AV259" s="646"/>
      <c r="AW259" s="646"/>
      <c r="AX259" s="646"/>
      <c r="AY259" s="646"/>
      <c r="AZ259" s="646"/>
      <c r="BA259" s="217" t="s">
        <v>129</v>
      </c>
      <c r="BB259" s="137" t="s">
        <v>86</v>
      </c>
      <c r="BC259" s="2243" t="s">
        <v>115</v>
      </c>
      <c r="BD259" s="2244"/>
      <c r="BE259" s="2244"/>
      <c r="BF259" s="2244"/>
      <c r="BG259" s="2245"/>
      <c r="BH259" s="2246" t="s">
        <v>39</v>
      </c>
      <c r="BI259" s="2244"/>
      <c r="BJ259" s="2244"/>
      <c r="BK259" s="2244"/>
      <c r="BL259" s="2245"/>
      <c r="BM259" s="2246" t="s">
        <v>38</v>
      </c>
      <c r="BN259" s="2244"/>
      <c r="BO259" s="2244"/>
      <c r="BP259" s="2244"/>
      <c r="BQ259" s="2247"/>
      <c r="BR259" s="1709" t="s">
        <v>138</v>
      </c>
      <c r="BS259" s="1710"/>
      <c r="BT259" s="1710"/>
      <c r="BU259" s="1710"/>
      <c r="BV259" s="1878"/>
      <c r="BW259" s="1878"/>
      <c r="BX259" s="1878"/>
      <c r="BY259" s="1879"/>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42" customFormat="true" ht="12.75" x14ac:dyDescent="0.2">
      <c r="V260" s="646"/>
      <c r="W260" s="646"/>
      <c r="X260" s="646"/>
      <c r="Y260" s="646"/>
      <c r="Z260" s="646"/>
      <c r="AA260" s="646"/>
      <c r="AB260" s="646"/>
      <c r="AC260" s="646"/>
      <c r="AD260" s="646"/>
      <c r="AE260" s="646"/>
      <c r="AF260" s="646"/>
      <c r="AG260" s="646"/>
      <c r="AH260" s="646"/>
      <c r="AI260" s="646"/>
      <c r="AJ260" s="646"/>
      <c r="AK260" s="646"/>
      <c r="AL260" s="646"/>
      <c r="AM260" s="646"/>
      <c r="AN260" s="646"/>
      <c r="AO260" s="646"/>
      <c r="AP260" s="646"/>
      <c r="AQ260" s="646"/>
      <c r="AR260" s="646"/>
      <c r="AS260" s="646"/>
      <c r="AT260" s="646"/>
      <c r="AU260" s="646"/>
      <c r="AV260" s="646"/>
      <c r="AW260" s="646"/>
      <c r="AX260" s="646"/>
      <c r="AY260" s="646"/>
      <c r="AZ260" s="646"/>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147</v>
      </c>
      <c r="BS260" s="178" t="s">
        <v>148</v>
      </c>
      <c r="BT260" s="178" t="s">
        <v>149</v>
      </c>
      <c r="BU260" s="1804" t="s">
        <v>150</v>
      </c>
      <c r="BV260" s="1880"/>
      <c r="BW260" s="1880"/>
      <c r="BX260" s="1880"/>
      <c r="BY260" s="1881"/>
      <c r="BZ260" s="1881"/>
      <c r="CA260" s="1881"/>
      <c r="CB260" s="1881"/>
      <c r="CC260" s="1881"/>
      <c r="CD260" s="1881"/>
      <c r="CE260" s="1881"/>
      <c r="CF260" s="1881"/>
      <c r="CG260" s="1881"/>
      <c r="CH260" s="1881"/>
      <c r="CI260" s="1881"/>
      <c r="CJ260" s="1881"/>
      <c r="CK260" s="1881"/>
      <c r="CL260" s="1881"/>
      <c r="CM260" s="1881"/>
      <c r="CN260" s="1881"/>
      <c r="CO260" s="1881"/>
      <c r="CP260" s="1881"/>
      <c r="CQ260" s="1881"/>
      <c r="CR260" s="1881"/>
      <c r="CS260" s="1881"/>
      <c r="CT260" s="1881"/>
      <c r="CU260" s="1881"/>
      <c r="CV260" s="1881"/>
      <c r="CW260" s="1881"/>
      <c r="CX260" s="1881"/>
      <c r="CY260" s="1881"/>
      <c r="CZ260" s="1881"/>
    </row>
    <row r="261" s="642" customFormat="true" ht="15" customHeight="true" x14ac:dyDescent="0.2">
      <c r="V261" s="646"/>
      <c r="W261" s="646"/>
      <c r="X261" s="646"/>
      <c r="Y261" s="646"/>
      <c r="Z261" s="646"/>
      <c r="AA261" s="646"/>
      <c r="AB261" s="646"/>
      <c r="AC261" s="646"/>
      <c r="AD261" s="646"/>
      <c r="AE261" s="646"/>
      <c r="AF261" s="646"/>
      <c r="AG261" s="646"/>
      <c r="AH261" s="646"/>
      <c r="AI261" s="646"/>
      <c r="AJ261" s="646"/>
      <c r="AK261" s="646"/>
      <c r="AL261" s="646"/>
      <c r="AM261" s="646"/>
      <c r="AN261" s="646"/>
      <c r="AO261" s="646"/>
      <c r="AP261" s="646"/>
      <c r="AQ261" s="646"/>
      <c r="AR261" s="646"/>
      <c r="AS261" s="646"/>
      <c r="AT261" s="646"/>
      <c r="AU261" s="646"/>
      <c r="AV261" s="646"/>
      <c r="AW261" s="646"/>
      <c r="AX261" s="646"/>
      <c r="AY261" s="646"/>
      <c r="AZ261" s="646"/>
      <c r="BA261" s="2248" t="s">
        <v>74</v>
      </c>
      <c r="BB261" s="294" t="s">
        <v>50</v>
      </c>
      <c r="BC261" s="1084" t="s">
        <v>36</v>
      </c>
      <c r="BD261" s="1103" t="s">
        <v>36</v>
      </c>
      <c r="BE261" s="1103" t="s">
        <v>36</v>
      </c>
      <c r="BF261" s="1103" t="s">
        <v>36</v>
      </c>
      <c r="BG261" s="1123" t="s">
        <v>36</v>
      </c>
      <c r="BH261" s="1143" t="s">
        <v>36</v>
      </c>
      <c r="BI261" s="1103" t="s">
        <v>36</v>
      </c>
      <c r="BJ261" s="1103" t="s">
        <v>36</v>
      </c>
      <c r="BK261" s="1103" t="s">
        <v>36</v>
      </c>
      <c r="BL261" s="1123" t="s">
        <v>36</v>
      </c>
      <c r="BM261" s="1143" t="s">
        <v>36</v>
      </c>
      <c r="BN261" s="1103" t="s">
        <v>36</v>
      </c>
      <c r="BO261" s="1103" t="s">
        <v>36</v>
      </c>
      <c r="BP261" s="1103" t="s">
        <v>36</v>
      </c>
      <c r="BQ261" s="1123" t="s">
        <v>36</v>
      </c>
      <c r="BR261" s="1143" t="s">
        <v>36</v>
      </c>
      <c r="BS261" s="1103" t="s">
        <v>36</v>
      </c>
      <c r="BT261" s="1103" t="s">
        <v>36</v>
      </c>
      <c r="BU261" s="1805" t="s">
        <v>36</v>
      </c>
      <c r="BV261" s="1882"/>
      <c r="BW261" s="1882"/>
      <c r="BX261" s="1882"/>
      <c r="BY261" s="1883"/>
      <c r="BZ261" s="1883"/>
      <c r="CA261" s="1883"/>
      <c r="CB261" s="1883"/>
      <c r="CC261" s="1883"/>
      <c r="CD261" s="1883"/>
      <c r="CE261" s="1883"/>
      <c r="CF261" s="1883"/>
      <c r="CG261" s="1883"/>
      <c r="CH261" s="1883"/>
      <c r="CI261" s="1883"/>
      <c r="CJ261" s="1883"/>
      <c r="CK261" s="1883"/>
      <c r="CL261" s="1883"/>
      <c r="CM261" s="1883"/>
      <c r="CN261" s="1883"/>
      <c r="CO261" s="1883"/>
      <c r="CP261" s="1883"/>
      <c r="CQ261" s="1883"/>
      <c r="CR261" s="1883"/>
      <c r="CS261" s="1883"/>
      <c r="CT261" s="1883"/>
      <c r="CU261" s="1883"/>
      <c r="CV261" s="1883"/>
      <c r="CW261" s="1883"/>
      <c r="CX261" s="1883"/>
      <c r="CY261" s="1883"/>
      <c r="CZ261" s="1883"/>
    </row>
    <row r="262" s="642" customFormat="true" ht="15" customHeight="true" x14ac:dyDescent="0.2">
      <c r="V262" s="646"/>
      <c r="W262" s="646"/>
      <c r="X262" s="646"/>
      <c r="Y262" s="646"/>
      <c r="Z262" s="646"/>
      <c r="AA262" s="646"/>
      <c r="AB262" s="646"/>
      <c r="AC262" s="646"/>
      <c r="AD262" s="646"/>
      <c r="AE262" s="646"/>
      <c r="AF262" s="646"/>
      <c r="AG262" s="646"/>
      <c r="AH262" s="646"/>
      <c r="AI262" s="646"/>
      <c r="AJ262" s="646"/>
      <c r="AK262" s="646"/>
      <c r="AL262" s="646"/>
      <c r="AM262" s="646"/>
      <c r="AN262" s="646"/>
      <c r="AO262" s="646"/>
      <c r="AP262" s="646"/>
      <c r="AQ262" s="646"/>
      <c r="AR262" s="646"/>
      <c r="AS262" s="646"/>
      <c r="AT262" s="646"/>
      <c r="AU262" s="646"/>
      <c r="AV262" s="646"/>
      <c r="AW262" s="646"/>
      <c r="AX262" s="646"/>
      <c r="AY262" s="646"/>
      <c r="AZ262" s="646"/>
      <c r="BA262" s="2233"/>
      <c r="BB262" s="295" t="s">
        <v>49</v>
      </c>
      <c r="BC262" s="1085" t="s">
        <v>36</v>
      </c>
      <c r="BD262" s="1104" t="s">
        <v>36</v>
      </c>
      <c r="BE262" s="1104" t="s">
        <v>36</v>
      </c>
      <c r="BF262" s="1104" t="s">
        <v>36</v>
      </c>
      <c r="BG262" s="1124" t="s">
        <v>36</v>
      </c>
      <c r="BH262" s="1144" t="s">
        <v>36</v>
      </c>
      <c r="BI262" s="1104" t="s">
        <v>36</v>
      </c>
      <c r="BJ262" s="1104" t="s">
        <v>36</v>
      </c>
      <c r="BK262" s="1104" t="s">
        <v>36</v>
      </c>
      <c r="BL262" s="1124" t="s">
        <v>36</v>
      </c>
      <c r="BM262" s="1144" t="s">
        <v>36</v>
      </c>
      <c r="BN262" s="1104" t="s">
        <v>36</v>
      </c>
      <c r="BO262" s="1104" t="s">
        <v>36</v>
      </c>
      <c r="BP262" s="1104" t="s">
        <v>36</v>
      </c>
      <c r="BQ262" s="1124" t="s">
        <v>36</v>
      </c>
      <c r="BR262" s="1144" t="s">
        <v>36</v>
      </c>
      <c r="BS262" s="1104" t="s">
        <v>36</v>
      </c>
      <c r="BT262" s="1104" t="s">
        <v>36</v>
      </c>
      <c r="BU262" s="1806" t="s">
        <v>36</v>
      </c>
      <c r="BV262" s="1884"/>
      <c r="BW262" s="1884"/>
      <c r="BX262" s="1884"/>
      <c r="BY262" s="1885"/>
      <c r="BZ262" s="1885"/>
      <c r="CA262" s="1885"/>
      <c r="CB262" s="1885"/>
      <c r="CC262" s="1885"/>
      <c r="CD262" s="1885"/>
      <c r="CE262" s="1885"/>
      <c r="CF262" s="1885"/>
      <c r="CG262" s="1885"/>
      <c r="CH262" s="1885"/>
      <c r="CI262" s="1885"/>
      <c r="CJ262" s="1885"/>
      <c r="CK262" s="1885"/>
      <c r="CL262" s="1885"/>
      <c r="CM262" s="1885"/>
      <c r="CN262" s="1885"/>
      <c r="CO262" s="1885"/>
      <c r="CP262" s="1885"/>
      <c r="CQ262" s="1885"/>
      <c r="CR262" s="1885"/>
      <c r="CS262" s="1885"/>
      <c r="CT262" s="1885"/>
      <c r="CU262" s="1885"/>
      <c r="CV262" s="1885"/>
      <c r="CW262" s="1885"/>
      <c r="CX262" s="1885"/>
      <c r="CY262" s="1885"/>
      <c r="CZ262" s="1885"/>
    </row>
    <row r="263" s="642" customFormat="true" ht="15" customHeight="true" x14ac:dyDescent="0.2">
      <c r="V263" s="646"/>
      <c r="W263" s="646"/>
      <c r="X263" s="646"/>
      <c r="Y263" s="646"/>
      <c r="Z263" s="646"/>
      <c r="AA263" s="646"/>
      <c r="AB263" s="646"/>
      <c r="AC263" s="646"/>
      <c r="AD263" s="646"/>
      <c r="AE263" s="646"/>
      <c r="AF263" s="646"/>
      <c r="AG263" s="646"/>
      <c r="AH263" s="646"/>
      <c r="AI263" s="646"/>
      <c r="AJ263" s="646"/>
      <c r="AK263" s="646"/>
      <c r="AL263" s="646"/>
      <c r="AM263" s="646"/>
      <c r="AN263" s="646"/>
      <c r="AO263" s="646"/>
      <c r="AP263" s="646"/>
      <c r="AQ263" s="646"/>
      <c r="AR263" s="646"/>
      <c r="AS263" s="646"/>
      <c r="AT263" s="646"/>
      <c r="AU263" s="646"/>
      <c r="AV263" s="646"/>
      <c r="AW263" s="646"/>
      <c r="AX263" s="646"/>
      <c r="AY263" s="646"/>
      <c r="AZ263" s="646"/>
      <c r="BA263" s="2233"/>
      <c r="BB263" s="295" t="s">
        <v>113</v>
      </c>
      <c r="BC263" s="1085" t="s">
        <v>36</v>
      </c>
      <c r="BD263" s="1104" t="s">
        <v>36</v>
      </c>
      <c r="BE263" s="1104" t="s">
        <v>36</v>
      </c>
      <c r="BF263" s="1104" t="s">
        <v>36</v>
      </c>
      <c r="BG263" s="1124" t="s">
        <v>36</v>
      </c>
      <c r="BH263" s="1144" t="s">
        <v>36</v>
      </c>
      <c r="BI263" s="1104" t="s">
        <v>36</v>
      </c>
      <c r="BJ263" s="1104" t="s">
        <v>36</v>
      </c>
      <c r="BK263" s="1104" t="s">
        <v>36</v>
      </c>
      <c r="BL263" s="1124" t="s">
        <v>36</v>
      </c>
      <c r="BM263" s="1144" t="s">
        <v>36</v>
      </c>
      <c r="BN263" s="1104" t="s">
        <v>36</v>
      </c>
      <c r="BO263" s="1104" t="s">
        <v>36</v>
      </c>
      <c r="BP263" s="1104" t="s">
        <v>36</v>
      </c>
      <c r="BQ263" s="1124" t="s">
        <v>36</v>
      </c>
      <c r="BR263" s="1144" t="s">
        <v>36</v>
      </c>
      <c r="BS263" s="1104" t="s">
        <v>36</v>
      </c>
      <c r="BT263" s="1104" t="s">
        <v>36</v>
      </c>
      <c r="BU263" s="1806" t="s">
        <v>36</v>
      </c>
      <c r="BV263" s="1884"/>
      <c r="BW263" s="1884"/>
      <c r="BX263" s="1884"/>
      <c r="BY263" s="1885"/>
      <c r="BZ263" s="1885"/>
      <c r="CA263" s="1885"/>
      <c r="CB263" s="1885"/>
      <c r="CC263" s="1885"/>
      <c r="CD263" s="1885"/>
      <c r="CE263" s="1885"/>
      <c r="CF263" s="1885"/>
      <c r="CG263" s="1885"/>
      <c r="CH263" s="1885"/>
      <c r="CI263" s="1885"/>
      <c r="CJ263" s="1885"/>
      <c r="CK263" s="1885"/>
      <c r="CL263" s="1885"/>
      <c r="CM263" s="1885"/>
      <c r="CN263" s="1885"/>
      <c r="CO263" s="1885"/>
      <c r="CP263" s="1885"/>
      <c r="CQ263" s="1885"/>
      <c r="CR263" s="1885"/>
      <c r="CS263" s="1885"/>
      <c r="CT263" s="1885"/>
      <c r="CU263" s="1885"/>
      <c r="CV263" s="1885"/>
      <c r="CW263" s="1885"/>
      <c r="CX263" s="1885"/>
      <c r="CY263" s="1885"/>
      <c r="CZ263" s="1885"/>
    </row>
    <row r="264" s="642" customFormat="true" ht="15" customHeight="true" x14ac:dyDescent="0.2">
      <c r="V264" s="646"/>
      <c r="W264" s="646"/>
      <c r="X264" s="646"/>
      <c r="Y264" s="646"/>
      <c r="Z264" s="646"/>
      <c r="AA264" s="646"/>
      <c r="AB264" s="646"/>
      <c r="AC264" s="646"/>
      <c r="AD264" s="646"/>
      <c r="AE264" s="646"/>
      <c r="AF264" s="646"/>
      <c r="AG264" s="646"/>
      <c r="AH264" s="646"/>
      <c r="AI264" s="646"/>
      <c r="AJ264" s="646"/>
      <c r="AK264" s="646"/>
      <c r="AL264" s="646"/>
      <c r="AM264" s="646"/>
      <c r="AN264" s="646"/>
      <c r="AO264" s="646"/>
      <c r="AP264" s="646"/>
      <c r="AQ264" s="646"/>
      <c r="AR264" s="646"/>
      <c r="AS264" s="646"/>
      <c r="AT264" s="646"/>
      <c r="AU264" s="646"/>
      <c r="AV264" s="646"/>
      <c r="AW264" s="646"/>
      <c r="AX264" s="646"/>
      <c r="AY264" s="646"/>
      <c r="AZ264" s="646"/>
      <c r="BA264" s="2233" t="s">
        <v>75</v>
      </c>
      <c r="BB264" s="295" t="s">
        <v>89</v>
      </c>
      <c r="BC264" s="1085" t="s">
        <v>36</v>
      </c>
      <c r="BD264" s="1104" t="s">
        <v>36</v>
      </c>
      <c r="BE264" s="1104" t="s">
        <v>36</v>
      </c>
      <c r="BF264" s="1104" t="s">
        <v>36</v>
      </c>
      <c r="BG264" s="1124" t="s">
        <v>36</v>
      </c>
      <c r="BH264" s="1144" t="s">
        <v>36</v>
      </c>
      <c r="BI264" s="1104" t="s">
        <v>36</v>
      </c>
      <c r="BJ264" s="1104" t="s">
        <v>36</v>
      </c>
      <c r="BK264" s="1104" t="s">
        <v>36</v>
      </c>
      <c r="BL264" s="1124" t="s">
        <v>36</v>
      </c>
      <c r="BM264" s="1144" t="s">
        <v>36</v>
      </c>
      <c r="BN264" s="1104" t="s">
        <v>36</v>
      </c>
      <c r="BO264" s="1104" t="s">
        <v>36</v>
      </c>
      <c r="BP264" s="1104" t="s">
        <v>36</v>
      </c>
      <c r="BQ264" s="1124" t="s">
        <v>36</v>
      </c>
      <c r="BR264" s="1144" t="s">
        <v>36</v>
      </c>
      <c r="BS264" s="1104" t="s">
        <v>36</v>
      </c>
      <c r="BT264" s="1104" t="s">
        <v>36</v>
      </c>
      <c r="BU264" s="1806" t="s">
        <v>36</v>
      </c>
      <c r="BV264" s="1884"/>
      <c r="BW264" s="1884"/>
      <c r="BX264" s="1884"/>
      <c r="BY264" s="1885"/>
      <c r="BZ264" s="1885"/>
      <c r="CA264" s="1885"/>
      <c r="CB264" s="1885"/>
      <c r="CC264" s="1885"/>
      <c r="CD264" s="1885"/>
      <c r="CE264" s="1885"/>
      <c r="CF264" s="1885"/>
      <c r="CG264" s="1885"/>
      <c r="CH264" s="1885"/>
      <c r="CI264" s="1885"/>
      <c r="CJ264" s="1885"/>
      <c r="CK264" s="1885"/>
      <c r="CL264" s="1885"/>
      <c r="CM264" s="1885"/>
      <c r="CN264" s="1885"/>
      <c r="CO264" s="1885"/>
      <c r="CP264" s="1885"/>
      <c r="CQ264" s="1885"/>
      <c r="CR264" s="1885"/>
      <c r="CS264" s="1885"/>
      <c r="CT264" s="1885"/>
      <c r="CU264" s="1885"/>
      <c r="CV264" s="1885"/>
      <c r="CW264" s="1885"/>
      <c r="CX264" s="1885"/>
      <c r="CY264" s="1885"/>
      <c r="CZ264" s="1885"/>
    </row>
    <row r="265" s="642" customFormat="true" ht="15" customHeight="true" x14ac:dyDescent="0.2">
      <c r="V265" s="646"/>
      <c r="W265" s="646"/>
      <c r="X265" s="646"/>
      <c r="Y265" s="646"/>
      <c r="Z265" s="646"/>
      <c r="AA265" s="646"/>
      <c r="AB265" s="646"/>
      <c r="AC265" s="646"/>
      <c r="AD265" s="646"/>
      <c r="AE265" s="646"/>
      <c r="AF265" s="646"/>
      <c r="AG265" s="646"/>
      <c r="AH265" s="646"/>
      <c r="AI265" s="646"/>
      <c r="AJ265" s="646"/>
      <c r="AK265" s="646"/>
      <c r="AL265" s="646"/>
      <c r="AM265" s="646"/>
      <c r="AN265" s="646"/>
      <c r="AO265" s="646"/>
      <c r="AP265" s="646"/>
      <c r="AQ265" s="646"/>
      <c r="AR265" s="646"/>
      <c r="AS265" s="646"/>
      <c r="AT265" s="646"/>
      <c r="AU265" s="646"/>
      <c r="AV265" s="646"/>
      <c r="AW265" s="646"/>
      <c r="AX265" s="646"/>
      <c r="AY265" s="646"/>
      <c r="AZ265" s="646"/>
      <c r="BA265" s="2233"/>
      <c r="BB265" s="295" t="s">
        <v>90</v>
      </c>
      <c r="BC265" s="1085" t="s">
        <v>36</v>
      </c>
      <c r="BD265" s="1104" t="s">
        <v>36</v>
      </c>
      <c r="BE265" s="1104" t="s">
        <v>36</v>
      </c>
      <c r="BF265" s="1104" t="s">
        <v>36</v>
      </c>
      <c r="BG265" s="1124" t="s">
        <v>36</v>
      </c>
      <c r="BH265" s="1144" t="s">
        <v>36</v>
      </c>
      <c r="BI265" s="1104" t="s">
        <v>36</v>
      </c>
      <c r="BJ265" s="1104" t="s">
        <v>36</v>
      </c>
      <c r="BK265" s="1104" t="s">
        <v>36</v>
      </c>
      <c r="BL265" s="1124" t="s">
        <v>36</v>
      </c>
      <c r="BM265" s="1144" t="s">
        <v>36</v>
      </c>
      <c r="BN265" s="1104" t="s">
        <v>36</v>
      </c>
      <c r="BO265" s="1104" t="s">
        <v>36</v>
      </c>
      <c r="BP265" s="1104" t="s">
        <v>36</v>
      </c>
      <c r="BQ265" s="1124" t="s">
        <v>36</v>
      </c>
      <c r="BR265" s="1144" t="s">
        <v>36</v>
      </c>
      <c r="BS265" s="1104" t="s">
        <v>36</v>
      </c>
      <c r="BT265" s="1104" t="s">
        <v>36</v>
      </c>
      <c r="BU265" s="1806" t="s">
        <v>36</v>
      </c>
      <c r="BV265" s="1884"/>
      <c r="BW265" s="1884"/>
      <c r="BX265" s="1884"/>
      <c r="BY265" s="1885"/>
      <c r="BZ265" s="1885"/>
      <c r="CA265" s="1885"/>
      <c r="CB265" s="1885"/>
      <c r="CC265" s="1885"/>
      <c r="CD265" s="1885"/>
      <c r="CE265" s="1885"/>
      <c r="CF265" s="1885"/>
      <c r="CG265" s="1885"/>
      <c r="CH265" s="1885"/>
      <c r="CI265" s="1885"/>
      <c r="CJ265" s="1885"/>
      <c r="CK265" s="1885"/>
      <c r="CL265" s="1885"/>
      <c r="CM265" s="1885"/>
      <c r="CN265" s="1885"/>
      <c r="CO265" s="1885"/>
      <c r="CP265" s="1885"/>
      <c r="CQ265" s="1885"/>
      <c r="CR265" s="1885"/>
      <c r="CS265" s="1885"/>
      <c r="CT265" s="1885"/>
      <c r="CU265" s="1885"/>
      <c r="CV265" s="1885"/>
      <c r="CW265" s="1885"/>
      <c r="CX265" s="1885"/>
      <c r="CY265" s="1885"/>
      <c r="CZ265" s="1885"/>
    </row>
    <row r="266" s="642" customFormat="true" ht="15" customHeight="true" x14ac:dyDescent="0.2">
      <c r="V266" s="646"/>
      <c r="W266" s="646"/>
      <c r="X266" s="646"/>
      <c r="Y266" s="646"/>
      <c r="Z266" s="646"/>
      <c r="AA266" s="646"/>
      <c r="AB266" s="646"/>
      <c r="AC266" s="646"/>
      <c r="AD266" s="646"/>
      <c r="AE266" s="646"/>
      <c r="AF266" s="646"/>
      <c r="AG266" s="646"/>
      <c r="AH266" s="646"/>
      <c r="AI266" s="646"/>
      <c r="AJ266" s="646"/>
      <c r="AK266" s="646"/>
      <c r="AL266" s="646"/>
      <c r="AM266" s="646"/>
      <c r="AN266" s="646"/>
      <c r="AO266" s="646"/>
      <c r="AP266" s="646"/>
      <c r="AQ266" s="646"/>
      <c r="AR266" s="646"/>
      <c r="AS266" s="646"/>
      <c r="AT266" s="646"/>
      <c r="AU266" s="646"/>
      <c r="AV266" s="646"/>
      <c r="AW266" s="646"/>
      <c r="AX266" s="646"/>
      <c r="AY266" s="646"/>
      <c r="AZ266" s="646"/>
      <c r="BA266" s="2233"/>
      <c r="BB266" s="295" t="s">
        <v>91</v>
      </c>
      <c r="BC266" s="1085" t="s">
        <v>36</v>
      </c>
      <c r="BD266" s="1104" t="s">
        <v>36</v>
      </c>
      <c r="BE266" s="1104" t="s">
        <v>36</v>
      </c>
      <c r="BF266" s="1104" t="s">
        <v>36</v>
      </c>
      <c r="BG266" s="1124" t="s">
        <v>36</v>
      </c>
      <c r="BH266" s="1144" t="s">
        <v>36</v>
      </c>
      <c r="BI266" s="1104" t="s">
        <v>36</v>
      </c>
      <c r="BJ266" s="1104" t="s">
        <v>36</v>
      </c>
      <c r="BK266" s="1104" t="s">
        <v>36</v>
      </c>
      <c r="BL266" s="1124" t="s">
        <v>36</v>
      </c>
      <c r="BM266" s="1144" t="s">
        <v>36</v>
      </c>
      <c r="BN266" s="1104" t="s">
        <v>36</v>
      </c>
      <c r="BO266" s="1104" t="s">
        <v>36</v>
      </c>
      <c r="BP266" s="1104" t="s">
        <v>36</v>
      </c>
      <c r="BQ266" s="1124" t="s">
        <v>36</v>
      </c>
      <c r="BR266" s="1144" t="s">
        <v>36</v>
      </c>
      <c r="BS266" s="1104" t="s">
        <v>36</v>
      </c>
      <c r="BT266" s="1104" t="s">
        <v>36</v>
      </c>
      <c r="BU266" s="1806" t="s">
        <v>36</v>
      </c>
      <c r="BV266" s="1884"/>
      <c r="BW266" s="1884"/>
      <c r="BX266" s="1884"/>
      <c r="BY266" s="1885"/>
      <c r="BZ266" s="1885"/>
      <c r="CA266" s="1885"/>
      <c r="CB266" s="1885"/>
      <c r="CC266" s="1885"/>
      <c r="CD266" s="1885"/>
      <c r="CE266" s="1885"/>
      <c r="CF266" s="1885"/>
      <c r="CG266" s="1885"/>
      <c r="CH266" s="1885"/>
      <c r="CI266" s="1885"/>
      <c r="CJ266" s="1885"/>
      <c r="CK266" s="1885"/>
      <c r="CL266" s="1885"/>
      <c r="CM266" s="1885"/>
      <c r="CN266" s="1885"/>
      <c r="CO266" s="1885"/>
      <c r="CP266" s="1885"/>
      <c r="CQ266" s="1885"/>
      <c r="CR266" s="1885"/>
      <c r="CS266" s="1885"/>
      <c r="CT266" s="1885"/>
      <c r="CU266" s="1885"/>
      <c r="CV266" s="1885"/>
      <c r="CW266" s="1885"/>
      <c r="CX266" s="1885"/>
      <c r="CY266" s="1885"/>
      <c r="CZ266" s="1885"/>
    </row>
    <row r="267" s="642" customFormat="true" ht="15" customHeight="true" x14ac:dyDescent="0.2">
      <c r="V267" s="646"/>
      <c r="W267" s="646"/>
      <c r="X267" s="646"/>
      <c r="Y267" s="646"/>
      <c r="Z267" s="646"/>
      <c r="AA267" s="646"/>
      <c r="AB267" s="646"/>
      <c r="AC267" s="646"/>
      <c r="AD267" s="646"/>
      <c r="AE267" s="646"/>
      <c r="AF267" s="646"/>
      <c r="AG267" s="646"/>
      <c r="AH267" s="646"/>
      <c r="AI267" s="646"/>
      <c r="AJ267" s="646"/>
      <c r="AK267" s="646"/>
      <c r="AL267" s="646"/>
      <c r="AM267" s="646"/>
      <c r="AN267" s="646"/>
      <c r="AO267" s="646"/>
      <c r="AP267" s="646"/>
      <c r="AQ267" s="646"/>
      <c r="AR267" s="646"/>
      <c r="AS267" s="646"/>
      <c r="AT267" s="646"/>
      <c r="AU267" s="646"/>
      <c r="AV267" s="646"/>
      <c r="AW267" s="646"/>
      <c r="AX267" s="646"/>
      <c r="AY267" s="646"/>
      <c r="AZ267" s="646"/>
      <c r="BA267" s="2233"/>
      <c r="BB267" s="295" t="s">
        <v>113</v>
      </c>
      <c r="BC267" s="1085" t="s">
        <v>36</v>
      </c>
      <c r="BD267" s="1104" t="s">
        <v>36</v>
      </c>
      <c r="BE267" s="1104" t="s">
        <v>36</v>
      </c>
      <c r="BF267" s="1104" t="s">
        <v>36</v>
      </c>
      <c r="BG267" s="1124" t="s">
        <v>36</v>
      </c>
      <c r="BH267" s="1144" t="s">
        <v>36</v>
      </c>
      <c r="BI267" s="1104" t="s">
        <v>36</v>
      </c>
      <c r="BJ267" s="1104" t="s">
        <v>36</v>
      </c>
      <c r="BK267" s="1104" t="s">
        <v>36</v>
      </c>
      <c r="BL267" s="1124" t="s">
        <v>36</v>
      </c>
      <c r="BM267" s="1144" t="s">
        <v>36</v>
      </c>
      <c r="BN267" s="1104" t="s">
        <v>36</v>
      </c>
      <c r="BO267" s="1104" t="s">
        <v>36</v>
      </c>
      <c r="BP267" s="1104" t="s">
        <v>36</v>
      </c>
      <c r="BQ267" s="1124" t="s">
        <v>36</v>
      </c>
      <c r="BR267" s="1144" t="s">
        <v>36</v>
      </c>
      <c r="BS267" s="1104" t="s">
        <v>36</v>
      </c>
      <c r="BT267" s="1104" t="s">
        <v>36</v>
      </c>
      <c r="BU267" s="1806" t="s">
        <v>36</v>
      </c>
      <c r="BV267" s="1884"/>
      <c r="BW267" s="1884"/>
      <c r="BX267" s="1884"/>
      <c r="BY267" s="1885"/>
      <c r="BZ267" s="1885"/>
      <c r="CA267" s="1885"/>
      <c r="CB267" s="1885"/>
      <c r="CC267" s="1885"/>
      <c r="CD267" s="1885"/>
      <c r="CE267" s="1885"/>
      <c r="CF267" s="1885"/>
      <c r="CG267" s="1885"/>
      <c r="CH267" s="1885"/>
      <c r="CI267" s="1885"/>
      <c r="CJ267" s="1885"/>
      <c r="CK267" s="1885"/>
      <c r="CL267" s="1885"/>
      <c r="CM267" s="1885"/>
      <c r="CN267" s="1885"/>
      <c r="CO267" s="1885"/>
      <c r="CP267" s="1885"/>
      <c r="CQ267" s="1885"/>
      <c r="CR267" s="1885"/>
      <c r="CS267" s="1885"/>
      <c r="CT267" s="1885"/>
      <c r="CU267" s="1885"/>
      <c r="CV267" s="1885"/>
      <c r="CW267" s="1885"/>
      <c r="CX267" s="1885"/>
      <c r="CY267" s="1885"/>
      <c r="CZ267" s="1885"/>
    </row>
    <row r="268" s="642" customFormat="true" ht="15" customHeight="true" x14ac:dyDescent="0.2">
      <c r="V268" s="646"/>
      <c r="W268" s="646"/>
      <c r="X268" s="646"/>
      <c r="Y268" s="646"/>
      <c r="Z268" s="646"/>
      <c r="AA268" s="646"/>
      <c r="AB268" s="646"/>
      <c r="AC268" s="646"/>
      <c r="AD268" s="646"/>
      <c r="AE268" s="646"/>
      <c r="AF268" s="646"/>
      <c r="AG268" s="646"/>
      <c r="AH268" s="646"/>
      <c r="AI268" s="646"/>
      <c r="AJ268" s="646"/>
      <c r="AK268" s="646"/>
      <c r="AL268" s="646"/>
      <c r="AM268" s="646"/>
      <c r="AN268" s="646"/>
      <c r="AO268" s="646"/>
      <c r="AP268" s="646"/>
      <c r="AQ268" s="646"/>
      <c r="AR268" s="646"/>
      <c r="AS268" s="646"/>
      <c r="AT268" s="646"/>
      <c r="AU268" s="646"/>
      <c r="AV268" s="646"/>
      <c r="AW268" s="646"/>
      <c r="AX268" s="646"/>
      <c r="AY268" s="646"/>
      <c r="AZ268" s="646"/>
      <c r="BA268" s="2233" t="s">
        <v>116</v>
      </c>
      <c r="BB268" s="295" t="s">
        <v>89</v>
      </c>
      <c r="BC268" s="1085" t="s">
        <v>36</v>
      </c>
      <c r="BD268" s="1104" t="s">
        <v>36</v>
      </c>
      <c r="BE268" s="1104" t="s">
        <v>36</v>
      </c>
      <c r="BF268" s="1104" t="s">
        <v>36</v>
      </c>
      <c r="BG268" s="1124" t="s">
        <v>36</v>
      </c>
      <c r="BH268" s="1144" t="s">
        <v>36</v>
      </c>
      <c r="BI268" s="1104" t="s">
        <v>36</v>
      </c>
      <c r="BJ268" s="1104" t="s">
        <v>36</v>
      </c>
      <c r="BK268" s="1104" t="s">
        <v>36</v>
      </c>
      <c r="BL268" s="1124" t="s">
        <v>36</v>
      </c>
      <c r="BM268" s="1144" t="s">
        <v>36</v>
      </c>
      <c r="BN268" s="1104" t="s">
        <v>36</v>
      </c>
      <c r="BO268" s="1104" t="s">
        <v>36</v>
      </c>
      <c r="BP268" s="1104" t="s">
        <v>36</v>
      </c>
      <c r="BQ268" s="1124" t="s">
        <v>36</v>
      </c>
      <c r="BR268" s="1144" t="s">
        <v>36</v>
      </c>
      <c r="BS268" s="1104" t="s">
        <v>36</v>
      </c>
      <c r="BT268" s="1104" t="s">
        <v>36</v>
      </c>
      <c r="BU268" s="1806" t="s">
        <v>36</v>
      </c>
      <c r="BV268" s="1884"/>
      <c r="BW268" s="1884"/>
      <c r="BX268" s="1884"/>
      <c r="BY268" s="1885"/>
      <c r="BZ268" s="1885"/>
      <c r="CA268" s="1885"/>
      <c r="CB268" s="1885"/>
      <c r="CC268" s="1885"/>
      <c r="CD268" s="1885"/>
      <c r="CE268" s="1885"/>
      <c r="CF268" s="1885"/>
      <c r="CG268" s="1885"/>
      <c r="CH268" s="1885"/>
      <c r="CI268" s="1885"/>
      <c r="CJ268" s="1885"/>
      <c r="CK268" s="1885"/>
      <c r="CL268" s="1885"/>
      <c r="CM268" s="1885"/>
      <c r="CN268" s="1885"/>
      <c r="CO268" s="1885"/>
      <c r="CP268" s="1885"/>
      <c r="CQ268" s="1885"/>
      <c r="CR268" s="1885"/>
      <c r="CS268" s="1885"/>
      <c r="CT268" s="1885"/>
      <c r="CU268" s="1885"/>
      <c r="CV268" s="1885"/>
      <c r="CW268" s="1885"/>
      <c r="CX268" s="1885"/>
      <c r="CY268" s="1885"/>
      <c r="CZ268" s="1885"/>
    </row>
    <row r="269" s="642" customFormat="true" ht="15" customHeight="true" x14ac:dyDescent="0.2">
      <c r="V269" s="646"/>
      <c r="W269" s="646"/>
      <c r="X269" s="646"/>
      <c r="Y269" s="646"/>
      <c r="Z269" s="646"/>
      <c r="AA269" s="646"/>
      <c r="AB269" s="646"/>
      <c r="AC269" s="646"/>
      <c r="AD269" s="646"/>
      <c r="AE269" s="646"/>
      <c r="AF269" s="646"/>
      <c r="AG269" s="646"/>
      <c r="AH269" s="646"/>
      <c r="AI269" s="646"/>
      <c r="AJ269" s="646"/>
      <c r="AK269" s="646"/>
      <c r="AL269" s="646"/>
      <c r="AM269" s="646"/>
      <c r="AN269" s="646"/>
      <c r="AO269" s="646"/>
      <c r="AP269" s="646"/>
      <c r="AQ269" s="646"/>
      <c r="AR269" s="646"/>
      <c r="AS269" s="646"/>
      <c r="AT269" s="646"/>
      <c r="AU269" s="646"/>
      <c r="AV269" s="646"/>
      <c r="AW269" s="646"/>
      <c r="AX269" s="646"/>
      <c r="AY269" s="646"/>
      <c r="AZ269" s="646"/>
      <c r="BA269" s="2233"/>
      <c r="BB269" s="295" t="s">
        <v>90</v>
      </c>
      <c r="BC269" s="1085" t="s">
        <v>36</v>
      </c>
      <c r="BD269" s="1104" t="s">
        <v>36</v>
      </c>
      <c r="BE269" s="1104" t="s">
        <v>36</v>
      </c>
      <c r="BF269" s="1104" t="s">
        <v>36</v>
      </c>
      <c r="BG269" s="1124" t="s">
        <v>36</v>
      </c>
      <c r="BH269" s="1144" t="s">
        <v>36</v>
      </c>
      <c r="BI269" s="1104" t="s">
        <v>36</v>
      </c>
      <c r="BJ269" s="1104" t="s">
        <v>36</v>
      </c>
      <c r="BK269" s="1104" t="s">
        <v>36</v>
      </c>
      <c r="BL269" s="1124" t="s">
        <v>36</v>
      </c>
      <c r="BM269" s="1144" t="s">
        <v>36</v>
      </c>
      <c r="BN269" s="1104" t="s">
        <v>36</v>
      </c>
      <c r="BO269" s="1104" t="s">
        <v>36</v>
      </c>
      <c r="BP269" s="1104" t="s">
        <v>36</v>
      </c>
      <c r="BQ269" s="1124" t="s">
        <v>36</v>
      </c>
      <c r="BR269" s="1144" t="s">
        <v>36</v>
      </c>
      <c r="BS269" s="1104" t="s">
        <v>36</v>
      </c>
      <c r="BT269" s="1104" t="s">
        <v>36</v>
      </c>
      <c r="BU269" s="1806" t="s">
        <v>36</v>
      </c>
      <c r="BV269" s="1884"/>
      <c r="BW269" s="1884"/>
      <c r="BX269" s="1884"/>
      <c r="BY269" s="1885"/>
      <c r="BZ269" s="1885"/>
      <c r="CA269" s="1885"/>
      <c r="CB269" s="1885"/>
      <c r="CC269" s="1885"/>
      <c r="CD269" s="1885"/>
      <c r="CE269" s="1885"/>
      <c r="CF269" s="1885"/>
      <c r="CG269" s="1885"/>
      <c r="CH269" s="1885"/>
      <c r="CI269" s="1885"/>
      <c r="CJ269" s="1885"/>
      <c r="CK269" s="1885"/>
      <c r="CL269" s="1885"/>
      <c r="CM269" s="1885"/>
      <c r="CN269" s="1885"/>
      <c r="CO269" s="1885"/>
      <c r="CP269" s="1885"/>
      <c r="CQ269" s="1885"/>
      <c r="CR269" s="1885"/>
      <c r="CS269" s="1885"/>
      <c r="CT269" s="1885"/>
      <c r="CU269" s="1885"/>
      <c r="CV269" s="1885"/>
      <c r="CW269" s="1885"/>
      <c r="CX269" s="1885"/>
      <c r="CY269" s="1885"/>
      <c r="CZ269" s="1885"/>
    </row>
    <row r="270" s="642" customFormat="true" ht="15" customHeight="true" x14ac:dyDescent="0.2">
      <c r="V270" s="646"/>
      <c r="W270" s="646"/>
      <c r="X270" s="646"/>
      <c r="Y270" s="646"/>
      <c r="Z270" s="646"/>
      <c r="AA270" s="646"/>
      <c r="AB270" s="646"/>
      <c r="AC270" s="646"/>
      <c r="AD270" s="646"/>
      <c r="AE270" s="646"/>
      <c r="AF270" s="646"/>
      <c r="AG270" s="646"/>
      <c r="AH270" s="646"/>
      <c r="AI270" s="646"/>
      <c r="AJ270" s="646"/>
      <c r="AK270" s="646"/>
      <c r="AL270" s="646"/>
      <c r="AM270" s="646"/>
      <c r="AN270" s="646"/>
      <c r="AO270" s="646"/>
      <c r="AP270" s="646"/>
      <c r="AQ270" s="646"/>
      <c r="AR270" s="646"/>
      <c r="AS270" s="646"/>
      <c r="AT270" s="646"/>
      <c r="AU270" s="646"/>
      <c r="AV270" s="646"/>
      <c r="AW270" s="646"/>
      <c r="AX270" s="646"/>
      <c r="AY270" s="646"/>
      <c r="AZ270" s="646"/>
      <c r="BA270" s="2233"/>
      <c r="BB270" s="295" t="s">
        <v>91</v>
      </c>
      <c r="BC270" s="1085" t="s">
        <v>36</v>
      </c>
      <c r="BD270" s="1104" t="s">
        <v>36</v>
      </c>
      <c r="BE270" s="1104" t="s">
        <v>36</v>
      </c>
      <c r="BF270" s="1104" t="s">
        <v>36</v>
      </c>
      <c r="BG270" s="1124" t="s">
        <v>36</v>
      </c>
      <c r="BH270" s="1144" t="s">
        <v>36</v>
      </c>
      <c r="BI270" s="1104" t="s">
        <v>36</v>
      </c>
      <c r="BJ270" s="1104" t="s">
        <v>36</v>
      </c>
      <c r="BK270" s="1104" t="s">
        <v>36</v>
      </c>
      <c r="BL270" s="1124" t="s">
        <v>36</v>
      </c>
      <c r="BM270" s="1144" t="s">
        <v>36</v>
      </c>
      <c r="BN270" s="1104" t="s">
        <v>36</v>
      </c>
      <c r="BO270" s="1104" t="s">
        <v>36</v>
      </c>
      <c r="BP270" s="1104" t="s">
        <v>36</v>
      </c>
      <c r="BQ270" s="1124" t="s">
        <v>36</v>
      </c>
      <c r="BR270" s="1144" t="s">
        <v>36</v>
      </c>
      <c r="BS270" s="1104" t="s">
        <v>36</v>
      </c>
      <c r="BT270" s="1104" t="s">
        <v>36</v>
      </c>
      <c r="BU270" s="1806" t="s">
        <v>36</v>
      </c>
      <c r="BV270" s="1884"/>
      <c r="BW270" s="1884"/>
      <c r="BX270" s="1884"/>
      <c r="BY270" s="1885"/>
      <c r="BZ270" s="1885"/>
      <c r="CA270" s="1885"/>
      <c r="CB270" s="1885"/>
      <c r="CC270" s="1885"/>
      <c r="CD270" s="1885"/>
      <c r="CE270" s="1885"/>
      <c r="CF270" s="1885"/>
      <c r="CG270" s="1885"/>
      <c r="CH270" s="1885"/>
      <c r="CI270" s="1885"/>
      <c r="CJ270" s="1885"/>
      <c r="CK270" s="1885"/>
      <c r="CL270" s="1885"/>
      <c r="CM270" s="1885"/>
      <c r="CN270" s="1885"/>
      <c r="CO270" s="1885"/>
      <c r="CP270" s="1885"/>
      <c r="CQ270" s="1885"/>
      <c r="CR270" s="1885"/>
      <c r="CS270" s="1885"/>
      <c r="CT270" s="1885"/>
      <c r="CU270" s="1885"/>
      <c r="CV270" s="1885"/>
      <c r="CW270" s="1885"/>
      <c r="CX270" s="1885"/>
      <c r="CY270" s="1885"/>
      <c r="CZ270" s="1885"/>
    </row>
    <row r="271" s="642" customFormat="true" ht="15" customHeight="true" x14ac:dyDescent="0.2">
      <c r="V271" s="646"/>
      <c r="W271" s="646"/>
      <c r="X271" s="646"/>
      <c r="Y271" s="646"/>
      <c r="Z271" s="646"/>
      <c r="AA271" s="646"/>
      <c r="AB271" s="646"/>
      <c r="AC271" s="646"/>
      <c r="AD271" s="646"/>
      <c r="AE271" s="646"/>
      <c r="AF271" s="646"/>
      <c r="AG271" s="646"/>
      <c r="AH271" s="646"/>
      <c r="AI271" s="646"/>
      <c r="AJ271" s="646"/>
      <c r="AK271" s="646"/>
      <c r="AL271" s="646"/>
      <c r="AM271" s="646"/>
      <c r="AN271" s="646"/>
      <c r="AO271" s="646"/>
      <c r="AP271" s="646"/>
      <c r="AQ271" s="646"/>
      <c r="AR271" s="646"/>
      <c r="AS271" s="646"/>
      <c r="AT271" s="646"/>
      <c r="AU271" s="646"/>
      <c r="AV271" s="646"/>
      <c r="AW271" s="646"/>
      <c r="AX271" s="646"/>
      <c r="AY271" s="646"/>
      <c r="AZ271" s="646"/>
      <c r="BA271" s="2233" t="s">
        <v>76</v>
      </c>
      <c r="BB271" s="295" t="s">
        <v>50</v>
      </c>
      <c r="BC271" s="1085" t="s">
        <v>36</v>
      </c>
      <c r="BD271" s="1105" t="s">
        <v>36</v>
      </c>
      <c r="BE271" s="1105" t="s">
        <v>36</v>
      </c>
      <c r="BF271" s="1105" t="s">
        <v>36</v>
      </c>
      <c r="BG271" s="1125" t="s">
        <v>36</v>
      </c>
      <c r="BH271" s="1085" t="s">
        <v>36</v>
      </c>
      <c r="BI271" s="1105" t="s">
        <v>36</v>
      </c>
      <c r="BJ271" s="1105" t="s">
        <v>36</v>
      </c>
      <c r="BK271" s="1105" t="s">
        <v>36</v>
      </c>
      <c r="BL271" s="1125" t="s">
        <v>36</v>
      </c>
      <c r="BM271" s="1085" t="s">
        <v>36</v>
      </c>
      <c r="BN271" s="1105" t="s">
        <v>36</v>
      </c>
      <c r="BO271" s="1105" t="s">
        <v>36</v>
      </c>
      <c r="BP271" s="1105" t="s">
        <v>36</v>
      </c>
      <c r="BQ271" s="1125" t="s">
        <v>36</v>
      </c>
      <c r="BR271" s="1085" t="s">
        <v>36</v>
      </c>
      <c r="BS271" s="1105" t="s">
        <v>36</v>
      </c>
      <c r="BT271" s="1105" t="s">
        <v>36</v>
      </c>
      <c r="BU271" s="1162" t="s">
        <v>36</v>
      </c>
      <c r="BV271" s="1886"/>
      <c r="BW271" s="1886"/>
      <c r="BX271" s="1886"/>
      <c r="BY271" s="1886"/>
      <c r="BZ271" s="1886"/>
      <c r="CA271" s="1886"/>
      <c r="CB271" s="1886"/>
      <c r="CC271" s="1886"/>
      <c r="CD271" s="1886"/>
      <c r="CE271" s="1886"/>
      <c r="CF271" s="1886"/>
      <c r="CG271" s="1886"/>
      <c r="CH271" s="1886"/>
      <c r="CI271" s="1886"/>
      <c r="CJ271" s="1886"/>
      <c r="CK271" s="1886"/>
      <c r="CL271" s="1886"/>
      <c r="CM271" s="1886"/>
      <c r="CN271" s="1886"/>
      <c r="CO271" s="1886"/>
      <c r="CP271" s="1886"/>
      <c r="CQ271" s="1886"/>
      <c r="CR271" s="1886"/>
      <c r="CS271" s="1886"/>
      <c r="CT271" s="1886"/>
      <c r="CU271" s="1886"/>
      <c r="CV271" s="1886"/>
      <c r="CW271" s="1886"/>
      <c r="CX271" s="1886"/>
      <c r="CY271" s="1886"/>
      <c r="CZ271" s="1886"/>
    </row>
    <row r="272" s="642" customFormat="true" ht="15" customHeight="true" x14ac:dyDescent="0.2">
      <c r="V272" s="646"/>
      <c r="W272" s="646"/>
      <c r="X272" s="646"/>
      <c r="Y272" s="646"/>
      <c r="Z272" s="646"/>
      <c r="AA272" s="646"/>
      <c r="AB272" s="646"/>
      <c r="AC272" s="646"/>
      <c r="AD272" s="646"/>
      <c r="AE272" s="646"/>
      <c r="AF272" s="646"/>
      <c r="AG272" s="646"/>
      <c r="AH272" s="646"/>
      <c r="AI272" s="646"/>
      <c r="AJ272" s="646"/>
      <c r="AK272" s="646"/>
      <c r="AL272" s="646"/>
      <c r="AM272" s="646"/>
      <c r="AN272" s="646"/>
      <c r="AO272" s="646"/>
      <c r="AP272" s="646"/>
      <c r="AQ272" s="646"/>
      <c r="AR272" s="646"/>
      <c r="AS272" s="646"/>
      <c r="AT272" s="646"/>
      <c r="AU272" s="646"/>
      <c r="AV272" s="646"/>
      <c r="AW272" s="646"/>
      <c r="AX272" s="646"/>
      <c r="AY272" s="646"/>
      <c r="AZ272" s="646"/>
      <c r="BA272" s="2233"/>
      <c r="BB272" s="295" t="s">
        <v>49</v>
      </c>
      <c r="BC272" s="1085" t="s">
        <v>36</v>
      </c>
      <c r="BD272" s="1105" t="s">
        <v>36</v>
      </c>
      <c r="BE272" s="1105" t="s">
        <v>36</v>
      </c>
      <c r="BF272" s="1105" t="s">
        <v>36</v>
      </c>
      <c r="BG272" s="1125" t="s">
        <v>36</v>
      </c>
      <c r="BH272" s="1085" t="s">
        <v>36</v>
      </c>
      <c r="BI272" s="1105" t="s">
        <v>36</v>
      </c>
      <c r="BJ272" s="1105" t="s">
        <v>36</v>
      </c>
      <c r="BK272" s="1105" t="s">
        <v>36</v>
      </c>
      <c r="BL272" s="1125" t="s">
        <v>36</v>
      </c>
      <c r="BM272" s="1085" t="s">
        <v>36</v>
      </c>
      <c r="BN272" s="1105" t="s">
        <v>36</v>
      </c>
      <c r="BO272" s="1105" t="s">
        <v>36</v>
      </c>
      <c r="BP272" s="1105" t="s">
        <v>36</v>
      </c>
      <c r="BQ272" s="1125" t="s">
        <v>36</v>
      </c>
      <c r="BR272" s="1085" t="s">
        <v>36</v>
      </c>
      <c r="BS272" s="1105" t="s">
        <v>36</v>
      </c>
      <c r="BT272" s="1105" t="s">
        <v>36</v>
      </c>
      <c r="BU272" s="1162" t="s">
        <v>36</v>
      </c>
      <c r="BV272" s="1886"/>
      <c r="BW272" s="1886"/>
      <c r="BX272" s="1886"/>
      <c r="BY272" s="1886"/>
      <c r="BZ272" s="1886"/>
      <c r="CA272" s="1886"/>
      <c r="CB272" s="1886"/>
      <c r="CC272" s="1886"/>
      <c r="CD272" s="1886"/>
      <c r="CE272" s="1886"/>
      <c r="CF272" s="1886"/>
      <c r="CG272" s="1886"/>
      <c r="CH272" s="1886"/>
      <c r="CI272" s="1886"/>
      <c r="CJ272" s="1886"/>
      <c r="CK272" s="1886"/>
      <c r="CL272" s="1886"/>
      <c r="CM272" s="1886"/>
      <c r="CN272" s="1886"/>
      <c r="CO272" s="1886"/>
      <c r="CP272" s="1886"/>
      <c r="CQ272" s="1886"/>
      <c r="CR272" s="1886"/>
      <c r="CS272" s="1886"/>
      <c r="CT272" s="1886"/>
      <c r="CU272" s="1886"/>
      <c r="CV272" s="1886"/>
      <c r="CW272" s="1886"/>
      <c r="CX272" s="1886"/>
      <c r="CY272" s="1886"/>
      <c r="CZ272" s="1886"/>
    </row>
    <row r="273" s="642" customFormat="true" ht="15" customHeight="true" x14ac:dyDescent="0.2">
      <c r="V273" s="646"/>
      <c r="W273" s="646"/>
      <c r="X273" s="646"/>
      <c r="Y273" s="646"/>
      <c r="Z273" s="646"/>
      <c r="AA273" s="646"/>
      <c r="AB273" s="646"/>
      <c r="AC273" s="646"/>
      <c r="AD273" s="646"/>
      <c r="AE273" s="646"/>
      <c r="AF273" s="646"/>
      <c r="AG273" s="646"/>
      <c r="AH273" s="646"/>
      <c r="AI273" s="646"/>
      <c r="AJ273" s="646"/>
      <c r="AK273" s="646"/>
      <c r="AL273" s="646"/>
      <c r="AM273" s="646"/>
      <c r="AN273" s="646"/>
      <c r="AO273" s="646"/>
      <c r="AP273" s="646"/>
      <c r="AQ273" s="646"/>
      <c r="AR273" s="646"/>
      <c r="AS273" s="646"/>
      <c r="AT273" s="646"/>
      <c r="AU273" s="646"/>
      <c r="AV273" s="646"/>
      <c r="AW273" s="646"/>
      <c r="AX273" s="646"/>
      <c r="AY273" s="646"/>
      <c r="AZ273" s="646"/>
      <c r="BA273" s="2233"/>
      <c r="BB273" s="295" t="s">
        <v>113</v>
      </c>
      <c r="BC273" s="1085" t="s">
        <v>36</v>
      </c>
      <c r="BD273" s="1105" t="s">
        <v>36</v>
      </c>
      <c r="BE273" s="1105" t="s">
        <v>36</v>
      </c>
      <c r="BF273" s="1105" t="s">
        <v>36</v>
      </c>
      <c r="BG273" s="1125" t="s">
        <v>36</v>
      </c>
      <c r="BH273" s="1085" t="s">
        <v>36</v>
      </c>
      <c r="BI273" s="1105" t="s">
        <v>36</v>
      </c>
      <c r="BJ273" s="1105" t="s">
        <v>36</v>
      </c>
      <c r="BK273" s="1105" t="s">
        <v>36</v>
      </c>
      <c r="BL273" s="1125" t="s">
        <v>36</v>
      </c>
      <c r="BM273" s="1085" t="s">
        <v>36</v>
      </c>
      <c r="BN273" s="1105" t="s">
        <v>36</v>
      </c>
      <c r="BO273" s="1105" t="s">
        <v>36</v>
      </c>
      <c r="BP273" s="1105" t="s">
        <v>36</v>
      </c>
      <c r="BQ273" s="1125" t="s">
        <v>36</v>
      </c>
      <c r="BR273" s="1085" t="s">
        <v>36</v>
      </c>
      <c r="BS273" s="1105" t="s">
        <v>36</v>
      </c>
      <c r="BT273" s="1105" t="s">
        <v>36</v>
      </c>
      <c r="BU273" s="1162" t="s">
        <v>36</v>
      </c>
      <c r="BV273" s="1886"/>
      <c r="BW273" s="1886"/>
      <c r="BX273" s="1886"/>
      <c r="BY273" s="1886"/>
      <c r="BZ273" s="1886"/>
      <c r="CA273" s="1886"/>
      <c r="CB273" s="1886"/>
      <c r="CC273" s="1886"/>
      <c r="CD273" s="1886"/>
      <c r="CE273" s="1886"/>
      <c r="CF273" s="1886"/>
      <c r="CG273" s="1886"/>
      <c r="CH273" s="1886"/>
      <c r="CI273" s="1886"/>
      <c r="CJ273" s="1886"/>
      <c r="CK273" s="1886"/>
      <c r="CL273" s="1886"/>
      <c r="CM273" s="1886"/>
      <c r="CN273" s="1886"/>
      <c r="CO273" s="1886"/>
      <c r="CP273" s="1886"/>
      <c r="CQ273" s="1886"/>
      <c r="CR273" s="1886"/>
      <c r="CS273" s="1886"/>
      <c r="CT273" s="1886"/>
      <c r="CU273" s="1886"/>
      <c r="CV273" s="1886"/>
      <c r="CW273" s="1886"/>
      <c r="CX273" s="1886"/>
      <c r="CY273" s="1886"/>
      <c r="CZ273" s="1886"/>
    </row>
    <row r="274" s="642" customFormat="true" ht="15" customHeight="true" x14ac:dyDescent="0.2">
      <c r="V274" s="646"/>
      <c r="W274" s="646"/>
      <c r="X274" s="646"/>
      <c r="Y274" s="646"/>
      <c r="Z274" s="646"/>
      <c r="AA274" s="646"/>
      <c r="AB274" s="646"/>
      <c r="AC274" s="646"/>
      <c r="AD274" s="646"/>
      <c r="AE274" s="646"/>
      <c r="AF274" s="646"/>
      <c r="AG274" s="646"/>
      <c r="AH274" s="646"/>
      <c r="AI274" s="646"/>
      <c r="AJ274" s="646"/>
      <c r="AK274" s="646"/>
      <c r="AL274" s="646"/>
      <c r="AM274" s="646"/>
      <c r="AN274" s="646"/>
      <c r="AO274" s="646"/>
      <c r="AP274" s="646"/>
      <c r="AQ274" s="646"/>
      <c r="AR274" s="646"/>
      <c r="AS274" s="646"/>
      <c r="AT274" s="646"/>
      <c r="AU274" s="646"/>
      <c r="AV274" s="646"/>
      <c r="AW274" s="646"/>
      <c r="AX274" s="646"/>
      <c r="AY274" s="646"/>
      <c r="AZ274" s="646"/>
      <c r="BA274" s="2233" t="s">
        <v>77</v>
      </c>
      <c r="BB274" s="295" t="s">
        <v>50</v>
      </c>
      <c r="BC274" s="1085" t="s">
        <v>36</v>
      </c>
      <c r="BD274" s="1104" t="s">
        <v>36</v>
      </c>
      <c r="BE274" s="1104" t="s">
        <v>36</v>
      </c>
      <c r="BF274" s="1104" t="s">
        <v>36</v>
      </c>
      <c r="BG274" s="1124" t="s">
        <v>36</v>
      </c>
      <c r="BH274" s="1144" t="s">
        <v>36</v>
      </c>
      <c r="BI274" s="1104" t="s">
        <v>36</v>
      </c>
      <c r="BJ274" s="1104" t="s">
        <v>36</v>
      </c>
      <c r="BK274" s="1104" t="s">
        <v>36</v>
      </c>
      <c r="BL274" s="1124" t="s">
        <v>36</v>
      </c>
      <c r="BM274" s="1144" t="s">
        <v>36</v>
      </c>
      <c r="BN274" s="1104" t="s">
        <v>36</v>
      </c>
      <c r="BO274" s="1104" t="s">
        <v>36</v>
      </c>
      <c r="BP274" s="1104" t="s">
        <v>36</v>
      </c>
      <c r="BQ274" s="1124" t="s">
        <v>36</v>
      </c>
      <c r="BR274" s="1144" t="s">
        <v>36</v>
      </c>
      <c r="BS274" s="1104" t="s">
        <v>36</v>
      </c>
      <c r="BT274" s="1104" t="s">
        <v>36</v>
      </c>
      <c r="BU274" s="1806" t="s">
        <v>36</v>
      </c>
      <c r="BV274" s="1884"/>
      <c r="BW274" s="1884"/>
      <c r="BX274" s="1884"/>
      <c r="BY274" s="1885"/>
      <c r="BZ274" s="1885"/>
      <c r="CA274" s="1885"/>
      <c r="CB274" s="1885"/>
      <c r="CC274" s="1885"/>
      <c r="CD274" s="1885"/>
      <c r="CE274" s="1885"/>
      <c r="CF274" s="1885"/>
      <c r="CG274" s="1885"/>
      <c r="CH274" s="1885"/>
      <c r="CI274" s="1885"/>
      <c r="CJ274" s="1885"/>
      <c r="CK274" s="1885"/>
      <c r="CL274" s="1885"/>
      <c r="CM274" s="1885"/>
      <c r="CN274" s="1885"/>
      <c r="CO274" s="1885"/>
      <c r="CP274" s="1885"/>
      <c r="CQ274" s="1885"/>
      <c r="CR274" s="1885"/>
      <c r="CS274" s="1885"/>
      <c r="CT274" s="1885"/>
      <c r="CU274" s="1885"/>
      <c r="CV274" s="1885"/>
      <c r="CW274" s="1885"/>
      <c r="CX274" s="1885"/>
      <c r="CY274" s="1885"/>
      <c r="CZ274" s="1885"/>
    </row>
    <row r="275" s="642" customFormat="true" ht="15" customHeight="true" x14ac:dyDescent="0.2">
      <c r="V275" s="646"/>
      <c r="W275" s="646"/>
      <c r="X275" s="646"/>
      <c r="Y275" s="646"/>
      <c r="Z275" s="646"/>
      <c r="AA275" s="646"/>
      <c r="AB275" s="646"/>
      <c r="AC275" s="646"/>
      <c r="AD275" s="646"/>
      <c r="AE275" s="646"/>
      <c r="AF275" s="646"/>
      <c r="AG275" s="646"/>
      <c r="AH275" s="646"/>
      <c r="AI275" s="646"/>
      <c r="AJ275" s="646"/>
      <c r="AK275" s="646"/>
      <c r="AL275" s="646"/>
      <c r="AM275" s="646"/>
      <c r="AN275" s="646"/>
      <c r="AO275" s="646"/>
      <c r="AP275" s="646"/>
      <c r="AQ275" s="646"/>
      <c r="AR275" s="646"/>
      <c r="AS275" s="646"/>
      <c r="AT275" s="646"/>
      <c r="AU275" s="646"/>
      <c r="AV275" s="646"/>
      <c r="AW275" s="646"/>
      <c r="AX275" s="646"/>
      <c r="AY275" s="646"/>
      <c r="AZ275" s="646"/>
      <c r="BA275" s="2233"/>
      <c r="BB275" s="295" t="s">
        <v>49</v>
      </c>
      <c r="BC275" s="1085" t="s">
        <v>36</v>
      </c>
      <c r="BD275" s="1104" t="s">
        <v>36</v>
      </c>
      <c r="BE275" s="1104" t="s">
        <v>36</v>
      </c>
      <c r="BF275" s="1104" t="s">
        <v>36</v>
      </c>
      <c r="BG275" s="1124" t="s">
        <v>36</v>
      </c>
      <c r="BH275" s="1144" t="s">
        <v>36</v>
      </c>
      <c r="BI275" s="1104" t="s">
        <v>36</v>
      </c>
      <c r="BJ275" s="1104" t="s">
        <v>36</v>
      </c>
      <c r="BK275" s="1104" t="s">
        <v>36</v>
      </c>
      <c r="BL275" s="1124" t="s">
        <v>36</v>
      </c>
      <c r="BM275" s="1144" t="s">
        <v>36</v>
      </c>
      <c r="BN275" s="1104" t="s">
        <v>36</v>
      </c>
      <c r="BO275" s="1104" t="s">
        <v>36</v>
      </c>
      <c r="BP275" s="1104" t="s">
        <v>36</v>
      </c>
      <c r="BQ275" s="1124" t="s">
        <v>36</v>
      </c>
      <c r="BR275" s="1144" t="s">
        <v>36</v>
      </c>
      <c r="BS275" s="1104" t="s">
        <v>36</v>
      </c>
      <c r="BT275" s="1104" t="s">
        <v>36</v>
      </c>
      <c r="BU275" s="1806" t="s">
        <v>36</v>
      </c>
      <c r="BV275" s="1884"/>
      <c r="BW275" s="1884"/>
      <c r="BX275" s="1884"/>
      <c r="BY275" s="1885"/>
      <c r="BZ275" s="1885"/>
      <c r="CA275" s="1885"/>
      <c r="CB275" s="1885"/>
      <c r="CC275" s="1885"/>
      <c r="CD275" s="1885"/>
      <c r="CE275" s="1885"/>
      <c r="CF275" s="1885"/>
      <c r="CG275" s="1885"/>
      <c r="CH275" s="1885"/>
      <c r="CI275" s="1885"/>
      <c r="CJ275" s="1885"/>
      <c r="CK275" s="1885"/>
      <c r="CL275" s="1885"/>
      <c r="CM275" s="1885"/>
      <c r="CN275" s="1885"/>
      <c r="CO275" s="1885"/>
      <c r="CP275" s="1885"/>
      <c r="CQ275" s="1885"/>
      <c r="CR275" s="1885"/>
      <c r="CS275" s="1885"/>
      <c r="CT275" s="1885"/>
      <c r="CU275" s="1885"/>
      <c r="CV275" s="1885"/>
      <c r="CW275" s="1885"/>
      <c r="CX275" s="1885"/>
      <c r="CY275" s="1885"/>
      <c r="CZ275" s="1885"/>
    </row>
    <row r="276" s="642" customFormat="true" ht="15" customHeight="true" x14ac:dyDescent="0.2">
      <c r="V276" s="646"/>
      <c r="W276" s="646"/>
      <c r="X276" s="646"/>
      <c r="Y276" s="646"/>
      <c r="Z276" s="646"/>
      <c r="AA276" s="646"/>
      <c r="AB276" s="646"/>
      <c r="AC276" s="646"/>
      <c r="AD276" s="646"/>
      <c r="AE276" s="646"/>
      <c r="AF276" s="646"/>
      <c r="AG276" s="646"/>
      <c r="AH276" s="646"/>
      <c r="AI276" s="646"/>
      <c r="AJ276" s="646"/>
      <c r="AK276" s="646"/>
      <c r="AL276" s="646"/>
      <c r="AM276" s="646"/>
      <c r="AN276" s="646"/>
      <c r="AO276" s="646"/>
      <c r="AP276" s="646"/>
      <c r="AQ276" s="646"/>
      <c r="AR276" s="646"/>
      <c r="AS276" s="646"/>
      <c r="AT276" s="646"/>
      <c r="AU276" s="646"/>
      <c r="AV276" s="646"/>
      <c r="AW276" s="646"/>
      <c r="AX276" s="646"/>
      <c r="AY276" s="646"/>
      <c r="AZ276" s="646"/>
      <c r="BA276" s="2233"/>
      <c r="BB276" s="295" t="s">
        <v>114</v>
      </c>
      <c r="BC276" s="1085" t="s">
        <v>36</v>
      </c>
      <c r="BD276" s="1104" t="s">
        <v>36</v>
      </c>
      <c r="BE276" s="1104" t="s">
        <v>36</v>
      </c>
      <c r="BF276" s="1104" t="s">
        <v>36</v>
      </c>
      <c r="BG276" s="1124" t="s">
        <v>36</v>
      </c>
      <c r="BH276" s="1144" t="s">
        <v>36</v>
      </c>
      <c r="BI276" s="1104" t="s">
        <v>36</v>
      </c>
      <c r="BJ276" s="1104" t="s">
        <v>36</v>
      </c>
      <c r="BK276" s="1104" t="s">
        <v>36</v>
      </c>
      <c r="BL276" s="1124" t="s">
        <v>36</v>
      </c>
      <c r="BM276" s="1144" t="s">
        <v>36</v>
      </c>
      <c r="BN276" s="1104" t="s">
        <v>36</v>
      </c>
      <c r="BO276" s="1104" t="s">
        <v>36</v>
      </c>
      <c r="BP276" s="1104" t="s">
        <v>36</v>
      </c>
      <c r="BQ276" s="1124" t="s">
        <v>36</v>
      </c>
      <c r="BR276" s="1144" t="s">
        <v>36</v>
      </c>
      <c r="BS276" s="1104" t="s">
        <v>36</v>
      </c>
      <c r="BT276" s="1104" t="s">
        <v>36</v>
      </c>
      <c r="BU276" s="1806" t="s">
        <v>36</v>
      </c>
      <c r="BV276" s="1884"/>
      <c r="BW276" s="1884"/>
      <c r="BX276" s="1884"/>
      <c r="BY276" s="1885"/>
      <c r="BZ276" s="1885"/>
      <c r="CA276" s="1885"/>
      <c r="CB276" s="1885"/>
      <c r="CC276" s="1885"/>
      <c r="CD276" s="1885"/>
      <c r="CE276" s="1885"/>
      <c r="CF276" s="1885"/>
      <c r="CG276" s="1885"/>
      <c r="CH276" s="1885"/>
      <c r="CI276" s="1885"/>
      <c r="CJ276" s="1885"/>
      <c r="CK276" s="1885"/>
      <c r="CL276" s="1885"/>
      <c r="CM276" s="1885"/>
      <c r="CN276" s="1885"/>
      <c r="CO276" s="1885"/>
      <c r="CP276" s="1885"/>
      <c r="CQ276" s="1885"/>
      <c r="CR276" s="1885"/>
      <c r="CS276" s="1885"/>
      <c r="CT276" s="1885"/>
      <c r="CU276" s="1885"/>
      <c r="CV276" s="1885"/>
      <c r="CW276" s="1885"/>
      <c r="CX276" s="1885"/>
      <c r="CY276" s="1885"/>
      <c r="CZ276" s="1885"/>
    </row>
    <row r="277" s="642" customFormat="true" ht="15" customHeight="true" x14ac:dyDescent="0.2">
      <c r="V277" s="646"/>
      <c r="W277" s="646"/>
      <c r="X277" s="646"/>
      <c r="Y277" s="646"/>
      <c r="Z277" s="646"/>
      <c r="AA277" s="646"/>
      <c r="AB277" s="646"/>
      <c r="AC277" s="646"/>
      <c r="AD277" s="646"/>
      <c r="AE277" s="646"/>
      <c r="AF277" s="646"/>
      <c r="AG277" s="646"/>
      <c r="AH277" s="646"/>
      <c r="AI277" s="646"/>
      <c r="AJ277" s="646"/>
      <c r="AK277" s="646"/>
      <c r="AL277" s="646"/>
      <c r="AM277" s="646"/>
      <c r="AN277" s="646"/>
      <c r="AO277" s="646"/>
      <c r="AP277" s="646"/>
      <c r="AQ277" s="646"/>
      <c r="AR277" s="646"/>
      <c r="AS277" s="646"/>
      <c r="AT277" s="646"/>
      <c r="AU277" s="646"/>
      <c r="AV277" s="646"/>
      <c r="AW277" s="646"/>
      <c r="AX277" s="646"/>
      <c r="AY277" s="646"/>
      <c r="AZ277" s="646"/>
      <c r="BA277" s="2233" t="s">
        <v>78</v>
      </c>
      <c r="BB277" s="295" t="s">
        <v>79</v>
      </c>
      <c r="BC277" s="1085" t="s">
        <v>36</v>
      </c>
      <c r="BD277" s="1104" t="s">
        <v>36</v>
      </c>
      <c r="BE277" s="1104" t="s">
        <v>36</v>
      </c>
      <c r="BF277" s="1104" t="s">
        <v>36</v>
      </c>
      <c r="BG277" s="1124" t="s">
        <v>36</v>
      </c>
      <c r="BH277" s="1144" t="s">
        <v>36</v>
      </c>
      <c r="BI277" s="1104" t="s">
        <v>36</v>
      </c>
      <c r="BJ277" s="1104" t="s">
        <v>36</v>
      </c>
      <c r="BK277" s="1104" t="s">
        <v>36</v>
      </c>
      <c r="BL277" s="1124" t="s">
        <v>36</v>
      </c>
      <c r="BM277" s="1144" t="s">
        <v>36</v>
      </c>
      <c r="BN277" s="1104" t="s">
        <v>36</v>
      </c>
      <c r="BO277" s="1104" t="s">
        <v>36</v>
      </c>
      <c r="BP277" s="1104" t="s">
        <v>36</v>
      </c>
      <c r="BQ277" s="1124" t="s">
        <v>36</v>
      </c>
      <c r="BR277" s="1144" t="s">
        <v>36</v>
      </c>
      <c r="BS277" s="1104" t="s">
        <v>36</v>
      </c>
      <c r="BT277" s="1104" t="s">
        <v>36</v>
      </c>
      <c r="BU277" s="1806" t="s">
        <v>36</v>
      </c>
      <c r="BV277" s="1884"/>
      <c r="BW277" s="1884"/>
      <c r="BX277" s="1884"/>
      <c r="BY277" s="1885"/>
      <c r="BZ277" s="1885"/>
      <c r="CA277" s="1885"/>
      <c r="CB277" s="1885"/>
      <c r="CC277" s="1885"/>
      <c r="CD277" s="1885"/>
      <c r="CE277" s="1885"/>
      <c r="CF277" s="1885"/>
      <c r="CG277" s="1885"/>
      <c r="CH277" s="1885"/>
      <c r="CI277" s="1885"/>
      <c r="CJ277" s="1885"/>
      <c r="CK277" s="1885"/>
      <c r="CL277" s="1885"/>
      <c r="CM277" s="1885"/>
      <c r="CN277" s="1885"/>
      <c r="CO277" s="1885"/>
      <c r="CP277" s="1885"/>
      <c r="CQ277" s="1885"/>
      <c r="CR277" s="1885"/>
      <c r="CS277" s="1885"/>
      <c r="CT277" s="1885"/>
      <c r="CU277" s="1885"/>
      <c r="CV277" s="1885"/>
      <c r="CW277" s="1885"/>
      <c r="CX277" s="1885"/>
      <c r="CY277" s="1885"/>
      <c r="CZ277" s="1885"/>
    </row>
    <row r="278" s="642" customFormat="true" ht="15" customHeight="true" x14ac:dyDescent="0.2">
      <c r="V278" s="646"/>
      <c r="W278" s="646"/>
      <c r="X278" s="646"/>
      <c r="Y278" s="646"/>
      <c r="Z278" s="646"/>
      <c r="AA278" s="646"/>
      <c r="AB278" s="646"/>
      <c r="AC278" s="646"/>
      <c r="AD278" s="646"/>
      <c r="AE278" s="646"/>
      <c r="AF278" s="646"/>
      <c r="AG278" s="646"/>
      <c r="AH278" s="646"/>
      <c r="AI278" s="646"/>
      <c r="AJ278" s="646"/>
      <c r="AK278" s="646"/>
      <c r="AL278" s="646"/>
      <c r="AM278" s="646"/>
      <c r="AN278" s="646"/>
      <c r="AO278" s="646"/>
      <c r="AP278" s="646"/>
      <c r="AQ278" s="646"/>
      <c r="AR278" s="646"/>
      <c r="AS278" s="646"/>
      <c r="AT278" s="646"/>
      <c r="AU278" s="646"/>
      <c r="AV278" s="646"/>
      <c r="AW278" s="646"/>
      <c r="AX278" s="646"/>
      <c r="AY278" s="646"/>
      <c r="AZ278" s="646"/>
      <c r="BA278" s="2233"/>
      <c r="BB278" s="295" t="s">
        <v>80</v>
      </c>
      <c r="BC278" s="1085" t="s">
        <v>36</v>
      </c>
      <c r="BD278" s="1104" t="s">
        <v>36</v>
      </c>
      <c r="BE278" s="1104" t="s">
        <v>36</v>
      </c>
      <c r="BF278" s="1104" t="s">
        <v>36</v>
      </c>
      <c r="BG278" s="1124" t="s">
        <v>36</v>
      </c>
      <c r="BH278" s="1144" t="s">
        <v>36</v>
      </c>
      <c r="BI278" s="1104" t="s">
        <v>36</v>
      </c>
      <c r="BJ278" s="1104" t="s">
        <v>36</v>
      </c>
      <c r="BK278" s="1104" t="s">
        <v>36</v>
      </c>
      <c r="BL278" s="1124" t="s">
        <v>36</v>
      </c>
      <c r="BM278" s="1144" t="s">
        <v>36</v>
      </c>
      <c r="BN278" s="1104" t="s">
        <v>36</v>
      </c>
      <c r="BO278" s="1104" t="s">
        <v>36</v>
      </c>
      <c r="BP278" s="1104" t="s">
        <v>36</v>
      </c>
      <c r="BQ278" s="1124" t="s">
        <v>36</v>
      </c>
      <c r="BR278" s="1144" t="s">
        <v>36</v>
      </c>
      <c r="BS278" s="1104" t="s">
        <v>36</v>
      </c>
      <c r="BT278" s="1104" t="s">
        <v>36</v>
      </c>
      <c r="BU278" s="1806" t="s">
        <v>36</v>
      </c>
      <c r="BV278" s="1884"/>
      <c r="BW278" s="1884"/>
      <c r="BX278" s="1884"/>
      <c r="BY278" s="1885"/>
      <c r="BZ278" s="1885"/>
      <c r="CA278" s="1885"/>
      <c r="CB278" s="1885"/>
      <c r="CC278" s="1885"/>
      <c r="CD278" s="1885"/>
      <c r="CE278" s="1885"/>
      <c r="CF278" s="1885"/>
      <c r="CG278" s="1885"/>
      <c r="CH278" s="1885"/>
      <c r="CI278" s="1885"/>
      <c r="CJ278" s="1885"/>
      <c r="CK278" s="1885"/>
      <c r="CL278" s="1885"/>
      <c r="CM278" s="1885"/>
      <c r="CN278" s="1885"/>
      <c r="CO278" s="1885"/>
      <c r="CP278" s="1885"/>
      <c r="CQ278" s="1885"/>
      <c r="CR278" s="1885"/>
      <c r="CS278" s="1885"/>
      <c r="CT278" s="1885"/>
      <c r="CU278" s="1885"/>
      <c r="CV278" s="1885"/>
      <c r="CW278" s="1885"/>
      <c r="CX278" s="1885"/>
      <c r="CY278" s="1885"/>
      <c r="CZ278" s="1885"/>
    </row>
    <row r="279" s="642" customFormat="true" ht="15" customHeight="true" x14ac:dyDescent="0.2">
      <c r="V279" s="646"/>
      <c r="W279" s="646"/>
      <c r="X279" s="646"/>
      <c r="Y279" s="646"/>
      <c r="Z279" s="646"/>
      <c r="AA279" s="646"/>
      <c r="AB279" s="646"/>
      <c r="AC279" s="646"/>
      <c r="AD279" s="646"/>
      <c r="AE279" s="646"/>
      <c r="AF279" s="646"/>
      <c r="AG279" s="646"/>
      <c r="AH279" s="646"/>
      <c r="AI279" s="646"/>
      <c r="AJ279" s="646"/>
      <c r="AK279" s="646"/>
      <c r="AL279" s="646"/>
      <c r="AM279" s="646"/>
      <c r="AN279" s="646"/>
      <c r="AO279" s="646"/>
      <c r="AP279" s="646"/>
      <c r="AQ279" s="646"/>
      <c r="AR279" s="646"/>
      <c r="AS279" s="646"/>
      <c r="AT279" s="646"/>
      <c r="AU279" s="646"/>
      <c r="AV279" s="646"/>
      <c r="AW279" s="646"/>
      <c r="AX279" s="646"/>
      <c r="AY279" s="646"/>
      <c r="AZ279" s="646"/>
      <c r="BA279" s="2233"/>
      <c r="BB279" s="295" t="s">
        <v>81</v>
      </c>
      <c r="BC279" s="1085" t="s">
        <v>36</v>
      </c>
      <c r="BD279" s="1105" t="s">
        <v>36</v>
      </c>
      <c r="BE279" s="1105" t="s">
        <v>36</v>
      </c>
      <c r="BF279" s="1105" t="s">
        <v>36</v>
      </c>
      <c r="BG279" s="1125" t="s">
        <v>36</v>
      </c>
      <c r="BH279" s="1085" t="s">
        <v>36</v>
      </c>
      <c r="BI279" s="1105" t="s">
        <v>36</v>
      </c>
      <c r="BJ279" s="1105" t="s">
        <v>36</v>
      </c>
      <c r="BK279" s="1105" t="s">
        <v>36</v>
      </c>
      <c r="BL279" s="1125" t="s">
        <v>36</v>
      </c>
      <c r="BM279" s="1085" t="s">
        <v>36</v>
      </c>
      <c r="BN279" s="1105" t="s">
        <v>36</v>
      </c>
      <c r="BO279" s="1105" t="s">
        <v>36</v>
      </c>
      <c r="BP279" s="1105" t="s">
        <v>36</v>
      </c>
      <c r="BQ279" s="1125" t="s">
        <v>36</v>
      </c>
      <c r="BR279" s="1085" t="s">
        <v>36</v>
      </c>
      <c r="BS279" s="1105" t="s">
        <v>36</v>
      </c>
      <c r="BT279" s="1105" t="s">
        <v>36</v>
      </c>
      <c r="BU279" s="1162" t="s">
        <v>36</v>
      </c>
      <c r="BV279" s="1886"/>
      <c r="BW279" s="1886"/>
      <c r="BX279" s="1886"/>
      <c r="BY279" s="1886"/>
      <c r="BZ279" s="1886"/>
      <c r="CA279" s="1886"/>
      <c r="CB279" s="1886"/>
      <c r="CC279" s="1886"/>
      <c r="CD279" s="1886"/>
      <c r="CE279" s="1886"/>
      <c r="CF279" s="1886"/>
      <c r="CG279" s="1886"/>
      <c r="CH279" s="1886"/>
      <c r="CI279" s="1886"/>
      <c r="CJ279" s="1886"/>
      <c r="CK279" s="1886"/>
      <c r="CL279" s="1886"/>
      <c r="CM279" s="1886"/>
      <c r="CN279" s="1886"/>
      <c r="CO279" s="1886"/>
      <c r="CP279" s="1886"/>
      <c r="CQ279" s="1886"/>
      <c r="CR279" s="1886"/>
      <c r="CS279" s="1886"/>
      <c r="CT279" s="1886"/>
      <c r="CU279" s="1886"/>
      <c r="CV279" s="1886"/>
      <c r="CW279" s="1886"/>
      <c r="CX279" s="1886"/>
      <c r="CY279" s="1886"/>
      <c r="CZ279" s="1886"/>
    </row>
    <row r="280" s="643" customFormat="true" ht="15" customHeight="true" x14ac:dyDescent="0.2">
      <c r="B280" s="644"/>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33"/>
      <c r="BB280" s="295" t="s">
        <v>82</v>
      </c>
      <c r="BC280" s="1085" t="s">
        <v>36</v>
      </c>
      <c r="BD280" s="1105" t="s">
        <v>36</v>
      </c>
      <c r="BE280" s="1105" t="s">
        <v>36</v>
      </c>
      <c r="BF280" s="1105" t="s">
        <v>36</v>
      </c>
      <c r="BG280" s="1125" t="s">
        <v>36</v>
      </c>
      <c r="BH280" s="1085" t="s">
        <v>36</v>
      </c>
      <c r="BI280" s="1105" t="s">
        <v>36</v>
      </c>
      <c r="BJ280" s="1105" t="s">
        <v>36</v>
      </c>
      <c r="BK280" s="1105" t="s">
        <v>36</v>
      </c>
      <c r="BL280" s="1125" t="s">
        <v>36</v>
      </c>
      <c r="BM280" s="1085" t="s">
        <v>36</v>
      </c>
      <c r="BN280" s="1105" t="s">
        <v>36</v>
      </c>
      <c r="BO280" s="1105" t="s">
        <v>36</v>
      </c>
      <c r="BP280" s="1105" t="s">
        <v>36</v>
      </c>
      <c r="BQ280" s="1125" t="s">
        <v>36</v>
      </c>
      <c r="BR280" s="1085" t="s">
        <v>36</v>
      </c>
      <c r="BS280" s="1105" t="s">
        <v>36</v>
      </c>
      <c r="BT280" s="1105" t="s">
        <v>36</v>
      </c>
      <c r="BU280" s="1162" t="s">
        <v>36</v>
      </c>
      <c r="BV280" s="1886"/>
      <c r="BW280" s="1886"/>
      <c r="BX280" s="1886"/>
      <c r="BY280" s="1886"/>
      <c r="BZ280" s="1886"/>
      <c r="CA280" s="1886"/>
      <c r="CB280" s="1886"/>
      <c r="CC280" s="1886"/>
      <c r="CD280" s="1886"/>
      <c r="CE280" s="1886"/>
      <c r="CF280" s="1886"/>
      <c r="CG280" s="1886"/>
      <c r="CH280" s="1886"/>
      <c r="CI280" s="1886"/>
      <c r="CJ280" s="1886"/>
      <c r="CK280" s="1886"/>
      <c r="CL280" s="1886"/>
      <c r="CM280" s="1886"/>
      <c r="CN280" s="1886"/>
      <c r="CO280" s="1886"/>
      <c r="CP280" s="1886"/>
      <c r="CQ280" s="1886"/>
      <c r="CR280" s="1886"/>
      <c r="CS280" s="1886"/>
      <c r="CT280" s="1886"/>
      <c r="CU280" s="1886"/>
      <c r="CV280" s="1886"/>
      <c r="CW280" s="1886"/>
      <c r="CX280" s="1886"/>
      <c r="CY280" s="1886"/>
      <c r="CZ280" s="1886"/>
    </row>
    <row r="281" s="643" customFormat="true" ht="15" customHeight="true" x14ac:dyDescent="0.2">
      <c r="B281" s="644"/>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33"/>
      <c r="BB281" s="295" t="s">
        <v>83</v>
      </c>
      <c r="BC281" s="1085" t="s">
        <v>36</v>
      </c>
      <c r="BD281" s="1105" t="s">
        <v>36</v>
      </c>
      <c r="BE281" s="1105" t="s">
        <v>36</v>
      </c>
      <c r="BF281" s="1105" t="s">
        <v>36</v>
      </c>
      <c r="BG281" s="1125" t="s">
        <v>36</v>
      </c>
      <c r="BH281" s="1085" t="s">
        <v>36</v>
      </c>
      <c r="BI281" s="1105" t="s">
        <v>36</v>
      </c>
      <c r="BJ281" s="1105" t="s">
        <v>36</v>
      </c>
      <c r="BK281" s="1105" t="s">
        <v>36</v>
      </c>
      <c r="BL281" s="1125" t="s">
        <v>36</v>
      </c>
      <c r="BM281" s="1085" t="s">
        <v>36</v>
      </c>
      <c r="BN281" s="1105" t="s">
        <v>36</v>
      </c>
      <c r="BO281" s="1105" t="s">
        <v>36</v>
      </c>
      <c r="BP281" s="1105" t="s">
        <v>36</v>
      </c>
      <c r="BQ281" s="1125" t="s">
        <v>36</v>
      </c>
      <c r="BR281" s="1085" t="s">
        <v>36</v>
      </c>
      <c r="BS281" s="1105" t="s">
        <v>36</v>
      </c>
      <c r="BT281" s="1105" t="s">
        <v>36</v>
      </c>
      <c r="BU281" s="1162" t="s">
        <v>36</v>
      </c>
      <c r="BV281" s="1886"/>
      <c r="BW281" s="1886"/>
      <c r="BX281" s="1886"/>
      <c r="BY281" s="1886"/>
      <c r="BZ281" s="1886"/>
      <c r="CA281" s="1886"/>
      <c r="CB281" s="1886"/>
      <c r="CC281" s="1886"/>
      <c r="CD281" s="1886"/>
      <c r="CE281" s="1886"/>
      <c r="CF281" s="1886"/>
      <c r="CG281" s="1886"/>
      <c r="CH281" s="1886"/>
      <c r="CI281" s="1886"/>
      <c r="CJ281" s="1886"/>
      <c r="CK281" s="1886"/>
      <c r="CL281" s="1886"/>
      <c r="CM281" s="1886"/>
      <c r="CN281" s="1886"/>
      <c r="CO281" s="1886"/>
      <c r="CP281" s="1886"/>
      <c r="CQ281" s="1886"/>
      <c r="CR281" s="1886"/>
      <c r="CS281" s="1886"/>
      <c r="CT281" s="1886"/>
      <c r="CU281" s="1886"/>
      <c r="CV281" s="1886"/>
      <c r="CW281" s="1886"/>
      <c r="CX281" s="1886"/>
      <c r="CY281" s="1886"/>
      <c r="CZ281" s="1886"/>
    </row>
    <row r="282" s="643" customFormat="true" ht="15" customHeight="true" x14ac:dyDescent="0.2">
      <c r="B282" s="644"/>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33"/>
      <c r="BB282" s="295" t="s">
        <v>84</v>
      </c>
      <c r="BC282" s="1085" t="s">
        <v>36</v>
      </c>
      <c r="BD282" s="1105" t="s">
        <v>36</v>
      </c>
      <c r="BE282" s="1105" t="s">
        <v>36</v>
      </c>
      <c r="BF282" s="1105" t="s">
        <v>36</v>
      </c>
      <c r="BG282" s="1125" t="s">
        <v>36</v>
      </c>
      <c r="BH282" s="1085" t="s">
        <v>36</v>
      </c>
      <c r="BI282" s="1105" t="s">
        <v>36</v>
      </c>
      <c r="BJ282" s="1105" t="s">
        <v>36</v>
      </c>
      <c r="BK282" s="1105" t="s">
        <v>36</v>
      </c>
      <c r="BL282" s="1125" t="s">
        <v>36</v>
      </c>
      <c r="BM282" s="1085" t="s">
        <v>36</v>
      </c>
      <c r="BN282" s="1105" t="s">
        <v>36</v>
      </c>
      <c r="BO282" s="1105" t="s">
        <v>36</v>
      </c>
      <c r="BP282" s="1105" t="s">
        <v>36</v>
      </c>
      <c r="BQ282" s="1125" t="s">
        <v>36</v>
      </c>
      <c r="BR282" s="1085" t="s">
        <v>36</v>
      </c>
      <c r="BS282" s="1105" t="s">
        <v>36</v>
      </c>
      <c r="BT282" s="1105" t="s">
        <v>36</v>
      </c>
      <c r="BU282" s="1162" t="s">
        <v>36</v>
      </c>
      <c r="BV282" s="1886"/>
      <c r="BW282" s="1886"/>
      <c r="BX282" s="1886"/>
      <c r="BY282" s="1886"/>
      <c r="BZ282" s="1886"/>
      <c r="CA282" s="1886"/>
      <c r="CB282" s="1886"/>
      <c r="CC282" s="1886"/>
      <c r="CD282" s="1886"/>
      <c r="CE282" s="1886"/>
      <c r="CF282" s="1886"/>
      <c r="CG282" s="1886"/>
      <c r="CH282" s="1886"/>
      <c r="CI282" s="1886"/>
      <c r="CJ282" s="1886"/>
      <c r="CK282" s="1886"/>
      <c r="CL282" s="1886"/>
      <c r="CM282" s="1886"/>
      <c r="CN282" s="1886"/>
      <c r="CO282" s="1886"/>
      <c r="CP282" s="1886"/>
      <c r="CQ282" s="1886"/>
      <c r="CR282" s="1886"/>
      <c r="CS282" s="1886"/>
      <c r="CT282" s="1886"/>
      <c r="CU282" s="1886"/>
      <c r="CV282" s="1886"/>
      <c r="CW282" s="1886"/>
      <c r="CX282" s="1886"/>
      <c r="CY282" s="1886"/>
      <c r="CZ282" s="1886"/>
    </row>
    <row r="283" s="643" customFormat="true" ht="15" customHeight="true" x14ac:dyDescent="0.2">
      <c r="B283" s="644"/>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33"/>
      <c r="BB283" s="295" t="s">
        <v>85</v>
      </c>
      <c r="BC283" s="1085" t="s">
        <v>36</v>
      </c>
      <c r="BD283" s="1105" t="s">
        <v>36</v>
      </c>
      <c r="BE283" s="1105" t="s">
        <v>36</v>
      </c>
      <c r="BF283" s="1105" t="s">
        <v>36</v>
      </c>
      <c r="BG283" s="1125" t="s">
        <v>36</v>
      </c>
      <c r="BH283" s="1085" t="s">
        <v>36</v>
      </c>
      <c r="BI283" s="1105" t="s">
        <v>36</v>
      </c>
      <c r="BJ283" s="1105" t="s">
        <v>36</v>
      </c>
      <c r="BK283" s="1105" t="s">
        <v>36</v>
      </c>
      <c r="BL283" s="1125" t="s">
        <v>36</v>
      </c>
      <c r="BM283" s="1085" t="s">
        <v>36</v>
      </c>
      <c r="BN283" s="1105" t="s">
        <v>36</v>
      </c>
      <c r="BO283" s="1105" t="s">
        <v>36</v>
      </c>
      <c r="BP283" s="1105" t="s">
        <v>36</v>
      </c>
      <c r="BQ283" s="1125" t="s">
        <v>36</v>
      </c>
      <c r="BR283" s="1085" t="s">
        <v>36</v>
      </c>
      <c r="BS283" s="1105" t="s">
        <v>36</v>
      </c>
      <c r="BT283" s="1105" t="s">
        <v>36</v>
      </c>
      <c r="BU283" s="1162" t="s">
        <v>36</v>
      </c>
      <c r="BV283" s="1886"/>
      <c r="BW283" s="1886"/>
      <c r="BX283" s="1886"/>
      <c r="BY283" s="1886"/>
      <c r="BZ283" s="1886"/>
      <c r="CA283" s="1886"/>
      <c r="CB283" s="1886"/>
      <c r="CC283" s="1886"/>
      <c r="CD283" s="1886"/>
      <c r="CE283" s="1886"/>
      <c r="CF283" s="1886"/>
      <c r="CG283" s="1886"/>
      <c r="CH283" s="1886"/>
      <c r="CI283" s="1886"/>
      <c r="CJ283" s="1886"/>
      <c r="CK283" s="1886"/>
      <c r="CL283" s="1886"/>
      <c r="CM283" s="1886"/>
      <c r="CN283" s="1886"/>
      <c r="CO283" s="1886"/>
      <c r="CP283" s="1886"/>
      <c r="CQ283" s="1886"/>
      <c r="CR283" s="1886"/>
      <c r="CS283" s="1886"/>
      <c r="CT283" s="1886"/>
      <c r="CU283" s="1886"/>
      <c r="CV283" s="1886"/>
      <c r="CW283" s="1886"/>
      <c r="CX283" s="1886"/>
      <c r="CY283" s="1886"/>
      <c r="CZ283" s="1886"/>
    </row>
    <row r="284" s="643" customFormat="true" ht="15" customHeight="true" x14ac:dyDescent="0.2">
      <c r="B284" s="644"/>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34"/>
      <c r="BB284" s="296" t="s">
        <v>114</v>
      </c>
      <c r="BC284" s="1086" t="s">
        <v>36</v>
      </c>
      <c r="BD284" s="1106" t="s">
        <v>36</v>
      </c>
      <c r="BE284" s="1106" t="s">
        <v>36</v>
      </c>
      <c r="BF284" s="1106" t="s">
        <v>36</v>
      </c>
      <c r="BG284" s="1126" t="s">
        <v>36</v>
      </c>
      <c r="BH284" s="1145" t="s">
        <v>36</v>
      </c>
      <c r="BI284" s="1106" t="s">
        <v>36</v>
      </c>
      <c r="BJ284" s="1106" t="s">
        <v>36</v>
      </c>
      <c r="BK284" s="1106" t="s">
        <v>36</v>
      </c>
      <c r="BL284" s="1126" t="s">
        <v>36</v>
      </c>
      <c r="BM284" s="1145" t="s">
        <v>36</v>
      </c>
      <c r="BN284" s="1106" t="s">
        <v>36</v>
      </c>
      <c r="BO284" s="1106" t="s">
        <v>36</v>
      </c>
      <c r="BP284" s="1106" t="s">
        <v>36</v>
      </c>
      <c r="BQ284" s="1126" t="s">
        <v>36</v>
      </c>
      <c r="BR284" s="1145" t="s">
        <v>36</v>
      </c>
      <c r="BS284" s="1106" t="s">
        <v>36</v>
      </c>
      <c r="BT284" s="1106" t="s">
        <v>36</v>
      </c>
      <c r="BU284" s="1807" t="s">
        <v>36</v>
      </c>
      <c r="BV284" s="1887"/>
      <c r="BW284" s="1887"/>
      <c r="BX284" s="1887"/>
      <c r="BY284" s="1888"/>
      <c r="BZ284" s="1888"/>
      <c r="CA284" s="1888"/>
      <c r="CB284" s="1888"/>
      <c r="CC284" s="1888"/>
      <c r="CD284" s="1888"/>
      <c r="CE284" s="1888"/>
      <c r="CF284" s="1888"/>
      <c r="CG284" s="1888"/>
      <c r="CH284" s="1888"/>
      <c r="CI284" s="1888"/>
      <c r="CJ284" s="1888"/>
      <c r="CK284" s="1888"/>
      <c r="CL284" s="1888"/>
      <c r="CM284" s="1888"/>
      <c r="CN284" s="1888"/>
      <c r="CO284" s="1888"/>
      <c r="CP284" s="1888"/>
      <c r="CQ284" s="1888"/>
      <c r="CR284" s="1888"/>
      <c r="CS284" s="1888"/>
      <c r="CT284" s="1888"/>
      <c r="CU284" s="1888"/>
      <c r="CV284" s="1888"/>
      <c r="CW284" s="1888"/>
      <c r="CX284" s="1888"/>
      <c r="CY284" s="1888"/>
      <c r="CZ284" s="1888"/>
    </row>
    <row r="285" s="643" customFormat="true" ht="15" customHeight="true" x14ac:dyDescent="0.2">
      <c r="B285" s="644"/>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43" customFormat="true" ht="15" customHeight="true" x14ac:dyDescent="0.2">
      <c r="B286" s="644"/>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43" customFormat="true" ht="15" customHeight="true" x14ac:dyDescent="0.2">
      <c r="B287" s="644"/>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43" customFormat="true" ht="15" customHeight="true" x14ac:dyDescent="0.2">
      <c r="B288" s="644"/>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43" customFormat="true" ht="15" customHeight="true" x14ac:dyDescent="0.2">
      <c r="A289" s="399"/>
      <c r="B289" s="400"/>
      <c r="C289" s="401"/>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43" customFormat="true" ht="15" customHeight="true" x14ac:dyDescent="0.2">
      <c r="A290" s="658"/>
      <c r="B290" s="659"/>
      <c r="C290" s="660"/>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43" customFormat="true" ht="15" customHeight="true" x14ac:dyDescent="0.2">
      <c r="A291" s="661"/>
      <c r="B291" s="662"/>
      <c r="C291" s="663"/>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43" customFormat="true" ht="15" customHeight="true" x14ac:dyDescent="0.2">
      <c r="A292" s="664"/>
      <c r="B292" s="665"/>
      <c r="C292" s="66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43" customFormat="true" ht="15" customHeight="true" x14ac:dyDescent="0.2">
      <c r="A293" s="667"/>
      <c r="B293" s="668"/>
      <c r="C293" s="669"/>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43" customFormat="true" ht="15" customHeight="true" x14ac:dyDescent="0.2">
      <c r="A294" s="670"/>
      <c r="B294" s="671"/>
      <c r="C294" s="672"/>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43" customFormat="true" ht="15" customHeight="true" x14ac:dyDescent="0.2">
      <c r="A295" s="670"/>
      <c r="B295" s="671"/>
      <c r="C295" s="672"/>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43" customFormat="true" ht="15" customHeight="true" x14ac:dyDescent="0.2">
      <c r="A296" s="670"/>
      <c r="B296" s="673"/>
      <c r="C296" s="672"/>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43" customFormat="true" ht="15" customHeight="true" x14ac:dyDescent="0.2">
      <c r="A297" s="674"/>
      <c r="B297" s="675"/>
      <c r="C297" s="67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43" customFormat="true" ht="15" customHeight="true" x14ac:dyDescent="0.2">
      <c r="B298" s="644"/>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43" customFormat="true" ht="15" customHeight="true" x14ac:dyDescent="0.2">
      <c r="A299" s="402"/>
      <c r="B299" s="403"/>
      <c r="C299" s="404"/>
      <c r="D299" s="405"/>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43" customFormat="true" ht="15" customHeight="true" x14ac:dyDescent="0.2">
      <c r="A300" s="677"/>
      <c r="B300" s="678"/>
      <c r="C300" s="679"/>
      <c r="D300" s="680"/>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43" customFormat="true" ht="15" customHeight="true" x14ac:dyDescent="0.2">
      <c r="A301" s="681"/>
      <c r="B301" s="682"/>
      <c r="C301" s="683"/>
      <c r="D301" s="684"/>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43" customFormat="true" ht="15" customHeight="true" x14ac:dyDescent="0.2">
      <c r="A302" s="685"/>
      <c r="B302" s="686"/>
      <c r="C302" s="687"/>
      <c r="D302" s="688"/>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43" customFormat="true" ht="15" customHeight="true" x14ac:dyDescent="0.2">
      <c r="A303" s="689"/>
      <c r="B303" s="690"/>
      <c r="C303" s="691"/>
      <c r="D303" s="692"/>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43" customFormat="true" ht="15" customHeight="true" x14ac:dyDescent="0.2">
      <c r="A304" s="693"/>
      <c r="B304" s="694"/>
      <c r="C304" s="695"/>
      <c r="D304" s="69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43" customFormat="true" ht="15" customHeight="true" x14ac:dyDescent="0.2">
      <c r="A305" s="697"/>
      <c r="B305" s="698"/>
      <c r="C305" s="699"/>
      <c r="D305" s="700"/>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43" customFormat="true" ht="15" customHeight="true" x14ac:dyDescent="0.2">
      <c r="B306" s="644"/>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43" customFormat="true" ht="15" customHeight="true" x14ac:dyDescent="0.2">
      <c r="B307" s="644"/>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43" customFormat="true" ht="15" customHeight="true" x14ac:dyDescent="0.2">
      <c r="B308" s="644"/>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43" customFormat="true" ht="15" customHeight="true" x14ac:dyDescent="0.2">
      <c r="B309" s="644"/>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43" customFormat="true" ht="15" customHeight="true" x14ac:dyDescent="0.2">
      <c r="B310" s="644"/>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43" customFormat="true" ht="15" customHeight="true" x14ac:dyDescent="0.2">
      <c r="B311" s="644"/>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43" customFormat="true" ht="15" customHeight="true" x14ac:dyDescent="0.2">
      <c r="B312" s="644"/>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43" customFormat="true" ht="15" customHeight="true" x14ac:dyDescent="0.2">
      <c r="B313" s="644"/>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43" customFormat="true" ht="15" customHeight="true" x14ac:dyDescent="0.2">
      <c r="B314" s="644"/>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43" customFormat="true" ht="15" customHeight="true" x14ac:dyDescent="0.2">
      <c r="B315" s="644"/>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43" customFormat="true" ht="15" customHeight="true" x14ac:dyDescent="0.2">
      <c r="B316" s="644"/>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43" customFormat="true" ht="15" customHeight="true" x14ac:dyDescent="0.2">
      <c r="B317" s="644"/>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43" customFormat="true" ht="15" customHeight="true" x14ac:dyDescent="0.2">
      <c r="B318" s="644"/>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43" customFormat="true" ht="15" customHeight="true" x14ac:dyDescent="0.2">
      <c r="B319" s="644"/>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43" customFormat="true" ht="15" customHeight="true" x14ac:dyDescent="0.2">
      <c r="B320" s="644"/>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43" customFormat="true" ht="15" customHeight="true" x14ac:dyDescent="0.2">
      <c r="B321" s="644"/>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43" customFormat="true" ht="15" customHeight="true" x14ac:dyDescent="0.2">
      <c r="B322" s="644"/>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43" customFormat="true" ht="15" customHeight="true" x14ac:dyDescent="0.2">
      <c r="B323" s="644"/>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43" customFormat="true" ht="15" customHeight="true" x14ac:dyDescent="0.2">
      <c r="B324" s="644"/>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43" customFormat="true" ht="15" customHeight="true" x14ac:dyDescent="0.2">
      <c r="B325" s="644"/>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43" customFormat="true" ht="15" customHeight="true" x14ac:dyDescent="0.2">
      <c r="B326" s="644"/>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43" customFormat="true" ht="15" customHeight="true" x14ac:dyDescent="0.2">
      <c r="B327" s="644"/>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43" customFormat="true" ht="15" customHeight="true" x14ac:dyDescent="0.2">
      <c r="B328" s="644"/>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43" customFormat="true" ht="250.15" customHeight="true" x14ac:dyDescent="0.2">
      <c r="B329" s="644"/>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8"/>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8"/>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8"/>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8"/>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8"/>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8"/>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8"/>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8"/>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8"/>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43" customFormat="true" ht="15" customHeight="true" x14ac:dyDescent="0.2">
      <c r="B339" s="644"/>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235" t="s">
        <v>115</v>
      </c>
      <c r="BD339" s="2236"/>
      <c r="BE339" s="2236"/>
      <c r="BF339" s="2236"/>
      <c r="BG339" s="2237"/>
      <c r="BH339" s="2238" t="s">
        <v>39</v>
      </c>
      <c r="BI339" s="2236"/>
      <c r="BJ339" s="2236"/>
      <c r="BK339" s="2236"/>
      <c r="BL339" s="2237"/>
      <c r="BM339" s="2238" t="s">
        <v>38</v>
      </c>
      <c r="BN339" s="2236"/>
      <c r="BO339" s="2236"/>
      <c r="BP339" s="2236"/>
      <c r="BQ339" s="2239"/>
      <c r="BR339" s="1712" t="s">
        <v>138</v>
      </c>
      <c r="BS339" s="1713"/>
      <c r="BT339" s="1713"/>
      <c r="BU339" s="1713"/>
      <c r="BV339" s="1889"/>
      <c r="BW339" s="1889"/>
      <c r="BX339" s="1889"/>
      <c r="BY339" s="1890"/>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43" customFormat="true" ht="12.75" x14ac:dyDescent="0.2">
      <c r="B340" s="644"/>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147</v>
      </c>
      <c r="BS340" s="180" t="s">
        <v>148</v>
      </c>
      <c r="BT340" s="180" t="s">
        <v>149</v>
      </c>
      <c r="BU340" s="1808" t="s">
        <v>150</v>
      </c>
      <c r="BV340" s="1891"/>
      <c r="BW340" s="1891"/>
      <c r="BX340" s="1891"/>
      <c r="BY340" s="1892"/>
      <c r="BZ340" s="1892"/>
      <c r="CA340" s="1892"/>
      <c r="CB340" s="1892"/>
      <c r="CC340" s="1892"/>
      <c r="CD340" s="1892"/>
      <c r="CE340" s="1892"/>
      <c r="CF340" s="1892"/>
      <c r="CG340" s="1892"/>
      <c r="CH340" s="1892"/>
      <c r="CI340" s="1892"/>
      <c r="CJ340" s="1892"/>
      <c r="CK340" s="1892"/>
      <c r="CL340" s="1892"/>
      <c r="CM340" s="1892"/>
      <c r="CN340" s="1892"/>
      <c r="CO340" s="1892"/>
      <c r="CP340" s="1892"/>
      <c r="CQ340" s="1892"/>
      <c r="CR340" s="1892"/>
      <c r="CS340" s="1892"/>
      <c r="CT340" s="1892"/>
      <c r="CU340" s="1892"/>
      <c r="CV340" s="1892"/>
      <c r="CW340" s="1892"/>
      <c r="CX340" s="1892"/>
      <c r="CY340" s="1892"/>
      <c r="CZ340" s="1892"/>
    </row>
    <row r="341" s="643" customFormat="true" ht="15" customHeight="true" x14ac:dyDescent="0.2">
      <c r="B341" s="644"/>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40" t="s">
        <v>145</v>
      </c>
      <c r="BB341" s="162" t="s">
        <v>50</v>
      </c>
      <c r="BC341" s="1087" t="s">
        <v>36</v>
      </c>
      <c r="BD341" s="1107" t="s">
        <v>36</v>
      </c>
      <c r="BE341" s="1107" t="s">
        <v>36</v>
      </c>
      <c r="BF341" s="1107" t="s">
        <v>36</v>
      </c>
      <c r="BG341" s="1127" t="s">
        <v>36</v>
      </c>
      <c r="BH341" s="1146" t="s">
        <v>36</v>
      </c>
      <c r="BI341" s="1107" t="s">
        <v>36</v>
      </c>
      <c r="BJ341" s="1107" t="s">
        <v>36</v>
      </c>
      <c r="BK341" s="1107" t="s">
        <v>36</v>
      </c>
      <c r="BL341" s="1127" t="s">
        <v>36</v>
      </c>
      <c r="BM341" s="1146" t="s">
        <v>36</v>
      </c>
      <c r="BN341" s="1107" t="s">
        <v>36</v>
      </c>
      <c r="BO341" s="1107" t="s">
        <v>36</v>
      </c>
      <c r="BP341" s="1107" t="s">
        <v>36</v>
      </c>
      <c r="BQ341" s="1127" t="s">
        <v>36</v>
      </c>
      <c r="BR341" s="1146" t="s">
        <v>36</v>
      </c>
      <c r="BS341" s="1107" t="s">
        <v>36</v>
      </c>
      <c r="BT341" s="1107" t="s">
        <v>36</v>
      </c>
      <c r="BU341" s="1809" t="s">
        <v>36</v>
      </c>
      <c r="BV341" s="1893"/>
      <c r="BW341" s="1893"/>
      <c r="BX341" s="1893"/>
      <c r="BY341" s="1894"/>
      <c r="BZ341" s="1894"/>
      <c r="CA341" s="1894"/>
      <c r="CB341" s="1894"/>
      <c r="CC341" s="1894"/>
      <c r="CD341" s="1894"/>
      <c r="CE341" s="1894"/>
      <c r="CF341" s="1894"/>
      <c r="CG341" s="1894"/>
      <c r="CH341" s="1894"/>
      <c r="CI341" s="1894"/>
      <c r="CJ341" s="1894"/>
      <c r="CK341" s="1894"/>
      <c r="CL341" s="1894"/>
      <c r="CM341" s="1894"/>
      <c r="CN341" s="1894"/>
      <c r="CO341" s="1894"/>
      <c r="CP341" s="1894"/>
      <c r="CQ341" s="1894"/>
      <c r="CR341" s="1894"/>
      <c r="CS341" s="1894"/>
      <c r="CT341" s="1894"/>
      <c r="CU341" s="1894"/>
      <c r="CV341" s="1894"/>
      <c r="CW341" s="1894"/>
      <c r="CX341" s="1894"/>
      <c r="CY341" s="1894"/>
      <c r="CZ341" s="1894"/>
    </row>
    <row r="342" s="643" customFormat="true" ht="15" customHeight="true" x14ac:dyDescent="0.2">
      <c r="B342" s="644"/>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29"/>
      <c r="BB342" s="163" t="s">
        <v>49</v>
      </c>
      <c r="BC342" s="1088" t="s">
        <v>36</v>
      </c>
      <c r="BD342" s="1108" t="s">
        <v>36</v>
      </c>
      <c r="BE342" s="1108" t="s">
        <v>36</v>
      </c>
      <c r="BF342" s="1108" t="s">
        <v>36</v>
      </c>
      <c r="BG342" s="1128" t="s">
        <v>36</v>
      </c>
      <c r="BH342" s="1147" t="s">
        <v>36</v>
      </c>
      <c r="BI342" s="1108" t="s">
        <v>36</v>
      </c>
      <c r="BJ342" s="1108" t="s">
        <v>36</v>
      </c>
      <c r="BK342" s="1108" t="s">
        <v>36</v>
      </c>
      <c r="BL342" s="1128" t="s">
        <v>36</v>
      </c>
      <c r="BM342" s="1147" t="s">
        <v>36</v>
      </c>
      <c r="BN342" s="1108" t="s">
        <v>36</v>
      </c>
      <c r="BO342" s="1108" t="s">
        <v>36</v>
      </c>
      <c r="BP342" s="1108" t="s">
        <v>36</v>
      </c>
      <c r="BQ342" s="1128" t="s">
        <v>36</v>
      </c>
      <c r="BR342" s="1147" t="s">
        <v>36</v>
      </c>
      <c r="BS342" s="1108" t="s">
        <v>36</v>
      </c>
      <c r="BT342" s="1108" t="s">
        <v>36</v>
      </c>
      <c r="BU342" s="1810" t="s">
        <v>36</v>
      </c>
      <c r="BV342" s="1895"/>
      <c r="BW342" s="1895"/>
      <c r="BX342" s="1895"/>
      <c r="BY342" s="1896"/>
      <c r="BZ342" s="1896"/>
      <c r="CA342" s="1896"/>
      <c r="CB342" s="1896"/>
      <c r="CC342" s="1896"/>
      <c r="CD342" s="1896"/>
      <c r="CE342" s="1896"/>
      <c r="CF342" s="1896"/>
      <c r="CG342" s="1896"/>
      <c r="CH342" s="1896"/>
      <c r="CI342" s="1896"/>
      <c r="CJ342" s="1896"/>
      <c r="CK342" s="1896"/>
      <c r="CL342" s="1896"/>
      <c r="CM342" s="1896"/>
      <c r="CN342" s="1896"/>
      <c r="CO342" s="1896"/>
      <c r="CP342" s="1896"/>
      <c r="CQ342" s="1896"/>
      <c r="CR342" s="1896"/>
      <c r="CS342" s="1896"/>
      <c r="CT342" s="1896"/>
      <c r="CU342" s="1896"/>
      <c r="CV342" s="1896"/>
      <c r="CW342" s="1896"/>
      <c r="CX342" s="1896"/>
      <c r="CY342" s="1896"/>
      <c r="CZ342" s="1896"/>
    </row>
    <row r="343" s="643" customFormat="true" ht="15" customHeight="true" x14ac:dyDescent="0.2">
      <c r="B343" s="644"/>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28" t="s">
        <v>140</v>
      </c>
      <c r="BB343" s="163" t="s">
        <v>50</v>
      </c>
      <c r="BC343" s="1088" t="s">
        <v>36</v>
      </c>
      <c r="BD343" s="1108" t="s">
        <v>36</v>
      </c>
      <c r="BE343" s="1108" t="s">
        <v>36</v>
      </c>
      <c r="BF343" s="1108" t="s">
        <v>36</v>
      </c>
      <c r="BG343" s="1128" t="s">
        <v>36</v>
      </c>
      <c r="BH343" s="1147" t="s">
        <v>36</v>
      </c>
      <c r="BI343" s="1108" t="s">
        <v>36</v>
      </c>
      <c r="BJ343" s="1108" t="s">
        <v>36</v>
      </c>
      <c r="BK343" s="1108" t="s">
        <v>36</v>
      </c>
      <c r="BL343" s="1128" t="s">
        <v>36</v>
      </c>
      <c r="BM343" s="1147" t="s">
        <v>36</v>
      </c>
      <c r="BN343" s="1108" t="s">
        <v>36</v>
      </c>
      <c r="BO343" s="1108" t="s">
        <v>36</v>
      </c>
      <c r="BP343" s="1108" t="s">
        <v>36</v>
      </c>
      <c r="BQ343" s="1128" t="s">
        <v>36</v>
      </c>
      <c r="BR343" s="1147" t="s">
        <v>36</v>
      </c>
      <c r="BS343" s="1108" t="s">
        <v>36</v>
      </c>
      <c r="BT343" s="1108" t="s">
        <v>36</v>
      </c>
      <c r="BU343" s="1810" t="s">
        <v>36</v>
      </c>
      <c r="BV343" s="1895"/>
      <c r="BW343" s="1895"/>
      <c r="BX343" s="1895"/>
      <c r="BY343" s="1896"/>
      <c r="BZ343" s="1896"/>
      <c r="CA343" s="1896"/>
      <c r="CB343" s="1896"/>
      <c r="CC343" s="1896"/>
      <c r="CD343" s="1896"/>
      <c r="CE343" s="1896"/>
      <c r="CF343" s="1896"/>
      <c r="CG343" s="1896"/>
      <c r="CH343" s="1896"/>
      <c r="CI343" s="1896"/>
      <c r="CJ343" s="1896"/>
      <c r="CK343" s="1896"/>
      <c r="CL343" s="1896"/>
      <c r="CM343" s="1896"/>
      <c r="CN343" s="1896"/>
      <c r="CO343" s="1896"/>
      <c r="CP343" s="1896"/>
      <c r="CQ343" s="1896"/>
      <c r="CR343" s="1896"/>
      <c r="CS343" s="1896"/>
      <c r="CT343" s="1896"/>
      <c r="CU343" s="1896"/>
      <c r="CV343" s="1896"/>
      <c r="CW343" s="1896"/>
      <c r="CX343" s="1896"/>
      <c r="CY343" s="1896"/>
      <c r="CZ343" s="1896"/>
    </row>
    <row r="344" s="643" customFormat="true" ht="15" customHeight="true" x14ac:dyDescent="0.2">
      <c r="B344" s="644"/>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29"/>
      <c r="BB344" s="163" t="s">
        <v>49</v>
      </c>
      <c r="BC344" s="1088" t="s">
        <v>36</v>
      </c>
      <c r="BD344" s="1108" t="s">
        <v>36</v>
      </c>
      <c r="BE344" s="1108" t="s">
        <v>36</v>
      </c>
      <c r="BF344" s="1108" t="s">
        <v>36</v>
      </c>
      <c r="BG344" s="1128" t="s">
        <v>36</v>
      </c>
      <c r="BH344" s="1147" t="s">
        <v>36</v>
      </c>
      <c r="BI344" s="1108" t="s">
        <v>36</v>
      </c>
      <c r="BJ344" s="1108" t="s">
        <v>36</v>
      </c>
      <c r="BK344" s="1108" t="s">
        <v>36</v>
      </c>
      <c r="BL344" s="1128" t="s">
        <v>36</v>
      </c>
      <c r="BM344" s="1147" t="s">
        <v>36</v>
      </c>
      <c r="BN344" s="1108" t="s">
        <v>36</v>
      </c>
      <c r="BO344" s="1108" t="s">
        <v>36</v>
      </c>
      <c r="BP344" s="1108" t="s">
        <v>36</v>
      </c>
      <c r="BQ344" s="1128" t="s">
        <v>36</v>
      </c>
      <c r="BR344" s="1147" t="s">
        <v>36</v>
      </c>
      <c r="BS344" s="1108" t="s">
        <v>36</v>
      </c>
      <c r="BT344" s="1108" t="s">
        <v>36</v>
      </c>
      <c r="BU344" s="1810" t="s">
        <v>36</v>
      </c>
      <c r="BV344" s="1895"/>
      <c r="BW344" s="1895"/>
      <c r="BX344" s="1895"/>
      <c r="BY344" s="1896"/>
      <c r="BZ344" s="1896"/>
      <c r="CA344" s="1896"/>
      <c r="CB344" s="1896"/>
      <c r="CC344" s="1896"/>
      <c r="CD344" s="1896"/>
      <c r="CE344" s="1896"/>
      <c r="CF344" s="1896"/>
      <c r="CG344" s="1896"/>
      <c r="CH344" s="1896"/>
      <c r="CI344" s="1896"/>
      <c r="CJ344" s="1896"/>
      <c r="CK344" s="1896"/>
      <c r="CL344" s="1896"/>
      <c r="CM344" s="1896"/>
      <c r="CN344" s="1896"/>
      <c r="CO344" s="1896"/>
      <c r="CP344" s="1896"/>
      <c r="CQ344" s="1896"/>
      <c r="CR344" s="1896"/>
      <c r="CS344" s="1896"/>
      <c r="CT344" s="1896"/>
      <c r="CU344" s="1896"/>
      <c r="CV344" s="1896"/>
      <c r="CW344" s="1896"/>
      <c r="CX344" s="1896"/>
      <c r="CY344" s="1896"/>
      <c r="CZ344" s="1896"/>
    </row>
    <row r="345" s="643" customFormat="true" ht="15" customHeight="true" x14ac:dyDescent="0.2">
      <c r="B345" s="644"/>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28" t="s">
        <v>141</v>
      </c>
      <c r="BB345" s="163" t="s">
        <v>50</v>
      </c>
      <c r="BC345" s="1088" t="s">
        <v>36</v>
      </c>
      <c r="BD345" s="1108" t="s">
        <v>36</v>
      </c>
      <c r="BE345" s="1108" t="s">
        <v>36</v>
      </c>
      <c r="BF345" s="1108" t="s">
        <v>36</v>
      </c>
      <c r="BG345" s="1128" t="s">
        <v>36</v>
      </c>
      <c r="BH345" s="1147" t="s">
        <v>36</v>
      </c>
      <c r="BI345" s="1108" t="s">
        <v>36</v>
      </c>
      <c r="BJ345" s="1108" t="s">
        <v>36</v>
      </c>
      <c r="BK345" s="1108" t="s">
        <v>36</v>
      </c>
      <c r="BL345" s="1128" t="s">
        <v>36</v>
      </c>
      <c r="BM345" s="1147" t="s">
        <v>36</v>
      </c>
      <c r="BN345" s="1108" t="s">
        <v>36</v>
      </c>
      <c r="BO345" s="1108" t="s">
        <v>36</v>
      </c>
      <c r="BP345" s="1108" t="s">
        <v>36</v>
      </c>
      <c r="BQ345" s="1128" t="s">
        <v>36</v>
      </c>
      <c r="BR345" s="1147" t="s">
        <v>36</v>
      </c>
      <c r="BS345" s="1108" t="s">
        <v>36</v>
      </c>
      <c r="BT345" s="1108" t="s">
        <v>36</v>
      </c>
      <c r="BU345" s="1810" t="s">
        <v>36</v>
      </c>
      <c r="BV345" s="1895"/>
      <c r="BW345" s="1895"/>
      <c r="BX345" s="1895"/>
      <c r="BY345" s="1896"/>
      <c r="BZ345" s="1896"/>
      <c r="CA345" s="1896"/>
      <c r="CB345" s="1896"/>
      <c r="CC345" s="1896"/>
      <c r="CD345" s="1896"/>
      <c r="CE345" s="1896"/>
      <c r="CF345" s="1896"/>
      <c r="CG345" s="1896"/>
      <c r="CH345" s="1896"/>
      <c r="CI345" s="1896"/>
      <c r="CJ345" s="1896"/>
      <c r="CK345" s="1896"/>
      <c r="CL345" s="1896"/>
      <c r="CM345" s="1896"/>
      <c r="CN345" s="1896"/>
      <c r="CO345" s="1896"/>
      <c r="CP345" s="1896"/>
      <c r="CQ345" s="1896"/>
      <c r="CR345" s="1896"/>
      <c r="CS345" s="1896"/>
      <c r="CT345" s="1896"/>
      <c r="CU345" s="1896"/>
      <c r="CV345" s="1896"/>
      <c r="CW345" s="1896"/>
      <c r="CX345" s="1896"/>
      <c r="CY345" s="1896"/>
      <c r="CZ345" s="1896"/>
    </row>
    <row r="346" s="643" customFormat="true" ht="15" customHeight="true" x14ac:dyDescent="0.2">
      <c r="B346" s="644"/>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29"/>
      <c r="BB346" s="163" t="s">
        <v>49</v>
      </c>
      <c r="BC346" s="1088" t="s">
        <v>36</v>
      </c>
      <c r="BD346" s="1108" t="s">
        <v>36</v>
      </c>
      <c r="BE346" s="1108" t="s">
        <v>36</v>
      </c>
      <c r="BF346" s="1108" t="s">
        <v>36</v>
      </c>
      <c r="BG346" s="1128" t="s">
        <v>36</v>
      </c>
      <c r="BH346" s="1147" t="s">
        <v>36</v>
      </c>
      <c r="BI346" s="1108" t="s">
        <v>36</v>
      </c>
      <c r="BJ346" s="1108" t="s">
        <v>36</v>
      </c>
      <c r="BK346" s="1108" t="s">
        <v>36</v>
      </c>
      <c r="BL346" s="1128" t="s">
        <v>36</v>
      </c>
      <c r="BM346" s="1147" t="s">
        <v>36</v>
      </c>
      <c r="BN346" s="1108" t="s">
        <v>36</v>
      </c>
      <c r="BO346" s="1108" t="s">
        <v>36</v>
      </c>
      <c r="BP346" s="1108" t="s">
        <v>36</v>
      </c>
      <c r="BQ346" s="1128" t="s">
        <v>36</v>
      </c>
      <c r="BR346" s="1147" t="s">
        <v>36</v>
      </c>
      <c r="BS346" s="1108" t="s">
        <v>36</v>
      </c>
      <c r="BT346" s="1108" t="s">
        <v>36</v>
      </c>
      <c r="BU346" s="1810" t="s">
        <v>36</v>
      </c>
      <c r="BV346" s="1895"/>
      <c r="BW346" s="1895"/>
      <c r="BX346" s="1895"/>
      <c r="BY346" s="1896"/>
      <c r="BZ346" s="1896"/>
      <c r="CA346" s="1896"/>
      <c r="CB346" s="1896"/>
      <c r="CC346" s="1896"/>
      <c r="CD346" s="1896"/>
      <c r="CE346" s="1896"/>
      <c r="CF346" s="1896"/>
      <c r="CG346" s="1896"/>
      <c r="CH346" s="1896"/>
      <c r="CI346" s="1896"/>
      <c r="CJ346" s="1896"/>
      <c r="CK346" s="1896"/>
      <c r="CL346" s="1896"/>
      <c r="CM346" s="1896"/>
      <c r="CN346" s="1896"/>
      <c r="CO346" s="1896"/>
      <c r="CP346" s="1896"/>
      <c r="CQ346" s="1896"/>
      <c r="CR346" s="1896"/>
      <c r="CS346" s="1896"/>
      <c r="CT346" s="1896"/>
      <c r="CU346" s="1896"/>
      <c r="CV346" s="1896"/>
      <c r="CW346" s="1896"/>
      <c r="CX346" s="1896"/>
      <c r="CY346" s="1896"/>
      <c r="CZ346" s="1896"/>
    </row>
    <row r="347" s="643" customFormat="true" ht="15" customHeight="true" x14ac:dyDescent="0.2">
      <c r="B347" s="644"/>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28" t="s">
        <v>142</v>
      </c>
      <c r="BB347" s="163" t="s">
        <v>50</v>
      </c>
      <c r="BC347" s="1088" t="s">
        <v>36</v>
      </c>
      <c r="BD347" s="1108" t="s">
        <v>36</v>
      </c>
      <c r="BE347" s="1108" t="s">
        <v>36</v>
      </c>
      <c r="BF347" s="1108" t="s">
        <v>36</v>
      </c>
      <c r="BG347" s="1128" t="s">
        <v>36</v>
      </c>
      <c r="BH347" s="1147" t="s">
        <v>36</v>
      </c>
      <c r="BI347" s="1108" t="s">
        <v>36</v>
      </c>
      <c r="BJ347" s="1108" t="s">
        <v>36</v>
      </c>
      <c r="BK347" s="1108" t="s">
        <v>36</v>
      </c>
      <c r="BL347" s="1128" t="s">
        <v>36</v>
      </c>
      <c r="BM347" s="1147" t="s">
        <v>36</v>
      </c>
      <c r="BN347" s="1108" t="s">
        <v>36</v>
      </c>
      <c r="BO347" s="1108" t="s">
        <v>36</v>
      </c>
      <c r="BP347" s="1108" t="s">
        <v>36</v>
      </c>
      <c r="BQ347" s="1128" t="s">
        <v>36</v>
      </c>
      <c r="BR347" s="1147" t="s">
        <v>36</v>
      </c>
      <c r="BS347" s="1108" t="s">
        <v>36</v>
      </c>
      <c r="BT347" s="1108" t="s">
        <v>36</v>
      </c>
      <c r="BU347" s="1810" t="s">
        <v>36</v>
      </c>
      <c r="BV347" s="1895"/>
      <c r="BW347" s="1895"/>
      <c r="BX347" s="1895"/>
      <c r="BY347" s="1896"/>
      <c r="BZ347" s="1896"/>
      <c r="CA347" s="1896"/>
      <c r="CB347" s="1896"/>
      <c r="CC347" s="1896"/>
      <c r="CD347" s="1896"/>
      <c r="CE347" s="1896"/>
      <c r="CF347" s="1896"/>
      <c r="CG347" s="1896"/>
      <c r="CH347" s="1896"/>
      <c r="CI347" s="1896"/>
      <c r="CJ347" s="1896"/>
      <c r="CK347" s="1896"/>
      <c r="CL347" s="1896"/>
      <c r="CM347" s="1896"/>
      <c r="CN347" s="1896"/>
      <c r="CO347" s="1896"/>
      <c r="CP347" s="1896"/>
      <c r="CQ347" s="1896"/>
      <c r="CR347" s="1896"/>
      <c r="CS347" s="1896"/>
      <c r="CT347" s="1896"/>
      <c r="CU347" s="1896"/>
      <c r="CV347" s="1896"/>
      <c r="CW347" s="1896"/>
      <c r="CX347" s="1896"/>
      <c r="CY347" s="1896"/>
      <c r="CZ347" s="1896"/>
    </row>
    <row r="348" s="643" customFormat="true" ht="15" customHeight="true" x14ac:dyDescent="0.2">
      <c r="B348" s="644"/>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29"/>
      <c r="BB348" s="163" t="s">
        <v>49</v>
      </c>
      <c r="BC348" s="1088" t="s">
        <v>36</v>
      </c>
      <c r="BD348" s="1108" t="s">
        <v>36</v>
      </c>
      <c r="BE348" s="1108" t="s">
        <v>36</v>
      </c>
      <c r="BF348" s="1108" t="s">
        <v>36</v>
      </c>
      <c r="BG348" s="1128" t="s">
        <v>36</v>
      </c>
      <c r="BH348" s="1147" t="s">
        <v>36</v>
      </c>
      <c r="BI348" s="1108" t="s">
        <v>36</v>
      </c>
      <c r="BJ348" s="1108" t="s">
        <v>36</v>
      </c>
      <c r="BK348" s="1108" t="s">
        <v>36</v>
      </c>
      <c r="BL348" s="1128" t="s">
        <v>36</v>
      </c>
      <c r="BM348" s="1147" t="s">
        <v>36</v>
      </c>
      <c r="BN348" s="1108" t="s">
        <v>36</v>
      </c>
      <c r="BO348" s="1108" t="s">
        <v>36</v>
      </c>
      <c r="BP348" s="1108" t="s">
        <v>36</v>
      </c>
      <c r="BQ348" s="1128" t="s">
        <v>36</v>
      </c>
      <c r="BR348" s="1147" t="s">
        <v>36</v>
      </c>
      <c r="BS348" s="1108" t="s">
        <v>36</v>
      </c>
      <c r="BT348" s="1108" t="s">
        <v>36</v>
      </c>
      <c r="BU348" s="1810" t="s">
        <v>36</v>
      </c>
      <c r="BV348" s="1895"/>
      <c r="BW348" s="1895"/>
      <c r="BX348" s="1895"/>
      <c r="BY348" s="1896"/>
      <c r="BZ348" s="1896"/>
      <c r="CA348" s="1896"/>
      <c r="CB348" s="1896"/>
      <c r="CC348" s="1896"/>
      <c r="CD348" s="1896"/>
      <c r="CE348" s="1896"/>
      <c r="CF348" s="1896"/>
      <c r="CG348" s="1896"/>
      <c r="CH348" s="1896"/>
      <c r="CI348" s="1896"/>
      <c r="CJ348" s="1896"/>
      <c r="CK348" s="1896"/>
      <c r="CL348" s="1896"/>
      <c r="CM348" s="1896"/>
      <c r="CN348" s="1896"/>
      <c r="CO348" s="1896"/>
      <c r="CP348" s="1896"/>
      <c r="CQ348" s="1896"/>
      <c r="CR348" s="1896"/>
      <c r="CS348" s="1896"/>
      <c r="CT348" s="1896"/>
      <c r="CU348" s="1896"/>
      <c r="CV348" s="1896"/>
      <c r="CW348" s="1896"/>
      <c r="CX348" s="1896"/>
      <c r="CY348" s="1896"/>
      <c r="CZ348" s="1896"/>
    </row>
    <row r="349" s="643" customFormat="true" ht="15" customHeight="true" x14ac:dyDescent="0.2">
      <c r="B349" s="644"/>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28" t="s">
        <v>143</v>
      </c>
      <c r="BB349" s="163" t="s">
        <v>50</v>
      </c>
      <c r="BC349" s="1088" t="s">
        <v>36</v>
      </c>
      <c r="BD349" s="1108" t="s">
        <v>36</v>
      </c>
      <c r="BE349" s="1108" t="s">
        <v>36</v>
      </c>
      <c r="BF349" s="1108" t="s">
        <v>36</v>
      </c>
      <c r="BG349" s="1128" t="s">
        <v>36</v>
      </c>
      <c r="BH349" s="1147" t="s">
        <v>36</v>
      </c>
      <c r="BI349" s="1108" t="s">
        <v>36</v>
      </c>
      <c r="BJ349" s="1108" t="s">
        <v>36</v>
      </c>
      <c r="BK349" s="1108" t="s">
        <v>36</v>
      </c>
      <c r="BL349" s="1128" t="s">
        <v>36</v>
      </c>
      <c r="BM349" s="1147" t="s">
        <v>36</v>
      </c>
      <c r="BN349" s="1108" t="s">
        <v>36</v>
      </c>
      <c r="BO349" s="1108" t="s">
        <v>36</v>
      </c>
      <c r="BP349" s="1108" t="s">
        <v>36</v>
      </c>
      <c r="BQ349" s="1128" t="s">
        <v>36</v>
      </c>
      <c r="BR349" s="1147" t="s">
        <v>36</v>
      </c>
      <c r="BS349" s="1108" t="s">
        <v>36</v>
      </c>
      <c r="BT349" s="1108" t="s">
        <v>36</v>
      </c>
      <c r="BU349" s="1810" t="s">
        <v>36</v>
      </c>
      <c r="BV349" s="1895"/>
      <c r="BW349" s="1895"/>
      <c r="BX349" s="1895"/>
      <c r="BY349" s="1896"/>
      <c r="BZ349" s="1896"/>
      <c r="CA349" s="1896"/>
      <c r="CB349" s="1896"/>
      <c r="CC349" s="1896"/>
      <c r="CD349" s="1896"/>
      <c r="CE349" s="1896"/>
      <c r="CF349" s="1896"/>
      <c r="CG349" s="1896"/>
      <c r="CH349" s="1896"/>
      <c r="CI349" s="1896"/>
      <c r="CJ349" s="1896"/>
      <c r="CK349" s="1896"/>
      <c r="CL349" s="1896"/>
      <c r="CM349" s="1896"/>
      <c r="CN349" s="1896"/>
      <c r="CO349" s="1896"/>
      <c r="CP349" s="1896"/>
      <c r="CQ349" s="1896"/>
      <c r="CR349" s="1896"/>
      <c r="CS349" s="1896"/>
      <c r="CT349" s="1896"/>
      <c r="CU349" s="1896"/>
      <c r="CV349" s="1896"/>
      <c r="CW349" s="1896"/>
      <c r="CX349" s="1896"/>
      <c r="CY349" s="1896"/>
      <c r="CZ349" s="1896"/>
    </row>
    <row r="350" s="643" customFormat="true" ht="15" customHeight="true" x14ac:dyDescent="0.2">
      <c r="B350" s="644"/>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29"/>
      <c r="BB350" s="163" t="s">
        <v>49</v>
      </c>
      <c r="BC350" s="1088" t="s">
        <v>36</v>
      </c>
      <c r="BD350" s="1108" t="s">
        <v>36</v>
      </c>
      <c r="BE350" s="1108" t="s">
        <v>36</v>
      </c>
      <c r="BF350" s="1108" t="s">
        <v>36</v>
      </c>
      <c r="BG350" s="1128" t="s">
        <v>36</v>
      </c>
      <c r="BH350" s="1147" t="s">
        <v>36</v>
      </c>
      <c r="BI350" s="1108" t="s">
        <v>36</v>
      </c>
      <c r="BJ350" s="1108" t="s">
        <v>36</v>
      </c>
      <c r="BK350" s="1108" t="s">
        <v>36</v>
      </c>
      <c r="BL350" s="1128" t="s">
        <v>36</v>
      </c>
      <c r="BM350" s="1147" t="s">
        <v>36</v>
      </c>
      <c r="BN350" s="1108" t="s">
        <v>36</v>
      </c>
      <c r="BO350" s="1108" t="s">
        <v>36</v>
      </c>
      <c r="BP350" s="1108" t="s">
        <v>36</v>
      </c>
      <c r="BQ350" s="1128" t="s">
        <v>36</v>
      </c>
      <c r="BR350" s="1147" t="s">
        <v>36</v>
      </c>
      <c r="BS350" s="1108" t="s">
        <v>36</v>
      </c>
      <c r="BT350" s="1108" t="s">
        <v>36</v>
      </c>
      <c r="BU350" s="1810" t="s">
        <v>36</v>
      </c>
      <c r="BV350" s="1895"/>
      <c r="BW350" s="1895"/>
      <c r="BX350" s="1895"/>
      <c r="BY350" s="1896"/>
      <c r="BZ350" s="1896"/>
      <c r="CA350" s="1896"/>
      <c r="CB350" s="1896"/>
      <c r="CC350" s="1896"/>
      <c r="CD350" s="1896"/>
      <c r="CE350" s="1896"/>
      <c r="CF350" s="1896"/>
      <c r="CG350" s="1896"/>
      <c r="CH350" s="1896"/>
      <c r="CI350" s="1896"/>
      <c r="CJ350" s="1896"/>
      <c r="CK350" s="1896"/>
      <c r="CL350" s="1896"/>
      <c r="CM350" s="1896"/>
      <c r="CN350" s="1896"/>
      <c r="CO350" s="1896"/>
      <c r="CP350" s="1896"/>
      <c r="CQ350" s="1896"/>
      <c r="CR350" s="1896"/>
      <c r="CS350" s="1896"/>
      <c r="CT350" s="1896"/>
      <c r="CU350" s="1896"/>
      <c r="CV350" s="1896"/>
      <c r="CW350" s="1896"/>
      <c r="CX350" s="1896"/>
      <c r="CY350" s="1896"/>
      <c r="CZ350" s="1896"/>
    </row>
    <row r="351" s="643" customFormat="true" ht="15" customHeight="true" x14ac:dyDescent="0.2">
      <c r="B351" s="644"/>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28" t="s">
        <v>144</v>
      </c>
      <c r="BB351" s="163" t="s">
        <v>50</v>
      </c>
      <c r="BC351" s="1088" t="s">
        <v>36</v>
      </c>
      <c r="BD351" s="1108" t="s">
        <v>36</v>
      </c>
      <c r="BE351" s="1108" t="s">
        <v>36</v>
      </c>
      <c r="BF351" s="1108" t="s">
        <v>36</v>
      </c>
      <c r="BG351" s="1128" t="s">
        <v>36</v>
      </c>
      <c r="BH351" s="1147" t="s">
        <v>36</v>
      </c>
      <c r="BI351" s="1108" t="s">
        <v>36</v>
      </c>
      <c r="BJ351" s="1108" t="s">
        <v>36</v>
      </c>
      <c r="BK351" s="1108" t="s">
        <v>36</v>
      </c>
      <c r="BL351" s="1128" t="s">
        <v>36</v>
      </c>
      <c r="BM351" s="1147" t="s">
        <v>36</v>
      </c>
      <c r="BN351" s="1108" t="s">
        <v>36</v>
      </c>
      <c r="BO351" s="1108" t="s">
        <v>36</v>
      </c>
      <c r="BP351" s="1108" t="s">
        <v>36</v>
      </c>
      <c r="BQ351" s="1128" t="s">
        <v>36</v>
      </c>
      <c r="BR351" s="1147" t="s">
        <v>36</v>
      </c>
      <c r="BS351" s="1108" t="s">
        <v>36</v>
      </c>
      <c r="BT351" s="1108" t="s">
        <v>36</v>
      </c>
      <c r="BU351" s="1810" t="s">
        <v>36</v>
      </c>
      <c r="BV351" s="1895"/>
      <c r="BW351" s="1895"/>
      <c r="BX351" s="1895"/>
      <c r="BY351" s="1896"/>
      <c r="BZ351" s="1896"/>
      <c r="CA351" s="1896"/>
      <c r="CB351" s="1896"/>
      <c r="CC351" s="1896"/>
      <c r="CD351" s="1896"/>
      <c r="CE351" s="1896"/>
      <c r="CF351" s="1896"/>
      <c r="CG351" s="1896"/>
      <c r="CH351" s="1896"/>
      <c r="CI351" s="1896"/>
      <c r="CJ351" s="1896"/>
      <c r="CK351" s="1896"/>
      <c r="CL351" s="1896"/>
      <c r="CM351" s="1896"/>
      <c r="CN351" s="1896"/>
      <c r="CO351" s="1896"/>
      <c r="CP351" s="1896"/>
      <c r="CQ351" s="1896"/>
      <c r="CR351" s="1896"/>
      <c r="CS351" s="1896"/>
      <c r="CT351" s="1896"/>
      <c r="CU351" s="1896"/>
      <c r="CV351" s="1896"/>
      <c r="CW351" s="1896"/>
      <c r="CX351" s="1896"/>
      <c r="CY351" s="1896"/>
      <c r="CZ351" s="1896"/>
    </row>
    <row r="352" s="643" customFormat="true" ht="15" customHeight="true" x14ac:dyDescent="0.2">
      <c r="B352" s="644"/>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29"/>
      <c r="BB352" s="163" t="s">
        <v>49</v>
      </c>
      <c r="BC352" s="1088" t="s">
        <v>36</v>
      </c>
      <c r="BD352" s="1108" t="s">
        <v>36</v>
      </c>
      <c r="BE352" s="1108" t="s">
        <v>36</v>
      </c>
      <c r="BF352" s="1108" t="s">
        <v>36</v>
      </c>
      <c r="BG352" s="1128" t="s">
        <v>36</v>
      </c>
      <c r="BH352" s="1147" t="s">
        <v>36</v>
      </c>
      <c r="BI352" s="1108" t="s">
        <v>36</v>
      </c>
      <c r="BJ352" s="1108" t="s">
        <v>36</v>
      </c>
      <c r="BK352" s="1108" t="s">
        <v>36</v>
      </c>
      <c r="BL352" s="1128" t="s">
        <v>36</v>
      </c>
      <c r="BM352" s="1147" t="s">
        <v>36</v>
      </c>
      <c r="BN352" s="1108" t="s">
        <v>36</v>
      </c>
      <c r="BO352" s="1108" t="s">
        <v>36</v>
      </c>
      <c r="BP352" s="1108" t="s">
        <v>36</v>
      </c>
      <c r="BQ352" s="1128" t="s">
        <v>36</v>
      </c>
      <c r="BR352" s="1147" t="s">
        <v>36</v>
      </c>
      <c r="BS352" s="1108" t="s">
        <v>36</v>
      </c>
      <c r="BT352" s="1108" t="s">
        <v>36</v>
      </c>
      <c r="BU352" s="1810" t="s">
        <v>36</v>
      </c>
      <c r="BV352" s="1895"/>
      <c r="BW352" s="1895"/>
      <c r="BX352" s="1895"/>
      <c r="BY352" s="1896"/>
      <c r="BZ352" s="1896"/>
      <c r="CA352" s="1896"/>
      <c r="CB352" s="1896"/>
      <c r="CC352" s="1896"/>
      <c r="CD352" s="1896"/>
      <c r="CE352" s="1896"/>
      <c r="CF352" s="1896"/>
      <c r="CG352" s="1896"/>
      <c r="CH352" s="1896"/>
      <c r="CI352" s="1896"/>
      <c r="CJ352" s="1896"/>
      <c r="CK352" s="1896"/>
      <c r="CL352" s="1896"/>
      <c r="CM352" s="1896"/>
      <c r="CN352" s="1896"/>
      <c r="CO352" s="1896"/>
      <c r="CP352" s="1896"/>
      <c r="CQ352" s="1896"/>
      <c r="CR352" s="1896"/>
      <c r="CS352" s="1896"/>
      <c r="CT352" s="1896"/>
      <c r="CU352" s="1896"/>
      <c r="CV352" s="1896"/>
      <c r="CW352" s="1896"/>
      <c r="CX352" s="1896"/>
      <c r="CY352" s="1896"/>
      <c r="CZ352" s="1896"/>
    </row>
    <row r="353" s="643" customFormat="true" ht="15" customHeight="true" x14ac:dyDescent="0.2">
      <c r="B353" s="644"/>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28" t="s">
        <v>139</v>
      </c>
      <c r="BB353" s="163" t="s">
        <v>50</v>
      </c>
      <c r="BC353" s="1088" t="s">
        <v>36</v>
      </c>
      <c r="BD353" s="1108" t="s">
        <v>36</v>
      </c>
      <c r="BE353" s="1108" t="s">
        <v>36</v>
      </c>
      <c r="BF353" s="1108" t="s">
        <v>36</v>
      </c>
      <c r="BG353" s="1128" t="s">
        <v>36</v>
      </c>
      <c r="BH353" s="1147" t="s">
        <v>36</v>
      </c>
      <c r="BI353" s="1108" t="s">
        <v>36</v>
      </c>
      <c r="BJ353" s="1108" t="s">
        <v>36</v>
      </c>
      <c r="BK353" s="1108" t="s">
        <v>36</v>
      </c>
      <c r="BL353" s="1128" t="s">
        <v>36</v>
      </c>
      <c r="BM353" s="1147" t="s">
        <v>36</v>
      </c>
      <c r="BN353" s="1108" t="s">
        <v>36</v>
      </c>
      <c r="BO353" s="1108" t="s">
        <v>36</v>
      </c>
      <c r="BP353" s="1108" t="s">
        <v>36</v>
      </c>
      <c r="BQ353" s="1128" t="s">
        <v>36</v>
      </c>
      <c r="BR353" s="1147" t="s">
        <v>36</v>
      </c>
      <c r="BS353" s="1108" t="s">
        <v>36</v>
      </c>
      <c r="BT353" s="1108" t="s">
        <v>36</v>
      </c>
      <c r="BU353" s="1810" t="s">
        <v>36</v>
      </c>
      <c r="BV353" s="1895"/>
      <c r="BW353" s="1895"/>
      <c r="BX353" s="1895"/>
      <c r="BY353" s="1896"/>
      <c r="BZ353" s="1896"/>
      <c r="CA353" s="1896"/>
      <c r="CB353" s="1896"/>
      <c r="CC353" s="1896"/>
      <c r="CD353" s="1896"/>
      <c r="CE353" s="1896"/>
      <c r="CF353" s="1896"/>
      <c r="CG353" s="1896"/>
      <c r="CH353" s="1896"/>
      <c r="CI353" s="1896"/>
      <c r="CJ353" s="1896"/>
      <c r="CK353" s="1896"/>
      <c r="CL353" s="1896"/>
      <c r="CM353" s="1896"/>
      <c r="CN353" s="1896"/>
      <c r="CO353" s="1896"/>
      <c r="CP353" s="1896"/>
      <c r="CQ353" s="1896"/>
      <c r="CR353" s="1896"/>
      <c r="CS353" s="1896"/>
      <c r="CT353" s="1896"/>
      <c r="CU353" s="1896"/>
      <c r="CV353" s="1896"/>
      <c r="CW353" s="1896"/>
      <c r="CX353" s="1896"/>
      <c r="CY353" s="1896"/>
      <c r="CZ353" s="1896"/>
    </row>
    <row r="354" s="643" customFormat="true" ht="15" customHeight="true" x14ac:dyDescent="0.2">
      <c r="B354" s="644"/>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30"/>
      <c r="BB354" s="164" t="s">
        <v>49</v>
      </c>
      <c r="BC354" s="1089" t="s">
        <v>36</v>
      </c>
      <c r="BD354" s="1109" t="s">
        <v>36</v>
      </c>
      <c r="BE354" s="1109" t="s">
        <v>36</v>
      </c>
      <c r="BF354" s="1109" t="s">
        <v>36</v>
      </c>
      <c r="BG354" s="1129" t="s">
        <v>36</v>
      </c>
      <c r="BH354" s="1148" t="s">
        <v>36</v>
      </c>
      <c r="BI354" s="1109" t="s">
        <v>36</v>
      </c>
      <c r="BJ354" s="1109" t="s">
        <v>36</v>
      </c>
      <c r="BK354" s="1109" t="s">
        <v>36</v>
      </c>
      <c r="BL354" s="1129" t="s">
        <v>36</v>
      </c>
      <c r="BM354" s="1148" t="s">
        <v>36</v>
      </c>
      <c r="BN354" s="1109" t="s">
        <v>36</v>
      </c>
      <c r="BO354" s="1109" t="s">
        <v>36</v>
      </c>
      <c r="BP354" s="1109" t="s">
        <v>36</v>
      </c>
      <c r="BQ354" s="1129" t="s">
        <v>36</v>
      </c>
      <c r="BR354" s="1148" t="s">
        <v>36</v>
      </c>
      <c r="BS354" s="1109" t="s">
        <v>36</v>
      </c>
      <c r="BT354" s="1109" t="s">
        <v>36</v>
      </c>
      <c r="BU354" s="1811" t="s">
        <v>36</v>
      </c>
      <c r="BV354" s="1897"/>
      <c r="BW354" s="1897"/>
      <c r="BX354" s="1897"/>
      <c r="BY354" s="1898"/>
      <c r="BZ354" s="1898"/>
      <c r="CA354" s="1898"/>
      <c r="CB354" s="1898"/>
      <c r="CC354" s="1898"/>
      <c r="CD354" s="1898"/>
      <c r="CE354" s="1898"/>
      <c r="CF354" s="1898"/>
      <c r="CG354" s="1898"/>
      <c r="CH354" s="1898"/>
      <c r="CI354" s="1898"/>
      <c r="CJ354" s="1898"/>
      <c r="CK354" s="1898"/>
      <c r="CL354" s="1898"/>
      <c r="CM354" s="1898"/>
      <c r="CN354" s="1898"/>
      <c r="CO354" s="1898"/>
      <c r="CP354" s="1898"/>
      <c r="CQ354" s="1898"/>
      <c r="CR354" s="1898"/>
      <c r="CS354" s="1898"/>
      <c r="CT354" s="1898"/>
      <c r="CU354" s="1898"/>
      <c r="CV354" s="1898"/>
      <c r="CW354" s="1898"/>
      <c r="CX354" s="1898"/>
      <c r="CY354" s="1898"/>
      <c r="CZ354" s="1898"/>
    </row>
    <row r="355" s="643" customFormat="true" ht="15" customHeight="true" x14ac:dyDescent="0.2">
      <c r="B355" s="644"/>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2"/>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43" customFormat="true" ht="15" customHeight="true" x14ac:dyDescent="0.2">
      <c r="B356" s="644"/>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43" customFormat="true" ht="15" customHeight="true" x14ac:dyDescent="0.2">
      <c r="B390" s="644"/>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43" customFormat="true" ht="15" customHeight="true" x14ac:dyDescent="0.2">
      <c r="B391" s="644"/>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43" customFormat="true" ht="15" customHeight="true" x14ac:dyDescent="0.2">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43" customFormat="true" ht="15" customHeight="true" x14ac:dyDescent="0.2">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43" customFormat="true" ht="15" customHeight="true" x14ac:dyDescent="0.2">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43" customFormat="true" ht="15" customHeight="true" x14ac:dyDescent="0.2">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43" customFormat="true" ht="15" customHeight="true" x14ac:dyDescent="0.2">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43" customFormat="true" ht="15" customHeight="true" x14ac:dyDescent="0.2">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43" customFormat="true" ht="15" customHeight="true" x14ac:dyDescent="0.2">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6" customFormat="true" ht="15" customHeight="true" x14ac:dyDescent="0.25">
      <c r="A399" s="136"/>
      <c r="B399" s="136"/>
      <c r="C399" s="2123" t="s">
        <v>130</v>
      </c>
      <c r="D399" s="2124"/>
      <c r="E399" s="2124"/>
      <c r="F399" s="2124"/>
      <c r="G399" s="136"/>
      <c r="H399" s="2128" t="s">
        <v>131</v>
      </c>
      <c r="I399" s="2129"/>
      <c r="J399" s="2129"/>
      <c r="K399" s="2129"/>
      <c r="M399" s="2128" t="s">
        <v>132</v>
      </c>
      <c r="N399" s="2129"/>
      <c r="O399" s="2129"/>
      <c r="P399" s="2129"/>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30" t="s">
        <v>184</v>
      </c>
      <c r="D400" s="2131"/>
      <c r="E400" s="2131"/>
      <c r="F400" s="387"/>
      <c r="G400" s="387"/>
      <c r="H400" s="2132" t="s">
        <v>184</v>
      </c>
      <c r="I400" s="2132"/>
      <c r="J400" s="2132"/>
      <c r="K400" s="387"/>
      <c r="L400" s="387"/>
      <c r="M400" s="2132" t="s">
        <v>184</v>
      </c>
      <c r="N400" s="2132"/>
      <c r="O400" s="2132"/>
      <c r="P400" s="387"/>
      <c r="Q400" s="387"/>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6"/>
      <c r="BB400" s="136"/>
      <c r="BC400" s="406"/>
      <c r="BD400" s="406"/>
      <c r="BE400" s="406"/>
      <c r="BF400" s="406"/>
      <c r="BG400" s="406"/>
      <c r="BH400" s="406"/>
      <c r="BI400" s="406"/>
      <c r="BJ400" s="406"/>
      <c r="BK400" s="406"/>
      <c r="BL400" s="406"/>
      <c r="BM400" s="406"/>
      <c r="BN400" s="406"/>
      <c r="BO400" s="406"/>
      <c r="BP400" s="406"/>
      <c r="BQ400" s="406"/>
      <c r="BR400" s="406"/>
      <c r="BS400" s="406"/>
      <c r="BT400" s="406"/>
      <c r="BU400" s="406"/>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30"/>
      <c r="D401" s="2131"/>
      <c r="E401" s="407" t="s">
        <v>185</v>
      </c>
      <c r="F401" s="387"/>
      <c r="G401" s="387"/>
      <c r="H401" s="2132"/>
      <c r="I401" s="2132"/>
      <c r="J401" s="408" t="s">
        <v>185</v>
      </c>
      <c r="K401" s="387"/>
      <c r="L401" s="387"/>
      <c r="M401" s="2132"/>
      <c r="N401" s="2132"/>
      <c r="O401" s="409" t="s">
        <v>185</v>
      </c>
      <c r="P401" s="387"/>
      <c r="Q401" s="387"/>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6"/>
      <c r="BB401" s="136"/>
      <c r="BC401" s="406"/>
      <c r="BD401" s="406"/>
      <c r="BE401" s="406"/>
      <c r="BF401" s="406"/>
      <c r="BG401" s="406"/>
      <c r="BH401" s="406"/>
      <c r="BI401" s="406"/>
      <c r="BJ401" s="406"/>
      <c r="BK401" s="406"/>
      <c r="BL401" s="406"/>
      <c r="BM401" s="406"/>
      <c r="BN401" s="406"/>
      <c r="BO401" s="406"/>
      <c r="BP401" s="406"/>
      <c r="BQ401" s="406"/>
      <c r="BR401" s="406"/>
      <c r="BS401" s="406"/>
      <c r="BT401" s="406"/>
      <c r="BU401" s="406"/>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33" t="s">
        <v>136</v>
      </c>
      <c r="C402" s="2131"/>
      <c r="D402" s="2131"/>
      <c r="E402" s="410" t="s">
        <v>186</v>
      </c>
      <c r="F402" s="387"/>
      <c r="G402" s="387"/>
      <c r="H402" s="2132"/>
      <c r="I402" s="2132"/>
      <c r="J402" s="411" t="s">
        <v>186</v>
      </c>
      <c r="K402" s="387"/>
      <c r="L402" s="387"/>
      <c r="M402" s="2132"/>
      <c r="N402" s="2132"/>
      <c r="O402" s="412" t="s">
        <v>186</v>
      </c>
      <c r="P402" s="387"/>
      <c r="Q402" s="387"/>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6"/>
      <c r="BB402" s="136"/>
      <c r="BC402" s="406"/>
      <c r="BD402" s="406"/>
      <c r="BE402" s="406"/>
      <c r="BF402" s="406"/>
      <c r="BG402" s="406"/>
      <c r="BH402" s="406"/>
      <c r="BI402" s="406"/>
      <c r="BJ402" s="406"/>
      <c r="BK402" s="406"/>
      <c r="BL402" s="406"/>
      <c r="BM402" s="406"/>
      <c r="BN402" s="406"/>
      <c r="BO402" s="406"/>
      <c r="BP402" s="406"/>
      <c r="BQ402" s="406"/>
      <c r="BR402" s="406"/>
      <c r="BS402" s="406"/>
      <c r="BT402" s="406"/>
      <c r="BU402" s="406"/>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34"/>
      <c r="C403" s="2083" t="s">
        <v>187</v>
      </c>
      <c r="D403" s="2084"/>
      <c r="E403" s="466">
        <v>0.72587123574943468</v>
      </c>
      <c r="F403" s="467"/>
      <c r="G403" s="467"/>
      <c r="H403" s="2084" t="s">
        <v>188</v>
      </c>
      <c r="I403" s="2084"/>
      <c r="J403" s="468">
        <v>-0.66259044542792334</v>
      </c>
      <c r="K403" s="467"/>
      <c r="L403" s="467"/>
      <c r="M403" s="2084" t="s">
        <v>187</v>
      </c>
      <c r="N403" s="2084"/>
      <c r="O403" s="469">
        <v>0.6323670214845557</v>
      </c>
      <c r="P403" s="467"/>
      <c r="Q403" s="467"/>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34"/>
      <c r="C404" s="2083" t="s">
        <v>188</v>
      </c>
      <c r="D404" s="2084"/>
      <c r="E404" s="470">
        <v>-0.69778706094490295</v>
      </c>
      <c r="F404" s="467"/>
      <c r="G404" s="467"/>
      <c r="H404" s="2084" t="s">
        <v>187</v>
      </c>
      <c r="I404" s="2084"/>
      <c r="J404" s="471">
        <v>0.58389101476179073</v>
      </c>
      <c r="K404" s="467"/>
      <c r="L404" s="467"/>
      <c r="M404" s="2084" t="s">
        <v>189</v>
      </c>
      <c r="N404" s="2084"/>
      <c r="O404" s="472">
        <v>-0.62536304476964688</v>
      </c>
      <c r="P404" s="467"/>
      <c r="Q404" s="467"/>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34"/>
      <c r="C405" s="2083" t="s">
        <v>190</v>
      </c>
      <c r="D405" s="2084"/>
      <c r="E405" s="470">
        <v>-0.63441213170714439</v>
      </c>
      <c r="F405" s="467"/>
      <c r="G405" s="467"/>
      <c r="H405" s="2084" t="s">
        <v>191</v>
      </c>
      <c r="I405" s="2084"/>
      <c r="J405" s="471">
        <v>0.56399181217229211</v>
      </c>
      <c r="K405" s="467"/>
      <c r="L405" s="467"/>
      <c r="M405" s="2084" t="s">
        <v>192</v>
      </c>
      <c r="N405" s="2084"/>
      <c r="O405" s="472">
        <v>-0.61427517797684306</v>
      </c>
      <c r="P405" s="467"/>
      <c r="Q405" s="467"/>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34"/>
      <c r="C406" s="2083" t="s">
        <v>191</v>
      </c>
      <c r="D406" s="2084"/>
      <c r="E406" s="470">
        <v>0.62348143356505348</v>
      </c>
      <c r="F406" s="467"/>
      <c r="G406" s="467"/>
      <c r="H406" s="2084" t="s">
        <v>190</v>
      </c>
      <c r="I406" s="2084"/>
      <c r="J406" s="471">
        <v>-0.55063370976434234</v>
      </c>
      <c r="K406" s="467"/>
      <c r="L406" s="467"/>
      <c r="M406" s="2084" t="s">
        <v>188</v>
      </c>
      <c r="N406" s="2084"/>
      <c r="O406" s="472">
        <v>-0.60373659446103534</v>
      </c>
      <c r="P406" s="467"/>
      <c r="Q406" s="467"/>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34"/>
      <c r="C407" s="2083" t="s">
        <v>192</v>
      </c>
      <c r="D407" s="2084"/>
      <c r="E407" s="470">
        <v>-0.56235684300762301</v>
      </c>
      <c r="F407" s="467"/>
      <c r="G407" s="467"/>
      <c r="H407" s="2084" t="s">
        <v>193</v>
      </c>
      <c r="I407" s="2084"/>
      <c r="J407" s="471">
        <v>0.52158475417717154</v>
      </c>
      <c r="K407" s="467"/>
      <c r="L407" s="467"/>
      <c r="M407" s="2084" t="s">
        <v>191</v>
      </c>
      <c r="N407" s="2084"/>
      <c r="O407" s="472">
        <v>0.56878399327942553</v>
      </c>
      <c r="P407" s="467"/>
      <c r="Q407" s="467"/>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34"/>
      <c r="C408" s="2083" t="s">
        <v>189</v>
      </c>
      <c r="D408" s="2084"/>
      <c r="E408" s="470">
        <v>-0.53361978829094936</v>
      </c>
      <c r="F408" s="467"/>
      <c r="G408" s="467"/>
      <c r="H408" s="2084" t="s">
        <v>192</v>
      </c>
      <c r="I408" s="2084"/>
      <c r="J408" s="471">
        <v>-0.46734893663292398</v>
      </c>
      <c r="K408" s="467"/>
      <c r="L408" s="467"/>
      <c r="M408" s="2084" t="s">
        <v>194</v>
      </c>
      <c r="N408" s="2084"/>
      <c r="O408" s="472">
        <v>0.46597787894990128</v>
      </c>
      <c r="P408" s="467"/>
      <c r="Q408" s="467"/>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34"/>
      <c r="C409" s="2083" t="s">
        <v>193</v>
      </c>
      <c r="D409" s="2084"/>
      <c r="E409" s="470">
        <v>0.50464057963416498</v>
      </c>
      <c r="F409" s="467"/>
      <c r="G409" s="467"/>
      <c r="H409" s="2084" t="s">
        <v>195</v>
      </c>
      <c r="I409" s="2084"/>
      <c r="J409" s="471">
        <v>0.42328252724275134</v>
      </c>
      <c r="K409" s="467"/>
      <c r="L409" s="467"/>
      <c r="M409" s="2084" t="s">
        <v>190</v>
      </c>
      <c r="N409" s="2084"/>
      <c r="O409" s="472">
        <v>-0.45956033185318018</v>
      </c>
      <c r="P409" s="467"/>
      <c r="Q409" s="467"/>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34"/>
      <c r="C410" s="2083" t="s">
        <v>196</v>
      </c>
      <c r="D410" s="2084"/>
      <c r="E410" s="470">
        <v>0.48186291605653514</v>
      </c>
      <c r="F410" s="467"/>
      <c r="G410" s="467"/>
      <c r="H410" s="2084" t="s">
        <v>197</v>
      </c>
      <c r="I410" s="2084"/>
      <c r="J410" s="471">
        <v>0.39821140906055685</v>
      </c>
      <c r="K410" s="467"/>
      <c r="L410" s="467"/>
      <c r="M410" s="2084" t="s">
        <v>198</v>
      </c>
      <c r="N410" s="2084"/>
      <c r="O410" s="472">
        <v>0.4379853420045795</v>
      </c>
      <c r="P410" s="467"/>
      <c r="Q410" s="467"/>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34"/>
      <c r="C411" s="2083" t="s">
        <v>194</v>
      </c>
      <c r="D411" s="2084"/>
      <c r="E411" s="470">
        <v>0.47072724131180621</v>
      </c>
      <c r="F411" s="467"/>
      <c r="G411" s="467"/>
      <c r="H411" s="2084" t="s">
        <v>194</v>
      </c>
      <c r="I411" s="2084"/>
      <c r="J411" s="471">
        <v>0.38623610182640888</v>
      </c>
      <c r="K411" s="467"/>
      <c r="L411" s="467"/>
      <c r="M411" s="2084" t="s">
        <v>199</v>
      </c>
      <c r="N411" s="2084"/>
      <c r="O411" s="472">
        <v>0.38706356144375509</v>
      </c>
      <c r="P411" s="467"/>
      <c r="Q411" s="467"/>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34"/>
      <c r="C412" s="2083" t="s">
        <v>197</v>
      </c>
      <c r="D412" s="2084"/>
      <c r="E412" s="470">
        <v>0.42048640046086194</v>
      </c>
      <c r="F412" s="467"/>
      <c r="G412" s="467"/>
      <c r="H412" s="2084" t="s">
        <v>199</v>
      </c>
      <c r="I412" s="2084"/>
      <c r="J412" s="471">
        <v>0.38542231946597738</v>
      </c>
      <c r="K412" s="467"/>
      <c r="L412" s="467"/>
      <c r="M412" s="2084" t="s">
        <v>193</v>
      </c>
      <c r="N412" s="2084"/>
      <c r="O412" s="472">
        <v>0.34853161303123592</v>
      </c>
      <c r="P412" s="467"/>
      <c r="Q412" s="467"/>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34"/>
      <c r="C413" s="2083" t="s">
        <v>199</v>
      </c>
      <c r="D413" s="2084"/>
      <c r="E413" s="470">
        <v>0.36026451271082471</v>
      </c>
      <c r="F413" s="467"/>
      <c r="G413" s="467"/>
      <c r="H413" s="2084" t="s">
        <v>196</v>
      </c>
      <c r="I413" s="2084"/>
      <c r="J413" s="471">
        <v>0.34095130034849813</v>
      </c>
      <c r="K413" s="467"/>
      <c r="L413" s="467"/>
      <c r="M413" s="2084" t="s">
        <v>195</v>
      </c>
      <c r="N413" s="2084"/>
      <c r="O413" s="472">
        <v>0.33749850280937138</v>
      </c>
      <c r="P413" s="467"/>
      <c r="Q413" s="467"/>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34"/>
      <c r="C414" s="2083" t="s">
        <v>200</v>
      </c>
      <c r="D414" s="2084"/>
      <c r="E414" s="470">
        <v>-0.35819952943621736</v>
      </c>
      <c r="F414" s="467"/>
      <c r="G414" s="467"/>
      <c r="H414" s="2084" t="s">
        <v>189</v>
      </c>
      <c r="I414" s="2084"/>
      <c r="J414" s="471">
        <v>-0.33568717466041181</v>
      </c>
      <c r="K414" s="467"/>
      <c r="L414" s="467"/>
      <c r="M414" s="2084" t="s">
        <v>197</v>
      </c>
      <c r="N414" s="2084"/>
      <c r="O414" s="472">
        <v>0.31092158895202093</v>
      </c>
      <c r="P414" s="467"/>
      <c r="Q414" s="467"/>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34"/>
      <c r="C415" s="2083" t="s">
        <v>201</v>
      </c>
      <c r="D415" s="2084"/>
      <c r="E415" s="470">
        <v>0.32191132901160091</v>
      </c>
      <c r="F415" s="467"/>
      <c r="G415" s="467"/>
      <c r="H415" s="2084" t="s">
        <v>202</v>
      </c>
      <c r="I415" s="2084"/>
      <c r="J415" s="471">
        <v>0.29152673092178466</v>
      </c>
      <c r="K415" s="467"/>
      <c r="L415" s="467"/>
      <c r="M415" s="2084" t="s">
        <v>200</v>
      </c>
      <c r="N415" s="2084"/>
      <c r="O415" s="472">
        <v>-0.28097762805593224</v>
      </c>
      <c r="P415" s="467"/>
      <c r="Q415" s="467"/>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34"/>
      <c r="C416" s="2083" t="s">
        <v>203</v>
      </c>
      <c r="D416" s="2084"/>
      <c r="E416" s="470">
        <v>-0.3153984792901805</v>
      </c>
      <c r="F416" s="467"/>
      <c r="G416" s="467"/>
      <c r="H416" s="2084" t="s">
        <v>204</v>
      </c>
      <c r="I416" s="2084"/>
      <c r="J416" s="471">
        <v>0.28727950091147009</v>
      </c>
      <c r="K416" s="467"/>
      <c r="L416" s="467"/>
      <c r="M416" s="2084" t="s">
        <v>204</v>
      </c>
      <c r="N416" s="2084"/>
      <c r="O416" s="472">
        <v>0.27021927697099601</v>
      </c>
      <c r="P416" s="467"/>
      <c r="Q416" s="467"/>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34"/>
      <c r="C417" s="2083" t="s">
        <v>204</v>
      </c>
      <c r="D417" s="2084"/>
      <c r="E417" s="470">
        <v>0.30703510543527068</v>
      </c>
      <c r="F417" s="467"/>
      <c r="G417" s="467"/>
      <c r="H417" s="2084" t="s">
        <v>205</v>
      </c>
      <c r="I417" s="2084"/>
      <c r="J417" s="471">
        <v>0.28292430300534216</v>
      </c>
      <c r="K417" s="467"/>
      <c r="L417" s="467"/>
      <c r="M417" s="2084" t="s">
        <v>196</v>
      </c>
      <c r="N417" s="2084"/>
      <c r="O417" s="472">
        <v>0.25228760251123494</v>
      </c>
      <c r="P417" s="467"/>
      <c r="Q417" s="467"/>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34"/>
      <c r="C418" s="2083" t="s">
        <v>198</v>
      </c>
      <c r="D418" s="2084"/>
      <c r="E418" s="470">
        <v>0.29866427217745101</v>
      </c>
      <c r="F418" s="467"/>
      <c r="G418" s="467"/>
      <c r="H418" s="2084" t="s">
        <v>200</v>
      </c>
      <c r="I418" s="2084"/>
      <c r="J418" s="471">
        <v>-0.28209582576779213</v>
      </c>
      <c r="K418" s="467"/>
      <c r="L418" s="467"/>
      <c r="M418" s="2084" t="s">
        <v>201</v>
      </c>
      <c r="N418" s="2084"/>
      <c r="O418" s="472">
        <v>0.2505251937877242</v>
      </c>
      <c r="P418" s="467"/>
      <c r="Q418" s="467"/>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34"/>
      <c r="C419" s="2083" t="s">
        <v>206</v>
      </c>
      <c r="D419" s="2084"/>
      <c r="E419" s="470">
        <v>0.29717890264463331</v>
      </c>
      <c r="F419" s="467"/>
      <c r="G419" s="467"/>
      <c r="H419" s="2084" t="s">
        <v>207</v>
      </c>
      <c r="I419" s="2084"/>
      <c r="J419" s="471">
        <v>0.28080820280084096</v>
      </c>
      <c r="K419" s="467"/>
      <c r="L419" s="467"/>
      <c r="M419" s="2084" t="s">
        <v>208</v>
      </c>
      <c r="N419" s="2084"/>
      <c r="O419" s="472">
        <v>0.22027803263652793</v>
      </c>
      <c r="P419" s="467"/>
      <c r="Q419" s="467"/>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34"/>
      <c r="C420" s="2083" t="s">
        <v>195</v>
      </c>
      <c r="D420" s="2084"/>
      <c r="E420" s="470">
        <v>0.27420714378427435</v>
      </c>
      <c r="F420" s="467"/>
      <c r="G420" s="467"/>
      <c r="H420" s="2084" t="s">
        <v>209</v>
      </c>
      <c r="I420" s="2084"/>
      <c r="J420" s="471">
        <v>0.27515099657976122</v>
      </c>
      <c r="K420" s="467"/>
      <c r="L420" s="467"/>
      <c r="M420" s="2084" t="s">
        <v>210</v>
      </c>
      <c r="N420" s="2084"/>
      <c r="O420" s="472">
        <v>0.2194826421381488</v>
      </c>
      <c r="P420" s="467"/>
      <c r="Q420" s="467"/>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34"/>
      <c r="C421" s="2083" t="s">
        <v>202</v>
      </c>
      <c r="D421" s="2084"/>
      <c r="E421" s="470">
        <v>0.2316485981962782</v>
      </c>
      <c r="F421" s="467"/>
      <c r="G421" s="467"/>
      <c r="H421" s="2084" t="s">
        <v>210</v>
      </c>
      <c r="I421" s="2084"/>
      <c r="J421" s="471">
        <v>0.25947672844728814</v>
      </c>
      <c r="K421" s="467"/>
      <c r="L421" s="467"/>
      <c r="M421" s="2084" t="s">
        <v>211</v>
      </c>
      <c r="N421" s="2084"/>
      <c r="O421" s="472">
        <v>0.18207404380325462</v>
      </c>
      <c r="P421" s="467"/>
      <c r="Q421" s="467"/>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34"/>
      <c r="C422" s="2083" t="s">
        <v>209</v>
      </c>
      <c r="D422" s="2084"/>
      <c r="E422" s="470">
        <v>0.21821113069220774</v>
      </c>
      <c r="F422" s="467"/>
      <c r="G422" s="467"/>
      <c r="H422" s="2084" t="s">
        <v>211</v>
      </c>
      <c r="I422" s="2084"/>
      <c r="J422" s="471">
        <v>0.24661971710078223</v>
      </c>
      <c r="K422" s="467"/>
      <c r="L422" s="467"/>
      <c r="M422" s="2084" t="s">
        <v>202</v>
      </c>
      <c r="N422" s="2084"/>
      <c r="O422" s="472">
        <v>0.17109332423976895</v>
      </c>
      <c r="P422" s="467"/>
      <c r="Q422" s="467"/>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34"/>
      <c r="C423" s="2083" t="s">
        <v>210</v>
      </c>
      <c r="D423" s="2084"/>
      <c r="E423" s="470">
        <v>0.21526258362072909</v>
      </c>
      <c r="F423" s="467"/>
      <c r="G423" s="467"/>
      <c r="H423" s="2084" t="s">
        <v>198</v>
      </c>
      <c r="I423" s="2084"/>
      <c r="J423" s="471">
        <v>0.24589867168859306</v>
      </c>
      <c r="K423" s="467"/>
      <c r="L423" s="467"/>
      <c r="M423" s="2084" t="s">
        <v>212</v>
      </c>
      <c r="N423" s="2084"/>
      <c r="O423" s="472">
        <v>0.16499024420282127</v>
      </c>
      <c r="P423" s="467"/>
      <c r="Q423" s="467"/>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34"/>
      <c r="C424" s="2083" t="s">
        <v>208</v>
      </c>
      <c r="D424" s="2084"/>
      <c r="E424" s="470">
        <v>0.21415794334092852</v>
      </c>
      <c r="F424" s="467"/>
      <c r="G424" s="467"/>
      <c r="H424" s="2084" t="s">
        <v>206</v>
      </c>
      <c r="I424" s="2084"/>
      <c r="J424" s="471">
        <v>0.23496184966756317</v>
      </c>
      <c r="K424" s="467"/>
      <c r="L424" s="467"/>
      <c r="M424" s="2084" t="s">
        <v>207</v>
      </c>
      <c r="N424" s="2084"/>
      <c r="O424" s="472">
        <v>0.16357549458544954</v>
      </c>
      <c r="P424" s="467"/>
      <c r="Q424" s="467"/>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34"/>
      <c r="C425" s="2083" t="s">
        <v>207</v>
      </c>
      <c r="D425" s="2084"/>
      <c r="E425" s="470">
        <v>0.17293730503234303</v>
      </c>
      <c r="F425" s="467"/>
      <c r="G425" s="467"/>
      <c r="H425" s="2084" t="s">
        <v>203</v>
      </c>
      <c r="I425" s="2084"/>
      <c r="J425" s="471">
        <v>-0.21638460204763138</v>
      </c>
      <c r="K425" s="467"/>
      <c r="L425" s="467"/>
      <c r="M425" s="2084" t="s">
        <v>205</v>
      </c>
      <c r="N425" s="2084"/>
      <c r="O425" s="472">
        <v>0.12673402044367771</v>
      </c>
      <c r="P425" s="467"/>
      <c r="Q425" s="467"/>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34"/>
      <c r="C426" s="2083" t="s">
        <v>213</v>
      </c>
      <c r="D426" s="2084"/>
      <c r="E426" s="470">
        <v>-0.17018823240090608</v>
      </c>
      <c r="F426" s="467"/>
      <c r="G426" s="467"/>
      <c r="H426" s="2084" t="s">
        <v>214</v>
      </c>
      <c r="I426" s="2084"/>
      <c r="J426" s="471">
        <v>0.21559070079792611</v>
      </c>
      <c r="K426" s="467"/>
      <c r="L426" s="467"/>
      <c r="M426" s="2084" t="s">
        <v>209</v>
      </c>
      <c r="N426" s="2084"/>
      <c r="O426" s="472">
        <v>0.12254959192425315</v>
      </c>
      <c r="P426" s="467"/>
      <c r="Q426" s="467"/>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34"/>
      <c r="C427" s="2083" t="s">
        <v>211</v>
      </c>
      <c r="D427" s="2084"/>
      <c r="E427" s="470">
        <v>0.16695960068940058</v>
      </c>
      <c r="F427" s="467"/>
      <c r="G427" s="467"/>
      <c r="H427" s="2084" t="s">
        <v>208</v>
      </c>
      <c r="I427" s="2084"/>
      <c r="J427" s="471">
        <v>0.20105139040311487</v>
      </c>
      <c r="K427" s="467"/>
      <c r="L427" s="467"/>
      <c r="M427" s="2084" t="s">
        <v>215</v>
      </c>
      <c r="N427" s="2084"/>
      <c r="O427" s="472">
        <v>0.12204232346220859</v>
      </c>
      <c r="P427" s="467"/>
      <c r="Q427" s="467"/>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34"/>
      <c r="C428" s="2083" t="s">
        <v>205</v>
      </c>
      <c r="D428" s="2084"/>
      <c r="E428" s="470">
        <v>0.15126343849703625</v>
      </c>
      <c r="F428" s="467"/>
      <c r="G428" s="467"/>
      <c r="H428" s="2084" t="s">
        <v>216</v>
      </c>
      <c r="I428" s="2084"/>
      <c r="J428" s="471">
        <v>0.18371142396503773</v>
      </c>
      <c r="K428" s="467"/>
      <c r="L428" s="467"/>
      <c r="M428" s="2084" t="s">
        <v>217</v>
      </c>
      <c r="N428" s="2084"/>
      <c r="O428" s="472">
        <v>0.12085254349625257</v>
      </c>
      <c r="P428" s="467"/>
      <c r="Q428" s="467"/>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34"/>
      <c r="C429" s="2083" t="s">
        <v>215</v>
      </c>
      <c r="D429" s="2084"/>
      <c r="E429" s="470">
        <v>0.13805344014071322</v>
      </c>
      <c r="F429" s="467"/>
      <c r="G429" s="467"/>
      <c r="H429" s="2084" t="s">
        <v>218</v>
      </c>
      <c r="I429" s="2084"/>
      <c r="J429" s="471">
        <v>0.14149505383074268</v>
      </c>
      <c r="K429" s="467"/>
      <c r="L429" s="467"/>
      <c r="M429" s="2084" t="s">
        <v>206</v>
      </c>
      <c r="N429" s="2084"/>
      <c r="O429" s="472">
        <v>0.10784745211688777</v>
      </c>
      <c r="P429" s="467"/>
      <c r="Q429" s="467"/>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34"/>
      <c r="C430" s="2083" t="s">
        <v>214</v>
      </c>
      <c r="D430" s="2084"/>
      <c r="E430" s="470">
        <v>0.13172905684468725</v>
      </c>
      <c r="F430" s="467"/>
      <c r="G430" s="467"/>
      <c r="H430" s="2084" t="s">
        <v>201</v>
      </c>
      <c r="I430" s="2084"/>
      <c r="J430" s="471">
        <v>0.11394818644164253</v>
      </c>
      <c r="K430" s="467"/>
      <c r="L430" s="467"/>
      <c r="M430" s="2084" t="s">
        <v>214</v>
      </c>
      <c r="N430" s="2084"/>
      <c r="O430" s="472">
        <v>0.10584691002448617</v>
      </c>
      <c r="P430" s="467"/>
      <c r="Q430" s="467"/>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34"/>
      <c r="C431" s="2083" t="s">
        <v>219</v>
      </c>
      <c r="D431" s="2084"/>
      <c r="E431" s="470">
        <v>9.6911880137731235E-2</v>
      </c>
      <c r="F431" s="467"/>
      <c r="G431" s="467"/>
      <c r="H431" s="2084" t="s">
        <v>219</v>
      </c>
      <c r="I431" s="2084"/>
      <c r="J431" s="471">
        <v>0.11283298926972356</v>
      </c>
      <c r="K431" s="467"/>
      <c r="L431" s="467"/>
      <c r="M431" s="2084" t="s">
        <v>203</v>
      </c>
      <c r="N431" s="2084"/>
      <c r="O431" s="472">
        <v>-8.5181010463057774E-2</v>
      </c>
      <c r="P431" s="467"/>
      <c r="Q431" s="467"/>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34"/>
      <c r="C432" s="2083" t="s">
        <v>216</v>
      </c>
      <c r="D432" s="2084"/>
      <c r="E432" s="470">
        <v>6.4145277768111603E-2</v>
      </c>
      <c r="F432" s="467"/>
      <c r="G432" s="467"/>
      <c r="H432" s="2084" t="s">
        <v>213</v>
      </c>
      <c r="I432" s="2084"/>
      <c r="J432" s="471">
        <v>-9.8688325925063256E-2</v>
      </c>
      <c r="K432" s="467"/>
      <c r="L432" s="467"/>
      <c r="M432" s="2084" t="s">
        <v>220</v>
      </c>
      <c r="N432" s="2084"/>
      <c r="O432" s="472">
        <v>-6.6119156639579221E-2</v>
      </c>
      <c r="P432" s="467"/>
      <c r="Q432" s="467"/>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34"/>
      <c r="C433" s="2083" t="s">
        <v>218</v>
      </c>
      <c r="D433" s="2084"/>
      <c r="E433" s="470">
        <v>6.0481175856627135E-2</v>
      </c>
      <c r="F433" s="467"/>
      <c r="G433" s="467"/>
      <c r="H433" s="2084" t="s">
        <v>221</v>
      </c>
      <c r="I433" s="2084"/>
      <c r="J433" s="471">
        <v>9.2655344168693476E-2</v>
      </c>
      <c r="K433" s="467"/>
      <c r="L433" s="467"/>
      <c r="M433" s="2084" t="s">
        <v>219</v>
      </c>
      <c r="N433" s="2084"/>
      <c r="O433" s="472">
        <v>5.0679875679478952E-2</v>
      </c>
      <c r="P433" s="467"/>
      <c r="Q433" s="467"/>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34"/>
      <c r="C434" s="2083" t="s">
        <v>221</v>
      </c>
      <c r="D434" s="2084"/>
      <c r="E434" s="470">
        <v>5.3686823823938232E-2</v>
      </c>
      <c r="F434" s="467"/>
      <c r="G434" s="467"/>
      <c r="H434" s="2084" t="s">
        <v>215</v>
      </c>
      <c r="I434" s="2084"/>
      <c r="J434" s="471">
        <v>7.6447297026028913E-2</v>
      </c>
      <c r="K434" s="467"/>
      <c r="L434" s="467"/>
      <c r="M434" s="2084" t="s">
        <v>221</v>
      </c>
      <c r="N434" s="2084"/>
      <c r="O434" s="472">
        <v>5.0131672306589097E-2</v>
      </c>
      <c r="P434" s="467"/>
      <c r="Q434" s="467"/>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34"/>
      <c r="C435" s="2083" t="s">
        <v>220</v>
      </c>
      <c r="D435" s="2084"/>
      <c r="E435" s="470">
        <v>-4.3498771604418701E-2</v>
      </c>
      <c r="F435" s="467"/>
      <c r="G435" s="467"/>
      <c r="H435" s="2084" t="s">
        <v>217</v>
      </c>
      <c r="I435" s="2084"/>
      <c r="J435" s="471">
        <v>6.9322407963885432E-2</v>
      </c>
      <c r="K435" s="467"/>
      <c r="L435" s="467"/>
      <c r="M435" s="2084" t="s">
        <v>222</v>
      </c>
      <c r="N435" s="2084"/>
      <c r="O435" s="472">
        <v>-3.9233561025777117E-2</v>
      </c>
      <c r="P435" s="467"/>
      <c r="Q435" s="467"/>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34"/>
      <c r="C436" s="2083" t="s">
        <v>212</v>
      </c>
      <c r="D436" s="2084"/>
      <c r="E436" s="470">
        <v>4.1538277278025906E-2</v>
      </c>
      <c r="F436" s="467"/>
      <c r="G436" s="467"/>
      <c r="H436" s="2084" t="s">
        <v>212</v>
      </c>
      <c r="I436" s="2084"/>
      <c r="J436" s="471">
        <v>6.3580069742926654E-2</v>
      </c>
      <c r="K436" s="467"/>
      <c r="L436" s="467"/>
      <c r="M436" s="2084" t="s">
        <v>216</v>
      </c>
      <c r="N436" s="2084"/>
      <c r="O436" s="472">
        <v>3.7329515436979467E-2</v>
      </c>
      <c r="P436" s="467"/>
      <c r="Q436" s="467"/>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34"/>
      <c r="C437" s="2083" t="s">
        <v>222</v>
      </c>
      <c r="D437" s="2084"/>
      <c r="E437" s="470">
        <v>-2.349557957728626E-2</v>
      </c>
      <c r="F437" s="467"/>
      <c r="G437" s="467"/>
      <c r="H437" s="2084" t="s">
        <v>223</v>
      </c>
      <c r="I437" s="2084"/>
      <c r="J437" s="471">
        <v>5.6029459518424508E-2</v>
      </c>
      <c r="K437" s="467"/>
      <c r="L437" s="467"/>
      <c r="M437" s="2084" t="s">
        <v>224</v>
      </c>
      <c r="N437" s="2084"/>
      <c r="O437" s="472">
        <v>-3.2147388858683838E-2</v>
      </c>
      <c r="P437" s="467"/>
      <c r="Q437" s="467"/>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34"/>
      <c r="C438" s="2083" t="s">
        <v>225</v>
      </c>
      <c r="D438" s="2084"/>
      <c r="E438" s="470">
        <v>1.5136431511893329E-2</v>
      </c>
      <c r="F438" s="467"/>
      <c r="G438" s="467"/>
      <c r="H438" s="2084" t="s">
        <v>224</v>
      </c>
      <c r="I438" s="2084"/>
      <c r="J438" s="471">
        <v>3.4700288868488263E-2</v>
      </c>
      <c r="K438" s="467"/>
      <c r="L438" s="467"/>
      <c r="M438" s="2084" t="s">
        <v>226</v>
      </c>
      <c r="N438" s="2084"/>
      <c r="O438" s="472">
        <v>-1.9784788315699256E-2</v>
      </c>
      <c r="P438" s="467"/>
      <c r="Q438" s="467"/>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34"/>
      <c r="C439" s="2083" t="s">
        <v>223</v>
      </c>
      <c r="D439" s="2084"/>
      <c r="E439" s="470">
        <v>1.3132893637882039E-2</v>
      </c>
      <c r="F439" s="467"/>
      <c r="G439" s="467"/>
      <c r="H439" s="2084" t="s">
        <v>227</v>
      </c>
      <c r="I439" s="2084"/>
      <c r="J439" s="471">
        <v>-1.872305103069927E-2</v>
      </c>
      <c r="K439" s="467"/>
      <c r="L439" s="467"/>
      <c r="M439" s="2084" t="s">
        <v>218</v>
      </c>
      <c r="N439" s="2084"/>
      <c r="O439" s="472">
        <v>7.8283243174019513E-3</v>
      </c>
      <c r="P439" s="467"/>
      <c r="Q439" s="467"/>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34"/>
      <c r="C440" s="2083" t="s">
        <v>217</v>
      </c>
      <c r="D440" s="2084"/>
      <c r="E440" s="470">
        <v>-1.1808847163303861E-2</v>
      </c>
      <c r="F440" s="467"/>
      <c r="G440" s="467"/>
      <c r="H440" s="2084" t="s">
        <v>222</v>
      </c>
      <c r="I440" s="2084"/>
      <c r="J440" s="471">
        <v>-1.5952970670556153E-2</v>
      </c>
      <c r="K440" s="467"/>
      <c r="L440" s="467"/>
      <c r="M440" s="2084" t="s">
        <v>225</v>
      </c>
      <c r="N440" s="2084"/>
      <c r="O440" s="472">
        <v>4.2517074074283415E-3</v>
      </c>
      <c r="P440" s="467"/>
      <c r="Q440" s="467"/>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34"/>
      <c r="C441" s="2083" t="s">
        <v>227</v>
      </c>
      <c r="D441" s="2084"/>
      <c r="E441" s="470">
        <v>7.9827604148430872E-3</v>
      </c>
      <c r="F441" s="467"/>
      <c r="G441" s="467"/>
      <c r="H441" s="2084" t="s">
        <v>220</v>
      </c>
      <c r="I441" s="2084"/>
      <c r="J441" s="471">
        <v>1.2258693232666233E-2</v>
      </c>
      <c r="K441" s="467"/>
      <c r="L441" s="467"/>
      <c r="M441" s="2084" t="s">
        <v>213</v>
      </c>
      <c r="N441" s="2084"/>
      <c r="O441" s="472">
        <v>-1.6426873517193358E-3</v>
      </c>
      <c r="P441" s="467"/>
      <c r="Q441" s="467"/>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34"/>
      <c r="C442" s="2083" t="s">
        <v>226</v>
      </c>
      <c r="D442" s="2084"/>
      <c r="E442" s="470">
        <v>-5.8449803225157967E-3</v>
      </c>
      <c r="F442" s="467"/>
      <c r="G442" s="467"/>
      <c r="H442" s="2084" t="s">
        <v>226</v>
      </c>
      <c r="I442" s="2084"/>
      <c r="J442" s="473">
        <v>-6.6194886303936832E-3</v>
      </c>
      <c r="K442" s="467"/>
      <c r="L442" s="467"/>
      <c r="M442" s="2084" t="s">
        <v>227</v>
      </c>
      <c r="N442" s="2084"/>
      <c r="O442" s="474">
        <v>-1.0938704069064053E-3</v>
      </c>
      <c r="P442" s="467"/>
      <c r="Q442" s="467"/>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34"/>
      <c r="C443" s="2083" t="s">
        <v>224</v>
      </c>
      <c r="D443" s="2084"/>
      <c r="E443" s="475">
        <v>2.1641588301150685E-3</v>
      </c>
      <c r="F443" s="467"/>
      <c r="G443" s="467"/>
      <c r="H443" s="2084"/>
      <c r="I443" s="2084"/>
      <c r="J443" s="467"/>
      <c r="K443" s="467"/>
      <c r="L443" s="467"/>
      <c r="M443" s="2084"/>
      <c r="N443" s="2084"/>
      <c r="O443" s="467"/>
      <c r="P443" s="467"/>
      <c r="Q443" s="467"/>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34"/>
      <c r="C444" s="2083"/>
      <c r="D444" s="2084"/>
      <c r="E444" s="467"/>
      <c r="F444" s="467"/>
      <c r="G444" s="467"/>
      <c r="H444" s="2084"/>
      <c r="I444" s="2084"/>
      <c r="J444" s="467"/>
      <c r="K444" s="467"/>
      <c r="L444" s="467"/>
      <c r="M444" s="2084"/>
      <c r="N444" s="2084"/>
      <c r="O444" s="467"/>
      <c r="P444" s="467"/>
      <c r="Q444" s="467"/>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34"/>
      <c r="C445" s="2083"/>
      <c r="D445" s="2084"/>
      <c r="E445" s="467"/>
      <c r="F445" s="467"/>
      <c r="G445" s="467"/>
      <c r="H445" s="2084"/>
      <c r="I445" s="2084"/>
      <c r="J445" s="467"/>
      <c r="K445" s="467"/>
      <c r="L445" s="467"/>
      <c r="M445" s="2084"/>
      <c r="N445" s="2084"/>
      <c r="O445" s="467"/>
      <c r="P445" s="467"/>
      <c r="Q445" s="467"/>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083"/>
      <c r="D446" s="2084"/>
      <c r="E446" s="467"/>
      <c r="F446" s="467"/>
      <c r="G446" s="467"/>
      <c r="H446" s="2084" t="s">
        <v>228</v>
      </c>
      <c r="I446" s="2084"/>
      <c r="J446" s="2084"/>
      <c r="K446" s="467"/>
      <c r="L446" s="467"/>
      <c r="M446" s="2084" t="s">
        <v>228</v>
      </c>
      <c r="N446" s="2084"/>
      <c r="O446" s="2084"/>
      <c r="P446" s="467"/>
      <c r="Q446" s="467"/>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083" t="s">
        <v>228</v>
      </c>
      <c r="D447" s="2084"/>
      <c r="E447" s="2084"/>
      <c r="F447" s="467"/>
      <c r="G447" s="467"/>
      <c r="H447" s="2084"/>
      <c r="I447" s="2084"/>
      <c r="J447" s="449" t="s">
        <v>229</v>
      </c>
      <c r="K447" s="467"/>
      <c r="L447" s="467"/>
      <c r="M447" s="2084"/>
      <c r="N447" s="2084"/>
      <c r="O447" s="450" t="s">
        <v>229</v>
      </c>
      <c r="P447" s="467"/>
      <c r="Q447" s="467"/>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083"/>
      <c r="D448" s="2084"/>
      <c r="E448" s="451" t="s">
        <v>229</v>
      </c>
      <c r="F448" s="467"/>
      <c r="G448" s="467"/>
      <c r="H448" s="2084" t="s">
        <v>217</v>
      </c>
      <c r="I448" s="2084"/>
      <c r="J448" s="468">
        <v>4.8055962459113664E-3</v>
      </c>
      <c r="K448" s="467"/>
      <c r="L448" s="467"/>
      <c r="M448" s="2084" t="s">
        <v>217</v>
      </c>
      <c r="N448" s="2084"/>
      <c r="O448" s="469">
        <v>1.4605337269513621E-2</v>
      </c>
      <c r="P448" s="467"/>
      <c r="Q448" s="467"/>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083" t="s">
        <v>217</v>
      </c>
      <c r="D449" s="2084"/>
      <c r="E449" s="466">
        <v>1.3944887132626965E-4</v>
      </c>
      <c r="F449" s="467"/>
      <c r="G449" s="467"/>
      <c r="H449" s="2084" t="s">
        <v>207</v>
      </c>
      <c r="I449" s="2084"/>
      <c r="J449" s="471">
        <v>7.8853246760238221E-2</v>
      </c>
      <c r="K449" s="467"/>
      <c r="L449" s="467"/>
      <c r="M449" s="2084" t="s">
        <v>207</v>
      </c>
      <c r="N449" s="2084"/>
      <c r="O449" s="472">
        <v>2.6756942428874431E-2</v>
      </c>
      <c r="P449" s="467"/>
      <c r="Q449" s="467"/>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083" t="s">
        <v>207</v>
      </c>
      <c r="D450" s="2084"/>
      <c r="E450" s="470">
        <v>2.9907311471849659E-2</v>
      </c>
      <c r="F450" s="467"/>
      <c r="G450" s="467"/>
      <c r="H450" s="2084" t="s">
        <v>204</v>
      </c>
      <c r="I450" s="2084"/>
      <c r="J450" s="471">
        <v>8.2529511643943343E-2</v>
      </c>
      <c r="K450" s="467"/>
      <c r="L450" s="467"/>
      <c r="M450" s="2084" t="s">
        <v>204</v>
      </c>
      <c r="N450" s="2084"/>
      <c r="O450" s="472">
        <v>7.3018457646727861E-2</v>
      </c>
      <c r="P450" s="467"/>
      <c r="Q450" s="467"/>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083" t="s">
        <v>204</v>
      </c>
      <c r="D451" s="2084"/>
      <c r="E451" s="470">
        <v>9.4270555969647785E-2</v>
      </c>
      <c r="F451" s="467"/>
      <c r="G451" s="467"/>
      <c r="H451" s="2084" t="s">
        <v>220</v>
      </c>
      <c r="I451" s="2084"/>
      <c r="J451" s="471">
        <v>1.5027555977261688E-4</v>
      </c>
      <c r="K451" s="467"/>
      <c r="L451" s="467"/>
      <c r="M451" s="2084" t="s">
        <v>220</v>
      </c>
      <c r="N451" s="2084"/>
      <c r="O451" s="472">
        <v>4.3717428747292132E-3</v>
      </c>
      <c r="P451" s="467"/>
      <c r="Q451" s="467"/>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83" t="s">
        <v>220</v>
      </c>
      <c r="D452" s="2084"/>
      <c r="E452" s="470">
        <v>1.8921431310933827E-3</v>
      </c>
      <c r="F452" s="467"/>
      <c r="G452" s="467"/>
      <c r="H452" s="2084" t="s">
        <v>219</v>
      </c>
      <c r="I452" s="2084"/>
      <c r="J452" s="471">
        <v>1.2731283467541552E-2</v>
      </c>
      <c r="K452" s="467"/>
      <c r="L452" s="467"/>
      <c r="M452" s="2084" t="s">
        <v>219</v>
      </c>
      <c r="N452" s="2084"/>
      <c r="O452" s="472">
        <v>2.5684497988874423E-3</v>
      </c>
      <c r="P452" s="467"/>
      <c r="Q452" s="467"/>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083" t="s">
        <v>219</v>
      </c>
      <c r="D453" s="2084"/>
      <c r="E453" s="470">
        <v>9.3919125118299852E-3</v>
      </c>
      <c r="F453" s="467"/>
      <c r="G453" s="467"/>
      <c r="H453" s="2084" t="s">
        <v>188</v>
      </c>
      <c r="I453" s="2084"/>
      <c r="J453" s="471">
        <v>0.43902609837237383</v>
      </c>
      <c r="K453" s="467"/>
      <c r="L453" s="467"/>
      <c r="M453" s="2084" t="s">
        <v>188</v>
      </c>
      <c r="N453" s="2084"/>
      <c r="O453" s="472">
        <v>0.36449787549140866</v>
      </c>
      <c r="P453" s="467"/>
      <c r="Q453" s="467"/>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083" t="s">
        <v>188</v>
      </c>
      <c r="D454" s="2084"/>
      <c r="E454" s="470">
        <v>0.48690678242212571</v>
      </c>
      <c r="F454" s="467"/>
      <c r="G454" s="467"/>
      <c r="H454" s="2084" t="s">
        <v>193</v>
      </c>
      <c r="I454" s="2084"/>
      <c r="J454" s="471">
        <v>0.27205065579006044</v>
      </c>
      <c r="K454" s="467"/>
      <c r="L454" s="467"/>
      <c r="M454" s="2084" t="s">
        <v>193</v>
      </c>
      <c r="N454" s="2084"/>
      <c r="O454" s="472">
        <v>0.12147428528215518</v>
      </c>
      <c r="P454" s="467"/>
      <c r="Q454" s="467"/>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083" t="s">
        <v>193</v>
      </c>
      <c r="D455" s="2084"/>
      <c r="E455" s="470">
        <v>0.25466211461350602</v>
      </c>
      <c r="F455" s="467"/>
      <c r="G455" s="467"/>
      <c r="H455" s="2084" t="s">
        <v>226</v>
      </c>
      <c r="I455" s="2084"/>
      <c r="J455" s="471">
        <v>4.3817629727911239E-5</v>
      </c>
      <c r="K455" s="467"/>
      <c r="L455" s="467"/>
      <c r="M455" s="2084" t="s">
        <v>226</v>
      </c>
      <c r="N455" s="2084"/>
      <c r="O455" s="472">
        <v>3.9143784869702982E-4</v>
      </c>
      <c r="P455" s="467"/>
      <c r="Q455" s="467"/>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083" t="s">
        <v>226</v>
      </c>
      <c r="D456" s="2084"/>
      <c r="E456" s="470">
        <v>3.4163794970596863E-5</v>
      </c>
      <c r="F456" s="467"/>
      <c r="G456" s="467"/>
      <c r="H456" s="2084" t="s">
        <v>227</v>
      </c>
      <c r="I456" s="2084"/>
      <c r="J456" s="471">
        <v>3.5055263989816903E-4</v>
      </c>
      <c r="K456" s="467"/>
      <c r="L456" s="467"/>
      <c r="M456" s="2084" t="s">
        <v>227</v>
      </c>
      <c r="N456" s="2084"/>
      <c r="O456" s="472">
        <v>1.1965524671055847E-6</v>
      </c>
      <c r="P456" s="467"/>
      <c r="Q456" s="467"/>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083" t="s">
        <v>227</v>
      </c>
      <c r="D457" s="2084"/>
      <c r="E457" s="470">
        <v>6.3724463840785783E-5</v>
      </c>
      <c r="F457" s="467"/>
      <c r="G457" s="467"/>
      <c r="H457" s="2084" t="s">
        <v>197</v>
      </c>
      <c r="I457" s="2084"/>
      <c r="J457" s="471">
        <v>0.15857232630599413</v>
      </c>
      <c r="K457" s="467"/>
      <c r="L457" s="467"/>
      <c r="M457" s="2084" t="s">
        <v>197</v>
      </c>
      <c r="N457" s="2084"/>
      <c r="O457" s="472">
        <v>9.6672234476449459E-2</v>
      </c>
      <c r="P457" s="467"/>
      <c r="Q457" s="467"/>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083" t="s">
        <v>197</v>
      </c>
      <c r="D458" s="2084"/>
      <c r="E458" s="470">
        <v>0.17680881297253237</v>
      </c>
      <c r="F458" s="467"/>
      <c r="G458" s="467"/>
      <c r="H458" s="2084" t="s">
        <v>216</v>
      </c>
      <c r="I458" s="2084"/>
      <c r="J458" s="471">
        <v>3.3749887295261842E-2</v>
      </c>
      <c r="K458" s="467"/>
      <c r="L458" s="467"/>
      <c r="M458" s="2084" t="s">
        <v>216</v>
      </c>
      <c r="N458" s="2084"/>
      <c r="O458" s="472">
        <v>1.3934927227596883E-3</v>
      </c>
      <c r="P458" s="467"/>
      <c r="Q458" s="467"/>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083" t="s">
        <v>216</v>
      </c>
      <c r="D459" s="2084"/>
      <c r="E459" s="470">
        <v>4.1146166599481922E-3</v>
      </c>
      <c r="F459" s="467"/>
      <c r="G459" s="467"/>
      <c r="H459" s="2084" t="s">
        <v>214</v>
      </c>
      <c r="I459" s="2084"/>
      <c r="J459" s="471">
        <v>4.6479350270540898E-2</v>
      </c>
      <c r="K459" s="467"/>
      <c r="L459" s="467"/>
      <c r="M459" s="2084" t="s">
        <v>214</v>
      </c>
      <c r="N459" s="2084"/>
      <c r="O459" s="472">
        <v>1.1203568361731669E-2</v>
      </c>
      <c r="P459" s="467"/>
      <c r="Q459" s="467"/>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083" t="s">
        <v>214</v>
      </c>
      <c r="D460" s="2084"/>
      <c r="E460" s="470">
        <v>1.7352544417190845E-2</v>
      </c>
      <c r="F460" s="467"/>
      <c r="G460" s="467"/>
      <c r="H460" s="2084" t="s">
        <v>221</v>
      </c>
      <c r="I460" s="2084"/>
      <c r="J460" s="471">
        <v>8.5850128030190397E-3</v>
      </c>
      <c r="K460" s="467"/>
      <c r="L460" s="467"/>
      <c r="M460" s="2084" t="s">
        <v>221</v>
      </c>
      <c r="N460" s="2084"/>
      <c r="O460" s="472">
        <v>2.5131845682552323E-3</v>
      </c>
      <c r="P460" s="467"/>
      <c r="Q460" s="467"/>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083" t="s">
        <v>221</v>
      </c>
      <c r="D461" s="2084"/>
      <c r="E461" s="470">
        <v>2.8822750523025817E-3</v>
      </c>
      <c r="F461" s="467"/>
      <c r="G461" s="467"/>
      <c r="H461" s="2084" t="s">
        <v>206</v>
      </c>
      <c r="I461" s="2084"/>
      <c r="J461" s="471">
        <v>5.5207070799202555E-2</v>
      </c>
      <c r="K461" s="467"/>
      <c r="L461" s="467"/>
      <c r="M461" s="2084" t="s">
        <v>206</v>
      </c>
      <c r="N461" s="2084"/>
      <c r="O461" s="472">
        <v>1.1631072928104402E-2</v>
      </c>
      <c r="P461" s="467"/>
      <c r="Q461" s="467"/>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083" t="s">
        <v>206</v>
      </c>
      <c r="D462" s="2084"/>
      <c r="E462" s="470">
        <v>8.8315300177068443E-2</v>
      </c>
      <c r="F462" s="467"/>
      <c r="G462" s="467"/>
      <c r="H462" s="2084" t="s">
        <v>190</v>
      </c>
      <c r="I462" s="2084"/>
      <c r="J462" s="471">
        <v>0.30319748232884197</v>
      </c>
      <c r="K462" s="467"/>
      <c r="L462" s="467"/>
      <c r="M462" s="2084" t="s">
        <v>190</v>
      </c>
      <c r="N462" s="2084"/>
      <c r="O462" s="472">
        <v>0.21119569861300511</v>
      </c>
      <c r="P462" s="467"/>
      <c r="Q462" s="467"/>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083" t="s">
        <v>190</v>
      </c>
      <c r="D463" s="2084"/>
      <c r="E463" s="470">
        <v>0.40247875285720314</v>
      </c>
      <c r="F463" s="467"/>
      <c r="G463" s="467"/>
      <c r="H463" s="2084" t="s">
        <v>218</v>
      </c>
      <c r="I463" s="2084"/>
      <c r="J463" s="471">
        <v>2.002085025856477E-2</v>
      </c>
      <c r="K463" s="467"/>
      <c r="L463" s="467"/>
      <c r="M463" s="2084" t="s">
        <v>218</v>
      </c>
      <c r="N463" s="2084"/>
      <c r="O463" s="472">
        <v>6.1282661618426726E-5</v>
      </c>
      <c r="P463" s="467"/>
      <c r="Q463" s="467"/>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083" t="s">
        <v>218</v>
      </c>
      <c r="D464" s="2084"/>
      <c r="E464" s="470">
        <v>3.657972633000257E-3</v>
      </c>
      <c r="F464" s="467"/>
      <c r="G464" s="467"/>
      <c r="H464" s="2084" t="s">
        <v>194</v>
      </c>
      <c r="I464" s="2084"/>
      <c r="J464" s="471">
        <v>0.14917832635406009</v>
      </c>
      <c r="K464" s="467"/>
      <c r="L464" s="467"/>
      <c r="M464" s="2084" t="s">
        <v>194</v>
      </c>
      <c r="N464" s="2084"/>
      <c r="O464" s="472">
        <v>0.21713538367064886</v>
      </c>
      <c r="P464" s="467"/>
      <c r="Q464" s="467"/>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083" t="s">
        <v>194</v>
      </c>
      <c r="D465" s="2084"/>
      <c r="E465" s="470">
        <v>0.22158413571302343</v>
      </c>
      <c r="F465" s="467"/>
      <c r="G465" s="467"/>
      <c r="H465" s="2084" t="s">
        <v>213</v>
      </c>
      <c r="I465" s="2084"/>
      <c r="J465" s="471">
        <v>9.7393856738915117E-3</v>
      </c>
      <c r="K465" s="467"/>
      <c r="L465" s="467"/>
      <c r="M465" s="2084" t="s">
        <v>213</v>
      </c>
      <c r="N465" s="2084"/>
      <c r="O465" s="472">
        <v>2.6984217354986848E-6</v>
      </c>
      <c r="P465" s="467"/>
      <c r="Q465" s="467"/>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083" t="s">
        <v>213</v>
      </c>
      <c r="D466" s="2084"/>
      <c r="E466" s="470">
        <v>2.896403444774482E-2</v>
      </c>
      <c r="F466" s="467"/>
      <c r="G466" s="467"/>
      <c r="H466" s="2084" t="s">
        <v>202</v>
      </c>
      <c r="I466" s="2084"/>
      <c r="J466" s="471">
        <v>8.4987834841942639E-2</v>
      </c>
      <c r="K466" s="467"/>
      <c r="L466" s="467"/>
      <c r="M466" s="2084" t="s">
        <v>202</v>
      </c>
      <c r="N466" s="2084"/>
      <c r="O466" s="472">
        <v>2.9272925599414707E-2</v>
      </c>
      <c r="P466" s="467"/>
      <c r="Q466" s="467"/>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083" t="s">
        <v>202</v>
      </c>
      <c r="D467" s="2084"/>
      <c r="E467" s="470">
        <v>5.3661073046300745E-2</v>
      </c>
      <c r="F467" s="467"/>
      <c r="G467" s="467"/>
      <c r="H467" s="2084" t="s">
        <v>192</v>
      </c>
      <c r="I467" s="2084"/>
      <c r="J467" s="471">
        <v>0.2184150285719248</v>
      </c>
      <c r="K467" s="467"/>
      <c r="L467" s="467"/>
      <c r="M467" s="2084" t="s">
        <v>192</v>
      </c>
      <c r="N467" s="2084"/>
      <c r="O467" s="472">
        <v>0.37733399427848219</v>
      </c>
      <c r="P467" s="467"/>
      <c r="Q467" s="467"/>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083" t="s">
        <v>192</v>
      </c>
      <c r="D468" s="2084"/>
      <c r="E468" s="470">
        <v>0.31624521887750034</v>
      </c>
      <c r="F468" s="467"/>
      <c r="G468" s="467"/>
      <c r="H468" s="2084" t="s">
        <v>209</v>
      </c>
      <c r="I468" s="2084"/>
      <c r="J468" s="471">
        <v>7.5708070918835774E-2</v>
      </c>
      <c r="K468" s="467"/>
      <c r="L468" s="467"/>
      <c r="M468" s="2084" t="s">
        <v>209</v>
      </c>
      <c r="N468" s="2084"/>
      <c r="O468" s="472">
        <v>1.5018402480800972E-2</v>
      </c>
      <c r="P468" s="467"/>
      <c r="Q468" s="467"/>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083" t="s">
        <v>209</v>
      </c>
      <c r="D469" s="2084"/>
      <c r="E469" s="470">
        <v>4.7616097557971769E-2</v>
      </c>
      <c r="F469" s="467"/>
      <c r="G469" s="467"/>
      <c r="H469" s="2084" t="s">
        <v>208</v>
      </c>
      <c r="I469" s="2084"/>
      <c r="J469" s="471">
        <v>4.0421661583025709E-2</v>
      </c>
      <c r="K469" s="467"/>
      <c r="L469" s="467"/>
      <c r="M469" s="2084" t="s">
        <v>208</v>
      </c>
      <c r="N469" s="2084"/>
      <c r="O469" s="472">
        <v>4.852241166221926E-2</v>
      </c>
      <c r="P469" s="467"/>
      <c r="Q469" s="467"/>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083" t="s">
        <v>208</v>
      </c>
      <c r="D470" s="2084"/>
      <c r="E470" s="470">
        <v>4.5863624696016354E-2</v>
      </c>
      <c r="F470" s="467"/>
      <c r="G470" s="467"/>
      <c r="H470" s="2084" t="s">
        <v>203</v>
      </c>
      <c r="I470" s="2084"/>
      <c r="J470" s="471">
        <v>4.6822296003311802E-2</v>
      </c>
      <c r="K470" s="467"/>
      <c r="L470" s="467"/>
      <c r="M470" s="2084" t="s">
        <v>203</v>
      </c>
      <c r="N470" s="2084"/>
      <c r="O470" s="472">
        <v>7.2558045435075578E-3</v>
      </c>
      <c r="P470" s="467"/>
      <c r="Q470" s="467"/>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083" t="s">
        <v>203</v>
      </c>
      <c r="D471" s="2084"/>
      <c r="E471" s="470">
        <v>9.9476200738558423E-2</v>
      </c>
      <c r="F471" s="467"/>
      <c r="G471" s="467"/>
      <c r="H471" s="2084" t="s">
        <v>189</v>
      </c>
      <c r="I471" s="2084"/>
      <c r="J471" s="471">
        <v>0.11268587923148983</v>
      </c>
      <c r="K471" s="467"/>
      <c r="L471" s="467"/>
      <c r="M471" s="2084" t="s">
        <v>189</v>
      </c>
      <c r="N471" s="2084"/>
      <c r="O471" s="472">
        <v>0.39107893776356339</v>
      </c>
      <c r="P471" s="467"/>
      <c r="Q471" s="467"/>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083" t="s">
        <v>189</v>
      </c>
      <c r="D472" s="2084"/>
      <c r="E472" s="470">
        <v>0.28475007845567762</v>
      </c>
      <c r="F472" s="467"/>
      <c r="G472" s="467"/>
      <c r="H472" s="2084" t="s">
        <v>222</v>
      </c>
      <c r="I472" s="2084"/>
      <c r="J472" s="471">
        <v>2.5449727321562483E-4</v>
      </c>
      <c r="K472" s="467"/>
      <c r="L472" s="467"/>
      <c r="M472" s="2084" t="s">
        <v>222</v>
      </c>
      <c r="N472" s="2084"/>
      <c r="O472" s="472">
        <v>1.5392723107633772E-3</v>
      </c>
      <c r="P472" s="467"/>
      <c r="Q472" s="467"/>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083" t="s">
        <v>222</v>
      </c>
      <c r="D473" s="2084"/>
      <c r="E473" s="470">
        <v>5.5204225967259114E-4</v>
      </c>
      <c r="F473" s="467"/>
      <c r="G473" s="467"/>
      <c r="H473" s="2084" t="s">
        <v>187</v>
      </c>
      <c r="I473" s="2084"/>
      <c r="J473" s="471">
        <v>0.34092871711955369</v>
      </c>
      <c r="K473" s="467"/>
      <c r="L473" s="467"/>
      <c r="M473" s="2084" t="s">
        <v>225</v>
      </c>
      <c r="N473" s="2084"/>
      <c r="O473" s="472">
        <v>1.8077015878381028E-5</v>
      </c>
      <c r="P473" s="467"/>
      <c r="Q473" s="467"/>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083" t="s">
        <v>225</v>
      </c>
      <c r="D474" s="2084"/>
      <c r="E474" s="470">
        <v>2.2911155891423737E-4</v>
      </c>
      <c r="F474" s="467"/>
      <c r="G474" s="467"/>
      <c r="H474" s="2084" t="s">
        <v>224</v>
      </c>
      <c r="I474" s="2084"/>
      <c r="J474" s="471">
        <v>1.2041100475565305E-3</v>
      </c>
      <c r="K474" s="467"/>
      <c r="L474" s="467"/>
      <c r="M474" s="2084" t="s">
        <v>187</v>
      </c>
      <c r="N474" s="2084"/>
      <c r="O474" s="472">
        <v>0.39988804986124854</v>
      </c>
      <c r="P474" s="467"/>
      <c r="Q474" s="467"/>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083" t="s">
        <v>187</v>
      </c>
      <c r="D475" s="2084"/>
      <c r="E475" s="470">
        <v>0.52688905088841143</v>
      </c>
      <c r="F475" s="467"/>
      <c r="G475" s="467"/>
      <c r="H475" s="2084" t="s">
        <v>200</v>
      </c>
      <c r="I475" s="2084"/>
      <c r="J475" s="471">
        <v>7.9578054915612539E-2</v>
      </c>
      <c r="K475" s="467"/>
      <c r="L475" s="467"/>
      <c r="M475" s="2084" t="s">
        <v>224</v>
      </c>
      <c r="N475" s="2084"/>
      <c r="O475" s="472">
        <v>1.0334546104314299E-3</v>
      </c>
      <c r="P475" s="467"/>
      <c r="Q475" s="467"/>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083" t="s">
        <v>224</v>
      </c>
      <c r="D476" s="2084"/>
      <c r="E476" s="470">
        <v>4.683583441965022E-6</v>
      </c>
      <c r="F476" s="467"/>
      <c r="G476" s="467"/>
      <c r="H476" s="2084" t="s">
        <v>201</v>
      </c>
      <c r="I476" s="2084"/>
      <c r="J476" s="471">
        <v>1.2984189193339327E-2</v>
      </c>
      <c r="K476" s="467"/>
      <c r="L476" s="467"/>
      <c r="M476" s="2084" t="s">
        <v>200</v>
      </c>
      <c r="N476" s="2084"/>
      <c r="O476" s="472">
        <v>7.8948427467937801E-2</v>
      </c>
      <c r="P476" s="467"/>
      <c r="Q476" s="467"/>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083" t="s">
        <v>200</v>
      </c>
      <c r="D477" s="2084"/>
      <c r="E477" s="470">
        <v>0.12830690288832755</v>
      </c>
      <c r="F477" s="467"/>
      <c r="G477" s="467"/>
      <c r="H477" s="2084" t="s">
        <v>205</v>
      </c>
      <c r="I477" s="2084"/>
      <c r="J477" s="471">
        <v>8.0046161231058663E-2</v>
      </c>
      <c r="K477" s="467"/>
      <c r="L477" s="467"/>
      <c r="M477" s="2084" t="s">
        <v>201</v>
      </c>
      <c r="N477" s="2084"/>
      <c r="O477" s="472">
        <v>6.2762872722376767E-2</v>
      </c>
      <c r="P477" s="467"/>
      <c r="Q477" s="467"/>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083" t="s">
        <v>201</v>
      </c>
      <c r="D478" s="2084"/>
      <c r="E478" s="470">
        <v>0.10362690374601517</v>
      </c>
      <c r="F478" s="467"/>
      <c r="G478" s="467"/>
      <c r="H478" s="2084" t="s">
        <v>223</v>
      </c>
      <c r="I478" s="2084"/>
      <c r="J478" s="471">
        <v>3.1393003339267706E-3</v>
      </c>
      <c r="K478" s="467"/>
      <c r="L478" s="467"/>
      <c r="M478" s="2084" t="s">
        <v>205</v>
      </c>
      <c r="N478" s="2084"/>
      <c r="O478" s="472">
        <v>1.6061511937818518E-2</v>
      </c>
      <c r="P478" s="467"/>
      <c r="Q478" s="467"/>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083" t="s">
        <v>205</v>
      </c>
      <c r="D479" s="2084"/>
      <c r="E479" s="470">
        <v>2.2880627825946666E-2</v>
      </c>
      <c r="F479" s="467"/>
      <c r="G479" s="467"/>
      <c r="H479" s="2084" t="s">
        <v>211</v>
      </c>
      <c r="I479" s="2084"/>
      <c r="J479" s="471">
        <v>6.0821284862869862E-2</v>
      </c>
      <c r="K479" s="467"/>
      <c r="L479" s="467"/>
      <c r="M479" s="2084" t="s">
        <v>211</v>
      </c>
      <c r="N479" s="2084"/>
      <c r="O479" s="472">
        <v>3.3150957426869479E-2</v>
      </c>
      <c r="P479" s="467"/>
      <c r="Q479" s="467"/>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083" t="s">
        <v>223</v>
      </c>
      <c r="D480" s="2084"/>
      <c r="E480" s="470">
        <v>1.7247289530392254E-4</v>
      </c>
      <c r="F480" s="467"/>
      <c r="G480" s="467"/>
      <c r="H480" s="2084" t="s">
        <v>195</v>
      </c>
      <c r="I480" s="2084"/>
      <c r="J480" s="471">
        <v>0.17916809786901053</v>
      </c>
      <c r="K480" s="467"/>
      <c r="L480" s="467"/>
      <c r="M480" s="2084" t="s">
        <v>195</v>
      </c>
      <c r="N480" s="2084"/>
      <c r="O480" s="472">
        <v>0.11390523939856727</v>
      </c>
      <c r="P480" s="467"/>
      <c r="Q480" s="467"/>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083" t="s">
        <v>211</v>
      </c>
      <c r="D481" s="2084"/>
      <c r="E481" s="470">
        <v>2.7875508262364089E-2</v>
      </c>
      <c r="F481" s="467"/>
      <c r="G481" s="467"/>
      <c r="H481" s="2084" t="s">
        <v>196</v>
      </c>
      <c r="I481" s="2084"/>
      <c r="J481" s="471">
        <v>0.11624778920933178</v>
      </c>
      <c r="K481" s="467"/>
      <c r="L481" s="467"/>
      <c r="M481" s="2084" t="s">
        <v>196</v>
      </c>
      <c r="N481" s="2084"/>
      <c r="O481" s="472">
        <v>6.3649034380866887E-2</v>
      </c>
      <c r="P481" s="467"/>
      <c r="Q481" s="467"/>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083" t="s">
        <v>195</v>
      </c>
      <c r="D482" s="2084"/>
      <c r="E482" s="470">
        <v>7.5189557702329712E-2</v>
      </c>
      <c r="F482" s="467"/>
      <c r="G482" s="467"/>
      <c r="H482" s="2084" t="s">
        <v>199</v>
      </c>
      <c r="I482" s="2084"/>
      <c r="J482" s="471">
        <v>0.14855036434253394</v>
      </c>
      <c r="K482" s="467"/>
      <c r="L482" s="467"/>
      <c r="M482" s="2084" t="s">
        <v>199</v>
      </c>
      <c r="N482" s="2084"/>
      <c r="O482" s="472">
        <v>0.14981820059752357</v>
      </c>
      <c r="P482" s="467"/>
      <c r="Q482" s="467"/>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083" t="s">
        <v>196</v>
      </c>
      <c r="D483" s="2084"/>
      <c r="E483" s="470">
        <v>0.23219186987050744</v>
      </c>
      <c r="F483" s="467"/>
      <c r="G483" s="467"/>
      <c r="H483" s="2084" t="s">
        <v>191</v>
      </c>
      <c r="I483" s="2084"/>
      <c r="J483" s="471">
        <v>0.31808676419738602</v>
      </c>
      <c r="K483" s="467"/>
      <c r="L483" s="467"/>
      <c r="M483" s="2084" t="s">
        <v>191</v>
      </c>
      <c r="N483" s="2084"/>
      <c r="O483" s="472">
        <v>0.32351523101088958</v>
      </c>
      <c r="P483" s="467"/>
      <c r="Q483" s="467"/>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083" t="s">
        <v>199</v>
      </c>
      <c r="D484" s="2084"/>
      <c r="E484" s="470">
        <v>0.12979051911876799</v>
      </c>
      <c r="F484" s="467"/>
      <c r="G484" s="467"/>
      <c r="H484" s="2084" t="s">
        <v>210</v>
      </c>
      <c r="I484" s="2084"/>
      <c r="J484" s="471">
        <v>6.7328172605707712E-2</v>
      </c>
      <c r="K484" s="467"/>
      <c r="L484" s="467"/>
      <c r="M484" s="2084" t="s">
        <v>210</v>
      </c>
      <c r="N484" s="2084"/>
      <c r="O484" s="472">
        <v>4.8172630199942695E-2</v>
      </c>
      <c r="P484" s="467"/>
      <c r="Q484" s="467"/>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083" t="s">
        <v>191</v>
      </c>
      <c r="D485" s="2084"/>
      <c r="E485" s="470">
        <v>0.38872909800033417</v>
      </c>
      <c r="F485" s="467"/>
      <c r="G485" s="467"/>
      <c r="H485" s="2084" t="s">
        <v>215</v>
      </c>
      <c r="I485" s="2084"/>
      <c r="J485" s="471">
        <v>5.8441892225858886E-3</v>
      </c>
      <c r="K485" s="467"/>
      <c r="L485" s="467"/>
      <c r="M485" s="2084" t="s">
        <v>215</v>
      </c>
      <c r="N485" s="2084"/>
      <c r="O485" s="472">
        <v>1.4894328716054348E-2</v>
      </c>
      <c r="P485" s="467"/>
      <c r="Q485" s="467"/>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083" t="s">
        <v>210</v>
      </c>
      <c r="D486" s="2084"/>
      <c r="E486" s="470">
        <v>4.6337979907071385E-2</v>
      </c>
      <c r="F486" s="467"/>
      <c r="G486" s="467"/>
      <c r="H486" s="2084" t="s">
        <v>212</v>
      </c>
      <c r="I486" s="2084"/>
      <c r="J486" s="471">
        <v>4.042425268515417E-3</v>
      </c>
      <c r="K486" s="467"/>
      <c r="L486" s="467"/>
      <c r="M486" s="2084" t="s">
        <v>212</v>
      </c>
      <c r="N486" s="2084"/>
      <c r="O486" s="472">
        <v>2.7221780682106598E-2</v>
      </c>
      <c r="P486" s="467"/>
      <c r="Q486" s="467"/>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083" t="s">
        <v>215</v>
      </c>
      <c r="D487" s="2084"/>
      <c r="E487" s="470">
        <v>1.9058752334685489E-2</v>
      </c>
      <c r="F487" s="467"/>
      <c r="G487" s="467"/>
      <c r="H487" s="2084" t="s">
        <v>198</v>
      </c>
      <c r="I487" s="2084"/>
      <c r="J487" s="473">
        <v>6.0466156738214476E-2</v>
      </c>
      <c r="K487" s="467"/>
      <c r="L487" s="467"/>
      <c r="M487" s="2084" t="s">
        <v>198</v>
      </c>
      <c r="N487" s="2084"/>
      <c r="O487" s="474">
        <v>0.19183115981086848</v>
      </c>
      <c r="P487" s="467"/>
      <c r="Q487" s="467"/>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083" t="s">
        <v>212</v>
      </c>
      <c r="D488" s="2084"/>
      <c r="E488" s="470">
        <v>1.7254284792261633E-3</v>
      </c>
      <c r="F488" s="467"/>
      <c r="G488" s="467"/>
      <c r="H488" s="2084"/>
      <c r="I488" s="2084"/>
      <c r="J488" s="467"/>
      <c r="K488" s="467"/>
      <c r="L488" s="467"/>
      <c r="M488" s="2084"/>
      <c r="N488" s="2084"/>
      <c r="O488" s="467"/>
      <c r="P488" s="467"/>
      <c r="Q488" s="467"/>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083" t="s">
        <v>198</v>
      </c>
      <c r="D489" s="2084"/>
      <c r="E489" s="475">
        <v>8.9200347475286532E-2</v>
      </c>
      <c r="F489" s="467"/>
      <c r="G489" s="467"/>
      <c r="H489" s="2084"/>
      <c r="I489" s="2084"/>
      <c r="J489" s="467"/>
      <c r="K489" s="467"/>
      <c r="L489" s="467"/>
      <c r="M489" s="2084"/>
      <c r="N489" s="2084"/>
      <c r="O489" s="467"/>
      <c r="P489" s="467"/>
      <c r="Q489" s="467"/>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083"/>
      <c r="D490" s="2084"/>
      <c r="E490" s="467"/>
      <c r="F490" s="467"/>
      <c r="G490" s="467"/>
      <c r="H490" s="2084" t="s">
        <v>230</v>
      </c>
      <c r="I490" s="2084"/>
      <c r="J490" s="2084"/>
      <c r="K490" s="2084"/>
      <c r="L490" s="2084"/>
      <c r="M490" s="2084" t="s">
        <v>230</v>
      </c>
      <c r="N490" s="2084"/>
      <c r="O490" s="2084"/>
      <c r="P490" s="2084"/>
      <c r="Q490" s="2084"/>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083"/>
      <c r="D491" s="2084"/>
      <c r="E491" s="467"/>
      <c r="F491" s="467"/>
      <c r="G491" s="467"/>
      <c r="H491" s="2084" t="s">
        <v>185</v>
      </c>
      <c r="I491" s="2084"/>
      <c r="J491" s="2088" t="s">
        <v>231</v>
      </c>
      <c r="K491" s="2089"/>
      <c r="L491" s="2090"/>
      <c r="M491" s="2084" t="s">
        <v>185</v>
      </c>
      <c r="N491" s="2084"/>
      <c r="O491" s="2091" t="s">
        <v>231</v>
      </c>
      <c r="P491" s="2092"/>
      <c r="Q491" s="2093"/>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083" t="s">
        <v>230</v>
      </c>
      <c r="D492" s="2084"/>
      <c r="E492" s="2084"/>
      <c r="F492" s="2084"/>
      <c r="G492" s="2084"/>
      <c r="H492" s="2084"/>
      <c r="I492" s="2084"/>
      <c r="J492" s="452" t="s">
        <v>171</v>
      </c>
      <c r="K492" s="453" t="s">
        <v>232</v>
      </c>
      <c r="L492" s="454" t="s">
        <v>233</v>
      </c>
      <c r="M492" s="2084"/>
      <c r="N492" s="2084"/>
      <c r="O492" s="455" t="s">
        <v>171</v>
      </c>
      <c r="P492" s="456" t="s">
        <v>232</v>
      </c>
      <c r="Q492" s="457" t="s">
        <v>233</v>
      </c>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083" t="s">
        <v>185</v>
      </c>
      <c r="D493" s="2084"/>
      <c r="E493" s="2085" t="s">
        <v>231</v>
      </c>
      <c r="F493" s="2086"/>
      <c r="G493" s="2087"/>
      <c r="H493" s="2084" t="s">
        <v>186</v>
      </c>
      <c r="I493" s="2084"/>
      <c r="J493" s="476">
        <v>3.7330017757797931</v>
      </c>
      <c r="K493" s="477">
        <v>9.3325044394494814</v>
      </c>
      <c r="L493" s="478">
        <v>9.3325044394494814</v>
      </c>
      <c r="M493" s="2084" t="s">
        <v>186</v>
      </c>
      <c r="N493" s="2084"/>
      <c r="O493" s="479">
        <v>3.5543870460959006</v>
      </c>
      <c r="P493" s="480">
        <v>8.8859676152397515</v>
      </c>
      <c r="Q493" s="481">
        <v>8.8859676152397515</v>
      </c>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084"/>
      <c r="D494" s="2084"/>
      <c r="E494" s="458" t="s">
        <v>171</v>
      </c>
      <c r="F494" s="459" t="s">
        <v>232</v>
      </c>
      <c r="G494" s="460" t="s">
        <v>233</v>
      </c>
      <c r="H494" s="2084"/>
      <c r="I494" s="2084"/>
      <c r="J494" s="467"/>
      <c r="K494" s="467"/>
      <c r="L494" s="467"/>
      <c r="M494" s="2084"/>
      <c r="N494" s="2084"/>
      <c r="O494" s="467"/>
      <c r="P494" s="467"/>
      <c r="Q494" s="467"/>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083" t="s">
        <v>186</v>
      </c>
      <c r="D495" s="2084"/>
      <c r="E495" s="482">
        <v>4.4637997523488364</v>
      </c>
      <c r="F495" s="483">
        <v>10.887316469143503</v>
      </c>
      <c r="G495" s="484">
        <v>10.887316469143503</v>
      </c>
      <c r="H495" s="2084"/>
      <c r="I495" s="2084"/>
      <c r="J495" s="467"/>
      <c r="K495" s="467"/>
      <c r="L495" s="467"/>
      <c r="M495" s="2084"/>
      <c r="N495" s="2084"/>
      <c r="O495" s="467"/>
      <c r="P495" s="467"/>
      <c r="Q495" s="467"/>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083"/>
      <c r="D496" s="2084"/>
      <c r="E496" s="467"/>
      <c r="F496" s="467"/>
      <c r="G496" s="467"/>
      <c r="H496" s="2084" t="s">
        <v>234</v>
      </c>
      <c r="I496" s="2084"/>
      <c r="J496" s="2084"/>
      <c r="K496" s="467"/>
      <c r="L496" s="467"/>
      <c r="M496" s="2084" t="s">
        <v>234</v>
      </c>
      <c r="N496" s="2084"/>
      <c r="O496" s="2084"/>
      <c r="P496" s="467"/>
      <c r="Q496" s="467"/>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083"/>
      <c r="D497" s="2084"/>
      <c r="E497" s="467"/>
      <c r="F497" s="467"/>
      <c r="G497" s="467"/>
      <c r="H497" s="2084"/>
      <c r="I497" s="2084"/>
      <c r="J497" s="461" t="s">
        <v>185</v>
      </c>
      <c r="K497" s="467"/>
      <c r="L497" s="467"/>
      <c r="M497" s="2084"/>
      <c r="N497" s="2084"/>
      <c r="O497" s="462" t="s">
        <v>185</v>
      </c>
      <c r="P497" s="467"/>
      <c r="Q497" s="467"/>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083" t="s">
        <v>234</v>
      </c>
      <c r="D498" s="2084"/>
      <c r="E498" s="2084"/>
      <c r="F498" s="467"/>
      <c r="G498" s="467"/>
      <c r="H498" s="2084"/>
      <c r="I498" s="2084"/>
      <c r="J498" s="485" t="s">
        <v>186</v>
      </c>
      <c r="K498" s="467"/>
      <c r="L498" s="467"/>
      <c r="M498" s="2084"/>
      <c r="N498" s="2084"/>
      <c r="O498" s="486" t="s">
        <v>186</v>
      </c>
      <c r="P498" s="467"/>
      <c r="Q498" s="467"/>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083"/>
      <c r="D499" s="2084"/>
      <c r="E499" s="463" t="s">
        <v>185</v>
      </c>
      <c r="F499" s="467"/>
      <c r="G499" s="467"/>
      <c r="H499" s="2084" t="s">
        <v>217</v>
      </c>
      <c r="I499" s="2084"/>
      <c r="J499" s="468">
        <v>1.8570151349420281E-2</v>
      </c>
      <c r="K499" s="467"/>
      <c r="L499" s="467"/>
      <c r="M499" s="2084" t="s">
        <v>217</v>
      </c>
      <c r="N499" s="2084"/>
      <c r="O499" s="469">
        <v>3.4000952042911495E-2</v>
      </c>
      <c r="P499" s="467"/>
      <c r="Q499" s="467"/>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084"/>
      <c r="D500" s="2084"/>
      <c r="E500" s="487" t="s">
        <v>186</v>
      </c>
      <c r="F500" s="467"/>
      <c r="G500" s="467"/>
      <c r="H500" s="2084" t="s">
        <v>207</v>
      </c>
      <c r="I500" s="2084"/>
      <c r="J500" s="471">
        <v>7.5223163466666826E-2</v>
      </c>
      <c r="K500" s="467"/>
      <c r="L500" s="467"/>
      <c r="M500" s="2084" t="s">
        <v>207</v>
      </c>
      <c r="N500" s="2084"/>
      <c r="O500" s="472">
        <v>4.6020732256808958E-2</v>
      </c>
      <c r="P500" s="467"/>
      <c r="Q500" s="467"/>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083" t="s">
        <v>217</v>
      </c>
      <c r="D501" s="2084"/>
      <c r="E501" s="466">
        <v>-2.6454697384420273E-3</v>
      </c>
      <c r="F501" s="467"/>
      <c r="G501" s="467"/>
      <c r="H501" s="2084" t="s">
        <v>204</v>
      </c>
      <c r="I501" s="2084"/>
      <c r="J501" s="471">
        <v>7.695670084471358E-2</v>
      </c>
      <c r="K501" s="467"/>
      <c r="L501" s="467"/>
      <c r="M501" s="2084" t="s">
        <v>204</v>
      </c>
      <c r="N501" s="2084"/>
      <c r="O501" s="472">
        <v>7.6024156476656599E-2</v>
      </c>
      <c r="P501" s="467"/>
      <c r="Q501" s="467"/>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083" t="s">
        <v>207</v>
      </c>
      <c r="D502" s="2084"/>
      <c r="E502" s="470">
        <v>3.8742173624913175E-2</v>
      </c>
      <c r="F502" s="467"/>
      <c r="G502" s="467"/>
      <c r="H502" s="2084" t="s">
        <v>220</v>
      </c>
      <c r="I502" s="2084"/>
      <c r="J502" s="471">
        <v>3.2838701851690098E-3</v>
      </c>
      <c r="K502" s="467"/>
      <c r="L502" s="467"/>
      <c r="M502" s="2084" t="s">
        <v>220</v>
      </c>
      <c r="N502" s="2084"/>
      <c r="O502" s="472">
        <v>-1.8602126268776428E-2</v>
      </c>
      <c r="P502" s="467"/>
      <c r="Q502" s="467"/>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083" t="s">
        <v>204</v>
      </c>
      <c r="D503" s="2084"/>
      <c r="E503" s="470">
        <v>6.8783351061774189E-2</v>
      </c>
      <c r="F503" s="467"/>
      <c r="G503" s="467"/>
      <c r="H503" s="2084" t="s">
        <v>219</v>
      </c>
      <c r="I503" s="2084"/>
      <c r="J503" s="471">
        <v>3.0225806481475267E-2</v>
      </c>
      <c r="K503" s="467"/>
      <c r="L503" s="467"/>
      <c r="M503" s="2084" t="s">
        <v>219</v>
      </c>
      <c r="N503" s="2084"/>
      <c r="O503" s="472">
        <v>1.4258400962592174E-2</v>
      </c>
      <c r="P503" s="467"/>
      <c r="Q503" s="467"/>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083" t="s">
        <v>220</v>
      </c>
      <c r="D504" s="2084"/>
      <c r="E504" s="470">
        <v>-9.7447856126453257E-3</v>
      </c>
      <c r="F504" s="467"/>
      <c r="G504" s="467"/>
      <c r="H504" s="2084" t="s">
        <v>188</v>
      </c>
      <c r="I504" s="2084"/>
      <c r="J504" s="471">
        <v>-0.17749534696899888</v>
      </c>
      <c r="K504" s="467"/>
      <c r="L504" s="467"/>
      <c r="M504" s="2084" t="s">
        <v>188</v>
      </c>
      <c r="N504" s="2084"/>
      <c r="O504" s="472">
        <v>-0.16985673946909435</v>
      </c>
      <c r="P504" s="467"/>
      <c r="Q504" s="467"/>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083" t="s">
        <v>219</v>
      </c>
      <c r="D505" s="2084"/>
      <c r="E505" s="470">
        <v>2.171062447116642E-2</v>
      </c>
      <c r="F505" s="467"/>
      <c r="G505" s="467"/>
      <c r="H505" s="2084" t="s">
        <v>193</v>
      </c>
      <c r="I505" s="2084"/>
      <c r="J505" s="471">
        <v>0.13972261078504758</v>
      </c>
      <c r="K505" s="467"/>
      <c r="L505" s="467"/>
      <c r="M505" s="2084" t="s">
        <v>193</v>
      </c>
      <c r="N505" s="2084"/>
      <c r="O505" s="472">
        <v>9.8056741854846433E-2</v>
      </c>
      <c r="P505" s="467"/>
      <c r="Q505" s="467"/>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083" t="s">
        <v>188</v>
      </c>
      <c r="D506" s="2084"/>
      <c r="E506" s="470">
        <v>-0.15632131808281272</v>
      </c>
      <c r="F506" s="467"/>
      <c r="G506" s="467"/>
      <c r="H506" s="2084" t="s">
        <v>226</v>
      </c>
      <c r="I506" s="2084"/>
      <c r="J506" s="471">
        <v>-1.7732347927991346E-3</v>
      </c>
      <c r="K506" s="467"/>
      <c r="L506" s="467"/>
      <c r="M506" s="2084" t="s">
        <v>226</v>
      </c>
      <c r="N506" s="2084"/>
      <c r="O506" s="472">
        <v>-5.5663010412528502E-3</v>
      </c>
      <c r="P506" s="467"/>
      <c r="Q506" s="467"/>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83" t="s">
        <v>193</v>
      </c>
      <c r="D507" s="2084"/>
      <c r="E507" s="470">
        <v>0.11305179614489312</v>
      </c>
      <c r="F507" s="467"/>
      <c r="G507" s="467"/>
      <c r="H507" s="2084" t="s">
        <v>227</v>
      </c>
      <c r="I507" s="2084"/>
      <c r="J507" s="471">
        <v>-5.0155483857995701E-3</v>
      </c>
      <c r="K507" s="467"/>
      <c r="L507" s="467"/>
      <c r="M507" s="2084" t="s">
        <v>227</v>
      </c>
      <c r="N507" s="2084"/>
      <c r="O507" s="472">
        <v>-3.0775219263414215E-4</v>
      </c>
      <c r="P507" s="467"/>
      <c r="Q507" s="467"/>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083" t="s">
        <v>226</v>
      </c>
      <c r="D508" s="2084"/>
      <c r="E508" s="470">
        <v>-1.3094181295745153E-3</v>
      </c>
      <c r="F508" s="467"/>
      <c r="G508" s="467"/>
      <c r="H508" s="2084" t="s">
        <v>197</v>
      </c>
      <c r="I508" s="2084"/>
      <c r="J508" s="471">
        <v>0.10667324394116415</v>
      </c>
      <c r="K508" s="467"/>
      <c r="L508" s="467"/>
      <c r="M508" s="2084" t="s">
        <v>197</v>
      </c>
      <c r="N508" s="2084"/>
      <c r="O508" s="472">
        <v>8.7475445110439989E-2</v>
      </c>
      <c r="P508" s="467"/>
      <c r="Q508" s="467"/>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083" t="s">
        <v>227</v>
      </c>
      <c r="D509" s="2084"/>
      <c r="E509" s="470">
        <v>1.788333002761288E-3</v>
      </c>
      <c r="F509" s="467"/>
      <c r="G509" s="467"/>
      <c r="H509" s="2084" t="s">
        <v>216</v>
      </c>
      <c r="I509" s="2084"/>
      <c r="J509" s="471">
        <v>4.9212787724072789E-2</v>
      </c>
      <c r="K509" s="467"/>
      <c r="L509" s="467"/>
      <c r="M509" s="2084" t="s">
        <v>216</v>
      </c>
      <c r="N509" s="2084"/>
      <c r="O509" s="472">
        <v>1.0502377752580937E-2</v>
      </c>
      <c r="P509" s="467"/>
      <c r="Q509" s="467"/>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083" t="s">
        <v>197</v>
      </c>
      <c r="D510" s="2084"/>
      <c r="E510" s="470">
        <v>9.4199207802635743E-2</v>
      </c>
      <c r="F510" s="467"/>
      <c r="G510" s="467"/>
      <c r="H510" s="2084" t="s">
        <v>214</v>
      </c>
      <c r="I510" s="2084"/>
      <c r="J510" s="471">
        <v>5.7752638157502881E-2</v>
      </c>
      <c r="K510" s="467"/>
      <c r="L510" s="467"/>
      <c r="M510" s="2084" t="s">
        <v>214</v>
      </c>
      <c r="N510" s="2084"/>
      <c r="O510" s="472">
        <v>2.977923018843635E-2</v>
      </c>
      <c r="P510" s="467"/>
      <c r="Q510" s="467"/>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083" t="s">
        <v>216</v>
      </c>
      <c r="D511" s="2084"/>
      <c r="E511" s="470">
        <v>1.4370106484807833E-2</v>
      </c>
      <c r="F511" s="467"/>
      <c r="G511" s="467"/>
      <c r="H511" s="2084" t="s">
        <v>221</v>
      </c>
      <c r="I511" s="2084"/>
      <c r="J511" s="471">
        <v>2.4820600078428449E-2</v>
      </c>
      <c r="K511" s="467"/>
      <c r="L511" s="467"/>
      <c r="M511" s="2084" t="s">
        <v>221</v>
      </c>
      <c r="N511" s="2084"/>
      <c r="O511" s="472">
        <v>1.4104168076364436E-2</v>
      </c>
      <c r="P511" s="467"/>
      <c r="Q511" s="467"/>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083" t="s">
        <v>214</v>
      </c>
      <c r="D512" s="2084"/>
      <c r="E512" s="470">
        <v>2.9510521114969792E-2</v>
      </c>
      <c r="F512" s="467"/>
      <c r="G512" s="467"/>
      <c r="H512" s="2084" t="s">
        <v>206</v>
      </c>
      <c r="I512" s="2084"/>
      <c r="J512" s="471">
        <v>6.2941799597317785E-2</v>
      </c>
      <c r="K512" s="467"/>
      <c r="L512" s="467"/>
      <c r="M512" s="2084" t="s">
        <v>206</v>
      </c>
      <c r="N512" s="2084"/>
      <c r="O512" s="472">
        <v>3.0342067624668564E-2</v>
      </c>
      <c r="P512" s="467"/>
      <c r="Q512" s="467"/>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083" t="s">
        <v>221</v>
      </c>
      <c r="D513" s="2084"/>
      <c r="E513" s="470">
        <v>1.2027157758519166E-2</v>
      </c>
      <c r="F513" s="467"/>
      <c r="G513" s="467"/>
      <c r="H513" s="2084" t="s">
        <v>190</v>
      </c>
      <c r="I513" s="2084"/>
      <c r="J513" s="471">
        <v>-0.14750427212141348</v>
      </c>
      <c r="K513" s="467"/>
      <c r="L513" s="467"/>
      <c r="M513" s="2084" t="s">
        <v>190</v>
      </c>
      <c r="N513" s="2084"/>
      <c r="O513" s="472">
        <v>-0.12929383488440183</v>
      </c>
      <c r="P513" s="467"/>
      <c r="Q513" s="467"/>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083" t="s">
        <v>206</v>
      </c>
      <c r="D514" s="2084"/>
      <c r="E514" s="470">
        <v>6.657532128054329E-2</v>
      </c>
      <c r="F514" s="467"/>
      <c r="G514" s="467"/>
      <c r="H514" s="2084" t="s">
        <v>218</v>
      </c>
      <c r="I514" s="2084"/>
      <c r="J514" s="471">
        <v>3.7903827088639819E-2</v>
      </c>
      <c r="K514" s="467"/>
      <c r="L514" s="467"/>
      <c r="M514" s="2084" t="s">
        <v>218</v>
      </c>
      <c r="N514" s="2084"/>
      <c r="O514" s="472">
        <v>2.2024400313973951E-3</v>
      </c>
      <c r="P514" s="467"/>
      <c r="Q514" s="467"/>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083" t="s">
        <v>190</v>
      </c>
      <c r="D515" s="2084"/>
      <c r="E515" s="470">
        <v>-0.14212378845473947</v>
      </c>
      <c r="F515" s="467"/>
      <c r="G515" s="467"/>
      <c r="H515" s="2084" t="s">
        <v>194</v>
      </c>
      <c r="I515" s="2084"/>
      <c r="J515" s="471">
        <v>0.10346528746178466</v>
      </c>
      <c r="K515" s="467"/>
      <c r="L515" s="467"/>
      <c r="M515" s="2084" t="s">
        <v>194</v>
      </c>
      <c r="N515" s="2084"/>
      <c r="O515" s="472">
        <v>0.13109936338017159</v>
      </c>
      <c r="P515" s="467"/>
      <c r="Q515" s="467"/>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083" t="s">
        <v>218</v>
      </c>
      <c r="D516" s="2084"/>
      <c r="E516" s="470">
        <v>1.3549258302817493E-2</v>
      </c>
      <c r="F516" s="467"/>
      <c r="G516" s="467"/>
      <c r="H516" s="2084" t="s">
        <v>213</v>
      </c>
      <c r="I516" s="2084"/>
      <c r="J516" s="471">
        <v>-2.6436720862381073E-2</v>
      </c>
      <c r="K516" s="467"/>
      <c r="L516" s="467"/>
      <c r="M516" s="2084" t="s">
        <v>213</v>
      </c>
      <c r="N516" s="2084"/>
      <c r="O516" s="472">
        <v>-4.6215770269690949E-4</v>
      </c>
      <c r="P516" s="467"/>
      <c r="Q516" s="467"/>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083" t="s">
        <v>194</v>
      </c>
      <c r="D517" s="2084"/>
      <c r="E517" s="470">
        <v>0.1054543813404961</v>
      </c>
      <c r="F517" s="467"/>
      <c r="G517" s="467"/>
      <c r="H517" s="2084" t="s">
        <v>202</v>
      </c>
      <c r="I517" s="2084"/>
      <c r="J517" s="471">
        <v>7.8094452784150392E-2</v>
      </c>
      <c r="K517" s="467"/>
      <c r="L517" s="467"/>
      <c r="M517" s="2084" t="s">
        <v>202</v>
      </c>
      <c r="N517" s="2084"/>
      <c r="O517" s="472">
        <v>4.8135816955470825E-2</v>
      </c>
      <c r="P517" s="467"/>
      <c r="Q517" s="467"/>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083" t="s">
        <v>213</v>
      </c>
      <c r="D518" s="2084"/>
      <c r="E518" s="470">
        <v>-3.8126314315814376E-2</v>
      </c>
      <c r="F518" s="467"/>
      <c r="G518" s="467"/>
      <c r="H518" s="2084" t="s">
        <v>192</v>
      </c>
      <c r="I518" s="2084"/>
      <c r="J518" s="471">
        <v>-0.12519386935874111</v>
      </c>
      <c r="K518" s="467"/>
      <c r="L518" s="467"/>
      <c r="M518" s="2084" t="s">
        <v>192</v>
      </c>
      <c r="N518" s="2084"/>
      <c r="O518" s="472">
        <v>-0.17282169049416157</v>
      </c>
      <c r="P518" s="467"/>
      <c r="Q518" s="467"/>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083" t="s">
        <v>202</v>
      </c>
      <c r="D519" s="2084"/>
      <c r="E519" s="470">
        <v>5.1894935043711475E-2</v>
      </c>
      <c r="F519" s="467"/>
      <c r="G519" s="467"/>
      <c r="H519" s="2084" t="s">
        <v>209</v>
      </c>
      <c r="I519" s="2084"/>
      <c r="J519" s="471">
        <v>7.3707705783848568E-2</v>
      </c>
      <c r="K519" s="467"/>
      <c r="L519" s="467"/>
      <c r="M519" s="2084" t="s">
        <v>209</v>
      </c>
      <c r="N519" s="2084"/>
      <c r="O519" s="472">
        <v>3.4478403824608872E-2</v>
      </c>
      <c r="P519" s="467"/>
      <c r="Q519" s="467"/>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083" t="s">
        <v>192</v>
      </c>
      <c r="D520" s="2084"/>
      <c r="E520" s="470">
        <v>-0.12598164662554875</v>
      </c>
      <c r="F520" s="467"/>
      <c r="G520" s="467"/>
      <c r="H520" s="2084" t="s">
        <v>208</v>
      </c>
      <c r="I520" s="2084"/>
      <c r="J520" s="471">
        <v>5.3857834118259132E-2</v>
      </c>
      <c r="K520" s="467"/>
      <c r="L520" s="467"/>
      <c r="M520" s="2084" t="s">
        <v>208</v>
      </c>
      <c r="N520" s="2084"/>
      <c r="O520" s="472">
        <v>6.1973563874671116E-2</v>
      </c>
      <c r="P520" s="467"/>
      <c r="Q520" s="467"/>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083" t="s">
        <v>209</v>
      </c>
      <c r="D521" s="2084"/>
      <c r="E521" s="470">
        <v>4.8884614632944905E-2</v>
      </c>
      <c r="F521" s="467"/>
      <c r="G521" s="467"/>
      <c r="H521" s="2084" t="s">
        <v>203</v>
      </c>
      <c r="I521" s="2084"/>
      <c r="J521" s="471">
        <v>-5.7965309165284397E-2</v>
      </c>
      <c r="K521" s="467"/>
      <c r="L521" s="467"/>
      <c r="M521" s="2084" t="s">
        <v>203</v>
      </c>
      <c r="N521" s="2084"/>
      <c r="O521" s="472">
        <v>-2.3965035140621403E-2</v>
      </c>
      <c r="P521" s="467"/>
      <c r="Q521" s="467"/>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083" t="s">
        <v>208</v>
      </c>
      <c r="D522" s="2084"/>
      <c r="E522" s="470">
        <v>4.797660182409378E-2</v>
      </c>
      <c r="F522" s="467"/>
      <c r="G522" s="467"/>
      <c r="H522" s="2084" t="s">
        <v>189</v>
      </c>
      <c r="I522" s="2084"/>
      <c r="J522" s="471">
        <v>-8.9924193671268624E-2</v>
      </c>
      <c r="K522" s="467"/>
      <c r="L522" s="467"/>
      <c r="M522" s="2084" t="s">
        <v>189</v>
      </c>
      <c r="N522" s="2084"/>
      <c r="O522" s="472">
        <v>-0.17594117822833577</v>
      </c>
      <c r="P522" s="467"/>
      <c r="Q522" s="467"/>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083" t="s">
        <v>203</v>
      </c>
      <c r="D523" s="2084"/>
      <c r="E523" s="470">
        <v>-7.0656950756856629E-2</v>
      </c>
      <c r="F523" s="467"/>
      <c r="G523" s="467"/>
      <c r="H523" s="2084" t="s">
        <v>222</v>
      </c>
      <c r="I523" s="2084"/>
      <c r="J523" s="471">
        <v>-4.273496673390601E-3</v>
      </c>
      <c r="K523" s="467"/>
      <c r="L523" s="467"/>
      <c r="M523" s="2084" t="s">
        <v>222</v>
      </c>
      <c r="N523" s="2084"/>
      <c r="O523" s="472">
        <v>-1.1038066624981323E-2</v>
      </c>
      <c r="P523" s="467"/>
      <c r="Q523" s="467"/>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083" t="s">
        <v>189</v>
      </c>
      <c r="D524" s="2084"/>
      <c r="E524" s="470">
        <v>-0.11954384557913031</v>
      </c>
      <c r="F524" s="467"/>
      <c r="G524" s="467"/>
      <c r="H524" s="2084" t="s">
        <v>187</v>
      </c>
      <c r="I524" s="2084"/>
      <c r="J524" s="471">
        <v>0.15641327002578795</v>
      </c>
      <c r="K524" s="467"/>
      <c r="L524" s="467"/>
      <c r="M524" s="2084" t="s">
        <v>225</v>
      </c>
      <c r="N524" s="2084"/>
      <c r="O524" s="472">
        <v>1.1961858267794357E-3</v>
      </c>
      <c r="P524" s="467"/>
      <c r="Q524" s="467"/>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083" t="s">
        <v>222</v>
      </c>
      <c r="D525" s="2084"/>
      <c r="E525" s="470">
        <v>-5.2635827951114898E-3</v>
      </c>
      <c r="F525" s="467"/>
      <c r="G525" s="467"/>
      <c r="H525" s="2084" t="s">
        <v>224</v>
      </c>
      <c r="I525" s="2084"/>
      <c r="J525" s="471">
        <v>9.2955457705989602E-3</v>
      </c>
      <c r="K525" s="467"/>
      <c r="L525" s="467"/>
      <c r="M525" s="2084" t="s">
        <v>187</v>
      </c>
      <c r="N525" s="2084"/>
      <c r="O525" s="472">
        <v>0.17791169427627207</v>
      </c>
      <c r="P525" s="467"/>
      <c r="Q525" s="467"/>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083" t="s">
        <v>225</v>
      </c>
      <c r="D526" s="2084"/>
      <c r="E526" s="470">
        <v>3.3909297799321289E-3</v>
      </c>
      <c r="F526" s="467"/>
      <c r="G526" s="467"/>
      <c r="H526" s="2084" t="s">
        <v>200</v>
      </c>
      <c r="I526" s="2084"/>
      <c r="J526" s="471">
        <v>-7.556809310889348E-2</v>
      </c>
      <c r="K526" s="467"/>
      <c r="L526" s="467"/>
      <c r="M526" s="2084" t="s">
        <v>224</v>
      </c>
      <c r="N526" s="2084"/>
      <c r="O526" s="472">
        <v>-9.0444255062189054E-3</v>
      </c>
      <c r="P526" s="467"/>
      <c r="Q526" s="467"/>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083" t="s">
        <v>187</v>
      </c>
      <c r="D527" s="2084"/>
      <c r="E527" s="470">
        <v>0.16261285810759854</v>
      </c>
      <c r="F527" s="467"/>
      <c r="G527" s="467"/>
      <c r="H527" s="2084" t="s">
        <v>201</v>
      </c>
      <c r="I527" s="2084"/>
      <c r="J527" s="471">
        <v>3.0524546540790138E-2</v>
      </c>
      <c r="K527" s="467"/>
      <c r="L527" s="467"/>
      <c r="M527" s="2084" t="s">
        <v>200</v>
      </c>
      <c r="N527" s="2084"/>
      <c r="O527" s="472">
        <v>-7.9050937450538733E-2</v>
      </c>
      <c r="P527" s="467"/>
      <c r="Q527" s="467"/>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083" t="s">
        <v>224</v>
      </c>
      <c r="D528" s="2084"/>
      <c r="E528" s="470">
        <v>4.8482435373053994E-4</v>
      </c>
      <c r="F528" s="467"/>
      <c r="G528" s="467"/>
      <c r="H528" s="2084" t="s">
        <v>205</v>
      </c>
      <c r="I528" s="2084"/>
      <c r="J528" s="471">
        <v>7.5790026364571342E-2</v>
      </c>
      <c r="K528" s="467"/>
      <c r="L528" s="467"/>
      <c r="M528" s="2084" t="s">
        <v>201</v>
      </c>
      <c r="N528" s="2084"/>
      <c r="O528" s="472">
        <v>7.048337464061441E-2</v>
      </c>
      <c r="P528" s="467"/>
      <c r="Q528" s="467"/>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083" t="s">
        <v>200</v>
      </c>
      <c r="D529" s="2084"/>
      <c r="E529" s="470">
        <v>-8.0245429747993063E-2</v>
      </c>
      <c r="F529" s="467"/>
      <c r="G529" s="467"/>
      <c r="H529" s="2084" t="s">
        <v>223</v>
      </c>
      <c r="I529" s="2084"/>
      <c r="J529" s="471">
        <v>1.5009223912496109E-2</v>
      </c>
      <c r="K529" s="467"/>
      <c r="L529" s="467"/>
      <c r="M529" s="2084" t="s">
        <v>205</v>
      </c>
      <c r="N529" s="2084"/>
      <c r="O529" s="472">
        <v>3.5655661243443069E-2</v>
      </c>
      <c r="P529" s="467"/>
      <c r="Q529" s="467"/>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083" t="s">
        <v>201</v>
      </c>
      <c r="D530" s="2084"/>
      <c r="E530" s="470">
        <v>7.2115987918636423E-2</v>
      </c>
      <c r="F530" s="467"/>
      <c r="G530" s="467"/>
      <c r="H530" s="2084" t="s">
        <v>211</v>
      </c>
      <c r="I530" s="2084"/>
      <c r="J530" s="471">
        <v>6.606472000653292E-2</v>
      </c>
      <c r="K530" s="467"/>
      <c r="L530" s="467"/>
      <c r="M530" s="2084" t="s">
        <v>211</v>
      </c>
      <c r="N530" s="2084"/>
      <c r="O530" s="472">
        <v>5.1225159624426017E-2</v>
      </c>
      <c r="P530" s="467"/>
      <c r="Q530" s="467"/>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083" t="s">
        <v>205</v>
      </c>
      <c r="D531" s="2084"/>
      <c r="E531" s="470">
        <v>3.388669897601073E-2</v>
      </c>
      <c r="F531" s="467"/>
      <c r="G531" s="467"/>
      <c r="H531" s="2084" t="s">
        <v>195</v>
      </c>
      <c r="I531" s="2084"/>
      <c r="J531" s="471">
        <v>0.11338931848065653</v>
      </c>
      <c r="K531" s="467"/>
      <c r="L531" s="467"/>
      <c r="M531" s="2084" t="s">
        <v>195</v>
      </c>
      <c r="N531" s="2084"/>
      <c r="O531" s="472">
        <v>9.4952659469113229E-2</v>
      </c>
      <c r="P531" s="467"/>
      <c r="Q531" s="467"/>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083" t="s">
        <v>223</v>
      </c>
      <c r="D532" s="2084"/>
      <c r="E532" s="470">
        <v>2.9420884373165613E-3</v>
      </c>
      <c r="F532" s="467"/>
      <c r="G532" s="467"/>
      <c r="H532" s="2084" t="s">
        <v>196</v>
      </c>
      <c r="I532" s="2084"/>
      <c r="J532" s="471">
        <v>9.1334352574015648E-2</v>
      </c>
      <c r="K532" s="467"/>
      <c r="L532" s="467"/>
      <c r="M532" s="2084" t="s">
        <v>196</v>
      </c>
      <c r="N532" s="2084"/>
      <c r="O532" s="472">
        <v>7.0979215048722621E-2</v>
      </c>
      <c r="P532" s="467"/>
      <c r="Q532" s="467"/>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083" t="s">
        <v>211</v>
      </c>
      <c r="D533" s="2084"/>
      <c r="E533" s="470">
        <v>3.7403022078117867E-2</v>
      </c>
      <c r="F533" s="467"/>
      <c r="G533" s="467"/>
      <c r="H533" s="2084" t="s">
        <v>199</v>
      </c>
      <c r="I533" s="2084"/>
      <c r="J533" s="471">
        <v>0.10324729068350519</v>
      </c>
      <c r="K533" s="467"/>
      <c r="L533" s="467"/>
      <c r="M533" s="2084" t="s">
        <v>199</v>
      </c>
      <c r="N533" s="2084"/>
      <c r="O533" s="472">
        <v>0.10889741506032703</v>
      </c>
      <c r="P533" s="467"/>
      <c r="Q533" s="467"/>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083" t="s">
        <v>195</v>
      </c>
      <c r="D534" s="2084"/>
      <c r="E534" s="470">
        <v>6.142908710006257E-2</v>
      </c>
      <c r="F534" s="467"/>
      <c r="G534" s="467"/>
      <c r="H534" s="2084" t="s">
        <v>191</v>
      </c>
      <c r="I534" s="2084"/>
      <c r="J534" s="471">
        <v>0.15108265306262247</v>
      </c>
      <c r="K534" s="467"/>
      <c r="L534" s="467"/>
      <c r="M534" s="2084" t="s">
        <v>191</v>
      </c>
      <c r="N534" s="2084"/>
      <c r="O534" s="472">
        <v>0.16002308862344394</v>
      </c>
      <c r="P534" s="467"/>
      <c r="Q534" s="467"/>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083" t="s">
        <v>196</v>
      </c>
      <c r="D535" s="2084"/>
      <c r="E535" s="470">
        <v>0.10794904404100578</v>
      </c>
      <c r="F535" s="467"/>
      <c r="G535" s="467"/>
      <c r="H535" s="2084" t="s">
        <v>210</v>
      </c>
      <c r="I535" s="2084"/>
      <c r="J535" s="471">
        <v>6.9508868206494656E-2</v>
      </c>
      <c r="K535" s="467"/>
      <c r="L535" s="467"/>
      <c r="M535" s="2084" t="s">
        <v>210</v>
      </c>
      <c r="N535" s="2084"/>
      <c r="O535" s="472">
        <v>6.1749786754153879E-2</v>
      </c>
      <c r="P535" s="467"/>
      <c r="Q535" s="467"/>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083" t="s">
        <v>199</v>
      </c>
      <c r="D536" s="2084"/>
      <c r="E536" s="470">
        <v>8.0708036358766944E-2</v>
      </c>
      <c r="F536" s="467"/>
      <c r="G536" s="467"/>
      <c r="H536" s="2084" t="s">
        <v>215</v>
      </c>
      <c r="I536" s="2084"/>
      <c r="J536" s="471">
        <v>2.0478773281606518E-2</v>
      </c>
      <c r="K536" s="467"/>
      <c r="L536" s="467"/>
      <c r="M536" s="2084" t="s">
        <v>215</v>
      </c>
      <c r="N536" s="2084"/>
      <c r="O536" s="472">
        <v>3.4335687666951886E-2</v>
      </c>
      <c r="P536" s="467"/>
      <c r="Q536" s="467"/>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083" t="s">
        <v>191</v>
      </c>
      <c r="D537" s="2084"/>
      <c r="E537" s="470">
        <v>0.13967504551183771</v>
      </c>
      <c r="F537" s="467"/>
      <c r="G537" s="467"/>
      <c r="H537" s="2084" t="s">
        <v>212</v>
      </c>
      <c r="I537" s="2084"/>
      <c r="J537" s="471">
        <v>1.7031888427014023E-2</v>
      </c>
      <c r="K537" s="467"/>
      <c r="L537" s="467"/>
      <c r="M537" s="2084" t="s">
        <v>212</v>
      </c>
      <c r="N537" s="2084"/>
      <c r="O537" s="472">
        <v>4.6418761396298892E-2</v>
      </c>
      <c r="P537" s="467"/>
      <c r="Q537" s="467"/>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083" t="s">
        <v>210</v>
      </c>
      <c r="D538" s="2084"/>
      <c r="E538" s="470">
        <v>4.8224068184837071E-2</v>
      </c>
      <c r="F538" s="467"/>
      <c r="G538" s="467"/>
      <c r="H538" s="2084" t="s">
        <v>198</v>
      </c>
      <c r="I538" s="2084"/>
      <c r="J538" s="473">
        <v>6.58715656885073E-2</v>
      </c>
      <c r="K538" s="467"/>
      <c r="L538" s="467"/>
      <c r="M538" s="2084" t="s">
        <v>198</v>
      </c>
      <c r="N538" s="2084"/>
      <c r="O538" s="474">
        <v>0.12322387413764005</v>
      </c>
      <c r="P538" s="467"/>
      <c r="Q538" s="467"/>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083" t="s">
        <v>215</v>
      </c>
      <c r="D539" s="2084"/>
      <c r="E539" s="470">
        <v>3.0927337201466079E-2</v>
      </c>
      <c r="F539" s="467"/>
      <c r="G539" s="467"/>
      <c r="H539" s="2084"/>
      <c r="I539" s="2084"/>
      <c r="J539" s="467"/>
      <c r="K539" s="467"/>
      <c r="L539" s="467"/>
      <c r="M539" s="2084"/>
      <c r="N539" s="2084"/>
      <c r="O539" s="467"/>
      <c r="P539" s="467"/>
      <c r="Q539" s="467"/>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083" t="s">
        <v>212</v>
      </c>
      <c r="D540" s="2084"/>
      <c r="E540" s="470">
        <v>9.3055870743683367E-3</v>
      </c>
      <c r="F540" s="467"/>
      <c r="G540" s="467"/>
      <c r="H540" s="2084"/>
      <c r="I540" s="2084"/>
      <c r="J540" s="467"/>
      <c r="K540" s="467"/>
      <c r="L540" s="467"/>
      <c r="M540" s="2084"/>
      <c r="N540" s="2084"/>
      <c r="O540" s="467"/>
      <c r="P540" s="467"/>
      <c r="Q540" s="467"/>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083" t="s">
        <v>198</v>
      </c>
      <c r="D541" s="2084"/>
      <c r="E541" s="475">
        <v>6.6908080278532858E-2</v>
      </c>
      <c r="F541" s="467"/>
      <c r="G541" s="467"/>
      <c r="H541" s="2084" t="s">
        <v>235</v>
      </c>
      <c r="I541" s="2084"/>
      <c r="J541" s="2084"/>
      <c r="K541" s="467"/>
      <c r="L541" s="467"/>
      <c r="M541" s="2084" t="s">
        <v>235</v>
      </c>
      <c r="N541" s="2084"/>
      <c r="O541" s="2084"/>
      <c r="P541" s="467"/>
      <c r="Q541" s="467"/>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083"/>
      <c r="D542" s="2084"/>
      <c r="E542" s="467"/>
      <c r="F542" s="467"/>
      <c r="G542" s="467"/>
      <c r="H542" s="2084" t="s">
        <v>185</v>
      </c>
      <c r="I542" s="2084"/>
      <c r="J542" s="488" t="s">
        <v>186</v>
      </c>
      <c r="K542" s="467"/>
      <c r="L542" s="467"/>
      <c r="M542" s="2084" t="s">
        <v>185</v>
      </c>
      <c r="N542" s="2084"/>
      <c r="O542" s="489" t="s">
        <v>186</v>
      </c>
      <c r="P542" s="467"/>
      <c r="Q542" s="467"/>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083"/>
      <c r="D543" s="2084"/>
      <c r="E543" s="467"/>
      <c r="F543" s="467"/>
      <c r="G543" s="467"/>
      <c r="H543" s="2084" t="s">
        <v>186</v>
      </c>
      <c r="I543" s="2084"/>
      <c r="J543" s="490">
        <v>1</v>
      </c>
      <c r="K543" s="467"/>
      <c r="L543" s="467"/>
      <c r="M543" s="2084" t="s">
        <v>186</v>
      </c>
      <c r="N543" s="2084"/>
      <c r="O543" s="491">
        <v>0.99999999999999978</v>
      </c>
      <c r="P543" s="467"/>
      <c r="Q543" s="467"/>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083" t="s">
        <v>235</v>
      </c>
      <c r="D544" s="2084"/>
      <c r="E544" s="2084"/>
      <c r="F544" s="467"/>
      <c r="G544" s="467"/>
      <c r="H544" s="2084"/>
      <c r="I544" s="2084"/>
      <c r="J544" s="467"/>
      <c r="K544" s="467"/>
      <c r="L544" s="467"/>
      <c r="M544" s="2084"/>
      <c r="N544" s="2084"/>
      <c r="O544" s="467"/>
      <c r="P544" s="467"/>
      <c r="Q544" s="467"/>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083" t="s">
        <v>185</v>
      </c>
      <c r="D545" s="2084"/>
      <c r="E545" s="492" t="s">
        <v>186</v>
      </c>
      <c r="F545" s="467"/>
      <c r="G545" s="467"/>
      <c r="H545" s="2084"/>
      <c r="I545" s="2084"/>
      <c r="J545" s="467"/>
      <c r="K545" s="467"/>
      <c r="L545" s="467"/>
      <c r="M545" s="2084"/>
      <c r="N545" s="2084"/>
      <c r="O545" s="467"/>
      <c r="P545" s="467"/>
      <c r="Q545" s="467"/>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083" t="s">
        <v>186</v>
      </c>
      <c r="D546" s="2084"/>
      <c r="E546" s="493">
        <v>1</v>
      </c>
      <c r="F546" s="467"/>
      <c r="G546" s="467"/>
      <c r="H546" s="2084"/>
      <c r="I546" s="2084"/>
      <c r="J546" s="467"/>
      <c r="K546" s="467"/>
      <c r="L546" s="467"/>
      <c r="M546" s="2084"/>
      <c r="N546" s="2084"/>
      <c r="O546" s="467"/>
      <c r="P546" s="467"/>
      <c r="Q546" s="467"/>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083"/>
      <c r="D547" s="2084"/>
      <c r="E547" s="467"/>
      <c r="F547" s="467"/>
      <c r="G547" s="467"/>
      <c r="H547" s="2084"/>
      <c r="I547" s="2084"/>
      <c r="J547" s="467"/>
      <c r="K547" s="467"/>
      <c r="L547" s="467"/>
      <c r="M547" s="2084"/>
      <c r="N547" s="2084"/>
      <c r="O547" s="467"/>
      <c r="P547" s="467"/>
      <c r="Q547" s="467"/>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083"/>
      <c r="D548" s="2084"/>
      <c r="E548" s="464"/>
      <c r="F548" s="464"/>
      <c r="G548" s="464"/>
      <c r="H548" s="2083"/>
      <c r="I548" s="2084"/>
      <c r="J548" s="464"/>
      <c r="K548" s="464"/>
      <c r="L548" s="464"/>
      <c r="M548" s="2083"/>
      <c r="N548" s="2084"/>
      <c r="O548" s="464"/>
      <c r="P548" s="464"/>
      <c r="Q548" s="464"/>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083"/>
      <c r="D549" s="2084"/>
      <c r="E549" s="464"/>
      <c r="F549" s="464"/>
      <c r="G549" s="464"/>
      <c r="H549" s="2083"/>
      <c r="I549" s="2084"/>
      <c r="J549" s="464"/>
      <c r="K549" s="464"/>
      <c r="L549" s="464"/>
      <c r="M549" s="2083"/>
      <c r="N549" s="2084"/>
      <c r="O549" s="464"/>
      <c r="P549" s="464"/>
      <c r="Q549" s="464"/>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083"/>
      <c r="D550" s="2084"/>
      <c r="E550" s="464"/>
      <c r="F550" s="464"/>
      <c r="G550" s="464"/>
      <c r="H550" s="2083"/>
      <c r="I550" s="2084"/>
      <c r="J550" s="464"/>
      <c r="K550" s="464"/>
      <c r="L550" s="464"/>
      <c r="M550" s="2083"/>
      <c r="N550" s="2084"/>
      <c r="O550" s="464"/>
      <c r="P550" s="464"/>
      <c r="Q550" s="464"/>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083"/>
      <c r="D551" s="2084"/>
      <c r="E551" s="464"/>
      <c r="F551" s="464"/>
      <c r="G551" s="464"/>
      <c r="H551" s="2083"/>
      <c r="I551" s="2084"/>
      <c r="J551" s="464"/>
      <c r="K551" s="464"/>
      <c r="L551" s="464"/>
      <c r="M551" s="2083"/>
      <c r="N551" s="2084"/>
      <c r="O551" s="464"/>
      <c r="P551" s="464"/>
      <c r="Q551" s="464"/>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083"/>
      <c r="D552" s="2084"/>
      <c r="E552" s="464"/>
      <c r="F552" s="464"/>
      <c r="G552" s="464"/>
      <c r="H552" s="2083"/>
      <c r="I552" s="2084"/>
      <c r="J552" s="464"/>
      <c r="K552" s="464"/>
      <c r="L552" s="464"/>
      <c r="M552" s="2083"/>
      <c r="N552" s="2084"/>
      <c r="O552" s="464"/>
      <c r="P552" s="464"/>
      <c r="Q552" s="464"/>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083"/>
      <c r="D553" s="2084"/>
      <c r="E553" s="464"/>
      <c r="F553" s="464"/>
      <c r="G553" s="464"/>
      <c r="H553" s="2083"/>
      <c r="I553" s="2084"/>
      <c r="J553" s="464"/>
      <c r="K553" s="464"/>
      <c r="L553" s="464"/>
      <c r="M553" s="2083"/>
      <c r="N553" s="2084"/>
      <c r="O553" s="464"/>
      <c r="P553" s="464"/>
      <c r="Q553" s="464"/>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083"/>
      <c r="D554" s="2084"/>
      <c r="E554" s="464"/>
      <c r="F554" s="464"/>
      <c r="G554" s="464"/>
      <c r="H554" s="2083"/>
      <c r="I554" s="2084"/>
      <c r="J554" s="464"/>
      <c r="K554" s="464"/>
      <c r="L554" s="464"/>
      <c r="M554" s="2083"/>
      <c r="N554" s="2084"/>
      <c r="O554" s="464"/>
      <c r="P554" s="464"/>
      <c r="Q554" s="464"/>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083"/>
      <c r="D555" s="2084"/>
      <c r="E555" s="464"/>
      <c r="F555" s="464"/>
      <c r="G555" s="464"/>
      <c r="H555" s="2083"/>
      <c r="I555" s="2084"/>
      <c r="J555" s="464"/>
      <c r="K555" s="464"/>
      <c r="L555" s="464"/>
      <c r="M555" s="2083"/>
      <c r="N555" s="2084"/>
      <c r="O555" s="464"/>
      <c r="P555" s="464"/>
      <c r="Q555" s="464"/>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083"/>
      <c r="D556" s="2084"/>
      <c r="E556" s="464"/>
      <c r="F556" s="464"/>
      <c r="G556" s="464"/>
      <c r="H556" s="2083"/>
      <c r="I556" s="2084"/>
      <c r="J556" s="464"/>
      <c r="K556" s="464"/>
      <c r="L556" s="464"/>
      <c r="M556" s="2083"/>
      <c r="N556" s="2084"/>
      <c r="O556" s="464"/>
      <c r="P556" s="464"/>
      <c r="Q556" s="464"/>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083"/>
      <c r="D557" s="2084"/>
      <c r="E557" s="464"/>
      <c r="F557" s="464"/>
      <c r="G557" s="464"/>
      <c r="H557" s="2083"/>
      <c r="I557" s="2084"/>
      <c r="J557" s="464"/>
      <c r="K557" s="464"/>
      <c r="L557" s="464"/>
      <c r="M557" s="2083"/>
      <c r="N557" s="2084"/>
      <c r="O557" s="464"/>
      <c r="P557" s="464"/>
      <c r="Q557" s="464"/>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083"/>
      <c r="D558" s="2084"/>
      <c r="E558" s="464"/>
      <c r="F558" s="464"/>
      <c r="G558" s="464"/>
      <c r="H558" s="2083"/>
      <c r="I558" s="2084"/>
      <c r="J558" s="464"/>
      <c r="K558" s="464"/>
      <c r="L558" s="464"/>
      <c r="M558" s="2083"/>
      <c r="N558" s="2084"/>
      <c r="O558" s="464"/>
      <c r="P558" s="464"/>
      <c r="Q558" s="464"/>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083"/>
      <c r="D559" s="2084"/>
      <c r="E559" s="464"/>
      <c r="F559" s="464"/>
      <c r="G559" s="464"/>
      <c r="H559" s="2083"/>
      <c r="I559" s="2084"/>
      <c r="J559" s="464"/>
      <c r="K559" s="464"/>
      <c r="L559" s="464"/>
      <c r="M559" s="2083"/>
      <c r="N559" s="2084"/>
      <c r="O559" s="464"/>
      <c r="P559" s="464"/>
      <c r="Q559" s="464"/>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83"/>
      <c r="D560" s="2084"/>
      <c r="E560" s="464"/>
      <c r="F560" s="464"/>
      <c r="G560" s="464"/>
      <c r="H560" s="2083"/>
      <c r="I560" s="2084"/>
      <c r="J560" s="464"/>
      <c r="K560" s="464"/>
      <c r="L560" s="464"/>
      <c r="M560" s="2083"/>
      <c r="N560" s="2084"/>
      <c r="O560" s="464"/>
      <c r="P560" s="464"/>
      <c r="Q560" s="464"/>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83"/>
      <c r="D561" s="2084"/>
      <c r="E561" s="464"/>
      <c r="F561" s="464"/>
      <c r="G561" s="464"/>
      <c r="H561" s="2083"/>
      <c r="I561" s="2084"/>
      <c r="J561" s="464"/>
      <c r="K561" s="464"/>
      <c r="L561" s="464"/>
      <c r="M561" s="2083"/>
      <c r="N561" s="2084"/>
      <c r="O561" s="464"/>
      <c r="P561" s="464"/>
      <c r="Q561" s="464"/>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083"/>
      <c r="D562" s="2084"/>
      <c r="E562" s="464"/>
      <c r="F562" s="464"/>
      <c r="G562" s="464"/>
      <c r="H562" s="2083"/>
      <c r="I562" s="2084"/>
      <c r="J562" s="464"/>
      <c r="K562" s="464"/>
      <c r="L562" s="464"/>
      <c r="M562" s="2083"/>
      <c r="N562" s="2084"/>
      <c r="O562" s="464"/>
      <c r="P562" s="464"/>
      <c r="Q562" s="464"/>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083"/>
      <c r="D563" s="2084"/>
      <c r="E563" s="464"/>
      <c r="F563" s="464"/>
      <c r="G563" s="464"/>
      <c r="H563" s="2083"/>
      <c r="I563" s="2084"/>
      <c r="J563" s="464"/>
      <c r="K563" s="464"/>
      <c r="L563" s="464"/>
      <c r="M563" s="2083"/>
      <c r="N563" s="2084"/>
      <c r="O563" s="464"/>
      <c r="P563" s="464"/>
      <c r="Q563" s="464"/>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83"/>
      <c r="D564" s="2084"/>
      <c r="E564" s="464"/>
      <c r="F564" s="464"/>
      <c r="G564" s="464"/>
      <c r="H564" s="2083"/>
      <c r="I564" s="2084"/>
      <c r="J564" s="464"/>
      <c r="K564" s="464"/>
      <c r="L564" s="464"/>
      <c r="M564" s="2083"/>
      <c r="N564" s="2084"/>
      <c r="O564" s="464"/>
      <c r="P564" s="464"/>
      <c r="Q564" s="464"/>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083"/>
      <c r="D565" s="2084"/>
      <c r="E565" s="464"/>
      <c r="F565" s="464"/>
      <c r="G565" s="464"/>
      <c r="H565" s="2083"/>
      <c r="I565" s="2084"/>
      <c r="J565" s="464"/>
      <c r="K565" s="464"/>
      <c r="L565" s="464"/>
      <c r="M565" s="2083"/>
      <c r="N565" s="2084"/>
      <c r="O565" s="464"/>
      <c r="P565" s="464"/>
      <c r="Q565" s="464"/>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83"/>
      <c r="D566" s="2084"/>
      <c r="E566" s="464"/>
      <c r="F566" s="464"/>
      <c r="G566" s="464"/>
      <c r="H566" s="2083"/>
      <c r="I566" s="2084"/>
      <c r="J566" s="464"/>
      <c r="K566" s="464"/>
      <c r="L566" s="464"/>
      <c r="M566" s="2083"/>
      <c r="N566" s="2084"/>
      <c r="O566" s="464"/>
      <c r="P566" s="464"/>
      <c r="Q566" s="464"/>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83"/>
      <c r="D567" s="2084"/>
      <c r="E567" s="464"/>
      <c r="F567" s="464"/>
      <c r="G567" s="464"/>
      <c r="H567" s="2083"/>
      <c r="I567" s="2084"/>
      <c r="J567" s="464"/>
      <c r="K567" s="464"/>
      <c r="L567" s="464"/>
      <c r="M567" s="2083"/>
      <c r="N567" s="2084"/>
      <c r="O567" s="464"/>
      <c r="P567" s="464"/>
      <c r="Q567" s="464"/>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083"/>
      <c r="D568" s="2084"/>
      <c r="E568" s="464"/>
      <c r="F568" s="464"/>
      <c r="G568" s="464"/>
      <c r="H568" s="2083"/>
      <c r="I568" s="2084"/>
      <c r="J568" s="464"/>
      <c r="K568" s="464"/>
      <c r="L568" s="464"/>
      <c r="M568" s="2083"/>
      <c r="N568" s="2084"/>
      <c r="O568" s="464"/>
      <c r="P568" s="464"/>
      <c r="Q568" s="464"/>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83"/>
      <c r="D569" s="2084"/>
      <c r="E569" s="464"/>
      <c r="F569" s="464"/>
      <c r="G569" s="464"/>
      <c r="H569" s="2083"/>
      <c r="I569" s="2084"/>
      <c r="J569" s="464"/>
      <c r="K569" s="464"/>
      <c r="L569" s="464"/>
      <c r="M569" s="2083"/>
      <c r="N569" s="2084"/>
      <c r="O569" s="464"/>
      <c r="P569" s="464"/>
      <c r="Q569" s="464"/>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83"/>
      <c r="D570" s="2084"/>
      <c r="E570" s="464"/>
      <c r="F570" s="464"/>
      <c r="G570" s="464"/>
      <c r="H570" s="2083"/>
      <c r="I570" s="2084"/>
      <c r="J570" s="464"/>
      <c r="K570" s="464"/>
      <c r="L570" s="464"/>
      <c r="M570" s="2083"/>
      <c r="N570" s="2084"/>
      <c r="O570" s="464"/>
      <c r="P570" s="464"/>
      <c r="Q570" s="464"/>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83"/>
      <c r="D571" s="2084"/>
      <c r="E571" s="464"/>
      <c r="F571" s="464"/>
      <c r="G571" s="464"/>
      <c r="H571" s="2083"/>
      <c r="I571" s="2084"/>
      <c r="J571" s="464"/>
      <c r="K571" s="464"/>
      <c r="L571" s="464"/>
      <c r="M571" s="2083"/>
      <c r="N571" s="2084"/>
      <c r="O571" s="464"/>
      <c r="P571" s="464"/>
      <c r="Q571" s="464"/>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83"/>
      <c r="D572" s="2084"/>
      <c r="E572" s="464"/>
      <c r="F572" s="464"/>
      <c r="G572" s="464"/>
      <c r="H572" s="2083"/>
      <c r="I572" s="2084"/>
      <c r="J572" s="464"/>
      <c r="K572" s="464"/>
      <c r="L572" s="464"/>
      <c r="M572" s="2083"/>
      <c r="N572" s="2084"/>
      <c r="O572" s="464"/>
      <c r="P572" s="464"/>
      <c r="Q572" s="464"/>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83"/>
      <c r="D573" s="2084"/>
      <c r="E573" s="464"/>
      <c r="F573" s="464"/>
      <c r="G573" s="464"/>
      <c r="H573" s="2083"/>
      <c r="I573" s="2084"/>
      <c r="J573" s="464"/>
      <c r="K573" s="464"/>
      <c r="L573" s="464"/>
      <c r="M573" s="2083"/>
      <c r="N573" s="2084"/>
      <c r="O573" s="464"/>
      <c r="P573" s="464"/>
      <c r="Q573" s="464"/>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83"/>
      <c r="D574" s="2084"/>
      <c r="E574" s="464"/>
      <c r="F574" s="464"/>
      <c r="G574" s="464"/>
      <c r="H574" s="2083"/>
      <c r="I574" s="2084"/>
      <c r="J574" s="464"/>
      <c r="K574" s="464"/>
      <c r="L574" s="464"/>
      <c r="M574" s="2083"/>
      <c r="N574" s="2084"/>
      <c r="O574" s="464"/>
      <c r="P574" s="464"/>
      <c r="Q574" s="464"/>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83"/>
      <c r="D575" s="2084"/>
      <c r="E575" s="464"/>
      <c r="F575" s="464"/>
      <c r="G575" s="464"/>
      <c r="H575" s="2083"/>
      <c r="I575" s="2084"/>
      <c r="J575" s="464"/>
      <c r="K575" s="464"/>
      <c r="L575" s="464"/>
      <c r="M575" s="2083"/>
      <c r="N575" s="2084"/>
      <c r="O575" s="464"/>
      <c r="P575" s="464"/>
      <c r="Q575" s="464"/>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83"/>
      <c r="D576" s="2084"/>
      <c r="E576" s="464"/>
      <c r="F576" s="464"/>
      <c r="G576" s="464"/>
      <c r="H576" s="2083"/>
      <c r="I576" s="2084"/>
      <c r="J576" s="464"/>
      <c r="K576" s="464"/>
      <c r="L576" s="464"/>
      <c r="M576" s="2083"/>
      <c r="N576" s="2084"/>
      <c r="O576" s="464"/>
      <c r="P576" s="464"/>
      <c r="Q576" s="464"/>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83"/>
      <c r="D577" s="2084"/>
      <c r="E577" s="464"/>
      <c r="F577" s="464"/>
      <c r="G577" s="464"/>
      <c r="H577" s="2083"/>
      <c r="I577" s="2084"/>
      <c r="J577" s="464"/>
      <c r="K577" s="464"/>
      <c r="L577" s="464"/>
      <c r="M577" s="2083"/>
      <c r="N577" s="2084"/>
      <c r="O577" s="464"/>
      <c r="P577" s="464"/>
      <c r="Q577" s="464"/>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83"/>
      <c r="D578" s="2084"/>
      <c r="E578" s="464"/>
      <c r="F578" s="464"/>
      <c r="G578" s="464"/>
      <c r="H578" s="2083"/>
      <c r="I578" s="2084"/>
      <c r="J578" s="464"/>
      <c r="K578" s="464"/>
      <c r="L578" s="464"/>
      <c r="M578" s="2083"/>
      <c r="N578" s="2084"/>
      <c r="O578" s="464"/>
      <c r="P578" s="464"/>
      <c r="Q578" s="464"/>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83"/>
      <c r="D579" s="2084"/>
      <c r="E579" s="464"/>
      <c r="F579" s="464"/>
      <c r="G579" s="464"/>
      <c r="H579" s="2083"/>
      <c r="I579" s="2084"/>
      <c r="J579" s="464"/>
      <c r="K579" s="464"/>
      <c r="L579" s="464"/>
      <c r="M579" s="2083"/>
      <c r="N579" s="2084"/>
      <c r="O579" s="464"/>
      <c r="P579" s="464"/>
      <c r="Q579" s="464"/>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83"/>
      <c r="D580" s="2084"/>
      <c r="E580" s="464"/>
      <c r="F580" s="464"/>
      <c r="G580" s="464"/>
      <c r="H580" s="2083"/>
      <c r="I580" s="2084"/>
      <c r="J580" s="464"/>
      <c r="K580" s="464"/>
      <c r="L580" s="464"/>
      <c r="M580" s="2083"/>
      <c r="N580" s="2084"/>
      <c r="O580" s="464"/>
      <c r="P580" s="464"/>
      <c r="Q580" s="464"/>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83"/>
      <c r="D581" s="2084"/>
      <c r="E581" s="464"/>
      <c r="F581" s="464"/>
      <c r="G581" s="464"/>
      <c r="H581" s="2083"/>
      <c r="I581" s="2084"/>
      <c r="J581" s="464"/>
      <c r="K581" s="464"/>
      <c r="L581" s="464"/>
      <c r="M581" s="2083"/>
      <c r="N581" s="2084"/>
      <c r="O581" s="464"/>
      <c r="P581" s="464"/>
      <c r="Q581" s="464"/>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83"/>
      <c r="D582" s="2084"/>
      <c r="E582" s="464"/>
      <c r="F582" s="464"/>
      <c r="G582" s="464"/>
      <c r="H582" s="2083"/>
      <c r="I582" s="2084"/>
      <c r="J582" s="464"/>
      <c r="K582" s="464"/>
      <c r="L582" s="464"/>
      <c r="M582" s="2083"/>
      <c r="N582" s="2084"/>
      <c r="O582" s="464"/>
      <c r="P582" s="464"/>
      <c r="Q582" s="464"/>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83"/>
      <c r="D583" s="2084"/>
      <c r="E583" s="464"/>
      <c r="F583" s="464"/>
      <c r="G583" s="464"/>
      <c r="H583" s="2083"/>
      <c r="I583" s="2084"/>
      <c r="J583" s="464"/>
      <c r="K583" s="464"/>
      <c r="L583" s="464"/>
      <c r="M583" s="2083"/>
      <c r="N583" s="2084"/>
      <c r="O583" s="464"/>
      <c r="P583" s="464"/>
      <c r="Q583" s="464"/>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83"/>
      <c r="D584" s="2084"/>
      <c r="E584" s="464"/>
      <c r="F584" s="464"/>
      <c r="G584" s="464"/>
      <c r="H584" s="2083"/>
      <c r="I584" s="2084"/>
      <c r="J584" s="464"/>
      <c r="K584" s="464"/>
      <c r="L584" s="464"/>
      <c r="M584" s="2083"/>
      <c r="N584" s="2084"/>
      <c r="O584" s="464"/>
      <c r="P584" s="464"/>
      <c r="Q584" s="464"/>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83"/>
      <c r="D585" s="2084"/>
      <c r="E585" s="464"/>
      <c r="F585" s="464"/>
      <c r="G585" s="464"/>
      <c r="H585" s="2083"/>
      <c r="I585" s="2084"/>
      <c r="J585" s="464"/>
      <c r="K585" s="464"/>
      <c r="L585" s="464"/>
      <c r="M585" s="2083"/>
      <c r="N585" s="2084"/>
      <c r="O585" s="464"/>
      <c r="P585" s="464"/>
      <c r="Q585" s="464"/>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83"/>
      <c r="D586" s="2084"/>
      <c r="E586" s="464"/>
      <c r="F586" s="464"/>
      <c r="G586" s="464"/>
      <c r="H586" s="2083"/>
      <c r="I586" s="2084"/>
      <c r="J586" s="464"/>
      <c r="K586" s="464"/>
      <c r="L586" s="464"/>
      <c r="M586" s="2083"/>
      <c r="N586" s="2084"/>
      <c r="O586" s="464"/>
      <c r="P586" s="464"/>
      <c r="Q586" s="464"/>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83"/>
      <c r="D587" s="2084"/>
      <c r="E587" s="464"/>
      <c r="F587" s="464"/>
      <c r="G587" s="464"/>
      <c r="H587" s="2083"/>
      <c r="I587" s="2084"/>
      <c r="J587" s="464"/>
      <c r="K587" s="464"/>
      <c r="L587" s="464"/>
      <c r="M587" s="2083"/>
      <c r="N587" s="2084"/>
      <c r="O587" s="464"/>
      <c r="P587" s="464"/>
      <c r="Q587" s="464"/>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83"/>
      <c r="D588" s="2084"/>
      <c r="E588" s="464"/>
      <c r="F588" s="464"/>
      <c r="G588" s="464"/>
      <c r="H588" s="2083"/>
      <c r="I588" s="2084"/>
      <c r="J588" s="464"/>
      <c r="K588" s="464"/>
      <c r="L588" s="464"/>
      <c r="M588" s="2083"/>
      <c r="N588" s="2084"/>
      <c r="O588" s="464"/>
      <c r="P588" s="464"/>
      <c r="Q588" s="464"/>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83"/>
      <c r="D589" s="2084"/>
      <c r="E589" s="464"/>
      <c r="F589" s="464"/>
      <c r="G589" s="464"/>
      <c r="H589" s="2083"/>
      <c r="I589" s="2084"/>
      <c r="J589" s="464"/>
      <c r="K589" s="464"/>
      <c r="L589" s="464"/>
      <c r="M589" s="2083"/>
      <c r="N589" s="2084"/>
      <c r="O589" s="464"/>
      <c r="P589" s="464"/>
      <c r="Q589" s="464"/>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083"/>
      <c r="D590" s="2084"/>
      <c r="E590" s="464"/>
      <c r="F590" s="464"/>
      <c r="G590" s="464"/>
      <c r="H590" s="2083"/>
      <c r="I590" s="2084"/>
      <c r="J590" s="464"/>
      <c r="K590" s="464"/>
      <c r="L590" s="464"/>
      <c r="M590" s="2083"/>
      <c r="N590" s="2084"/>
      <c r="O590" s="464"/>
      <c r="P590" s="464"/>
      <c r="Q590" s="464"/>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083"/>
      <c r="D591" s="2084"/>
      <c r="E591" s="464"/>
      <c r="F591" s="464"/>
      <c r="G591" s="464"/>
      <c r="H591" s="2083"/>
      <c r="I591" s="2084"/>
      <c r="J591" s="464"/>
      <c r="K591" s="464"/>
      <c r="L591" s="464"/>
      <c r="M591" s="2083"/>
      <c r="N591" s="2084"/>
      <c r="O591" s="464"/>
      <c r="P591" s="464"/>
      <c r="Q591" s="464"/>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83"/>
      <c r="D592" s="2084"/>
      <c r="E592" s="464"/>
      <c r="F592" s="464"/>
      <c r="G592" s="464"/>
      <c r="H592" s="2083"/>
      <c r="I592" s="2084"/>
      <c r="J592" s="464"/>
      <c r="K592" s="464"/>
      <c r="L592" s="464"/>
      <c r="M592" s="2083"/>
      <c r="N592" s="2084"/>
      <c r="O592" s="464"/>
      <c r="P592" s="464"/>
      <c r="Q592" s="464"/>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83"/>
      <c r="D593" s="2084"/>
      <c r="E593" s="464"/>
      <c r="F593" s="464"/>
      <c r="G593" s="464"/>
      <c r="H593" s="2083"/>
      <c r="I593" s="2084"/>
      <c r="J593" s="464"/>
      <c r="K593" s="464"/>
      <c r="L593" s="464"/>
      <c r="M593" s="2083"/>
      <c r="N593" s="2084"/>
      <c r="O593" s="464"/>
      <c r="P593" s="464"/>
      <c r="Q593" s="464"/>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83"/>
      <c r="D594" s="2084"/>
      <c r="E594" s="464"/>
      <c r="F594" s="464"/>
      <c r="G594" s="464"/>
      <c r="H594" s="2083"/>
      <c r="I594" s="2084"/>
      <c r="J594" s="464"/>
      <c r="K594" s="464"/>
      <c r="L594" s="464"/>
      <c r="M594" s="2083"/>
      <c r="N594" s="2084"/>
      <c r="O594" s="464"/>
      <c r="P594" s="464"/>
      <c r="Q594" s="464"/>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83"/>
      <c r="D595" s="2084"/>
      <c r="E595" s="464"/>
      <c r="F595" s="464"/>
      <c r="G595" s="464"/>
      <c r="H595" s="2083"/>
      <c r="I595" s="2084"/>
      <c r="J595" s="464"/>
      <c r="K595" s="464"/>
      <c r="L595" s="464"/>
      <c r="M595" s="2083"/>
      <c r="N595" s="2084"/>
      <c r="O595" s="464"/>
      <c r="P595" s="464"/>
      <c r="Q595" s="464"/>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83"/>
      <c r="D596" s="2084"/>
      <c r="E596" s="464"/>
      <c r="F596" s="464"/>
      <c r="G596" s="464"/>
      <c r="H596" s="2083"/>
      <c r="I596" s="2084"/>
      <c r="J596" s="464"/>
      <c r="K596" s="464"/>
      <c r="L596" s="464"/>
      <c r="M596" s="2083"/>
      <c r="N596" s="2084"/>
      <c r="O596" s="464"/>
      <c r="P596" s="464"/>
      <c r="Q596" s="464"/>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83"/>
      <c r="D597" s="2084"/>
      <c r="E597" s="464"/>
      <c r="F597" s="464"/>
      <c r="G597" s="464"/>
      <c r="H597" s="2083"/>
      <c r="I597" s="2084"/>
      <c r="J597" s="464"/>
      <c r="K597" s="464"/>
      <c r="L597" s="464"/>
      <c r="M597" s="2083"/>
      <c r="N597" s="2084"/>
      <c r="O597" s="464"/>
      <c r="P597" s="464"/>
      <c r="Q597" s="464"/>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83"/>
      <c r="D598" s="2084"/>
      <c r="E598" s="464"/>
      <c r="F598" s="464"/>
      <c r="G598" s="464"/>
      <c r="H598" s="2083"/>
      <c r="I598" s="2084"/>
      <c r="J598" s="464"/>
      <c r="K598" s="464"/>
      <c r="L598" s="464"/>
      <c r="M598" s="2083"/>
      <c r="N598" s="2084"/>
      <c r="O598" s="464"/>
      <c r="P598" s="464"/>
      <c r="Q598" s="464"/>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83"/>
      <c r="D599" s="2084"/>
      <c r="E599" s="464"/>
      <c r="F599" s="464"/>
      <c r="G599" s="464"/>
      <c r="H599" s="2083"/>
      <c r="I599" s="2084"/>
      <c r="J599" s="464"/>
      <c r="K599" s="464"/>
      <c r="L599" s="464"/>
      <c r="M599" s="2083"/>
      <c r="N599" s="2084"/>
      <c r="O599" s="464"/>
      <c r="P599" s="464"/>
      <c r="Q599" s="464"/>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83"/>
      <c r="D600" s="2084"/>
      <c r="E600" s="464"/>
      <c r="F600" s="464"/>
      <c r="G600" s="464"/>
      <c r="H600" s="2083"/>
      <c r="I600" s="2084"/>
      <c r="J600" s="464"/>
      <c r="K600" s="464"/>
      <c r="L600" s="464"/>
      <c r="M600" s="2083"/>
      <c r="N600" s="2084"/>
      <c r="O600" s="464"/>
      <c r="P600" s="464"/>
      <c r="Q600" s="464"/>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83"/>
      <c r="D601" s="2084"/>
      <c r="E601" s="464"/>
      <c r="F601" s="464"/>
      <c r="G601" s="464"/>
      <c r="H601" s="2083"/>
      <c r="I601" s="2084"/>
      <c r="J601" s="464"/>
      <c r="K601" s="464"/>
      <c r="L601" s="464"/>
      <c r="M601" s="2083"/>
      <c r="N601" s="2084"/>
      <c r="O601" s="464"/>
      <c r="P601" s="464"/>
      <c r="Q601" s="464"/>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83"/>
      <c r="D602" s="2084"/>
      <c r="E602" s="464"/>
      <c r="F602" s="464"/>
      <c r="G602" s="464"/>
      <c r="H602" s="2083"/>
      <c r="I602" s="2084"/>
      <c r="J602" s="464"/>
      <c r="K602" s="464"/>
      <c r="L602" s="464"/>
      <c r="M602" s="2083"/>
      <c r="N602" s="2084"/>
      <c r="O602" s="464"/>
      <c r="P602" s="464"/>
      <c r="Q602" s="464"/>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83"/>
      <c r="D603" s="2084"/>
      <c r="E603" s="464"/>
      <c r="F603" s="464"/>
      <c r="G603" s="464"/>
      <c r="H603" s="2083"/>
      <c r="I603" s="2084"/>
      <c r="J603" s="464"/>
      <c r="K603" s="464"/>
      <c r="L603" s="464"/>
      <c r="M603" s="2083"/>
      <c r="N603" s="2084"/>
      <c r="O603" s="464"/>
      <c r="P603" s="464"/>
      <c r="Q603" s="464"/>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83"/>
      <c r="D604" s="2084"/>
      <c r="E604" s="464"/>
      <c r="F604" s="464"/>
      <c r="G604" s="464"/>
      <c r="H604" s="2083"/>
      <c r="I604" s="2084"/>
      <c r="J604" s="464"/>
      <c r="K604" s="464"/>
      <c r="L604" s="464"/>
      <c r="M604" s="2083"/>
      <c r="N604" s="2084"/>
      <c r="O604" s="464"/>
      <c r="P604" s="464"/>
      <c r="Q604" s="464"/>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83"/>
      <c r="D605" s="2084"/>
      <c r="E605" s="464"/>
      <c r="F605" s="464"/>
      <c r="G605" s="464"/>
      <c r="H605" s="2083"/>
      <c r="I605" s="2084"/>
      <c r="J605" s="464"/>
      <c r="K605" s="464"/>
      <c r="L605" s="464"/>
      <c r="M605" s="2083"/>
      <c r="N605" s="2084"/>
      <c r="O605" s="464"/>
      <c r="P605" s="464"/>
      <c r="Q605" s="464"/>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83"/>
      <c r="D606" s="2084"/>
      <c r="E606" s="464"/>
      <c r="F606" s="464"/>
      <c r="G606" s="464"/>
      <c r="H606" s="2083"/>
      <c r="I606" s="2084"/>
      <c r="J606" s="464"/>
      <c r="K606" s="464"/>
      <c r="L606" s="464"/>
      <c r="M606" s="2083"/>
      <c r="N606" s="2084"/>
      <c r="O606" s="464"/>
      <c r="P606" s="464"/>
      <c r="Q606" s="464"/>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83"/>
      <c r="D607" s="2084"/>
      <c r="E607" s="464"/>
      <c r="F607" s="464"/>
      <c r="G607" s="464"/>
      <c r="H607" s="2083"/>
      <c r="I607" s="2084"/>
      <c r="J607" s="464"/>
      <c r="K607" s="464"/>
      <c r="L607" s="464"/>
      <c r="M607" s="2083"/>
      <c r="N607" s="2084"/>
      <c r="O607" s="464"/>
      <c r="P607" s="464"/>
      <c r="Q607" s="464"/>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83"/>
      <c r="D608" s="2084"/>
      <c r="E608" s="464"/>
      <c r="F608" s="464"/>
      <c r="G608" s="464"/>
      <c r="H608" s="2083"/>
      <c r="I608" s="2084"/>
      <c r="J608" s="464"/>
      <c r="K608" s="464"/>
      <c r="L608" s="464"/>
      <c r="M608" s="2083"/>
      <c r="N608" s="2084"/>
      <c r="O608" s="464"/>
      <c r="P608" s="464"/>
      <c r="Q608" s="464"/>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83"/>
      <c r="D609" s="2084"/>
      <c r="E609" s="464"/>
      <c r="F609" s="464"/>
      <c r="G609" s="464"/>
      <c r="H609" s="2083"/>
      <c r="I609" s="2084"/>
      <c r="J609" s="464"/>
      <c r="K609" s="464"/>
      <c r="L609" s="464"/>
      <c r="M609" s="2083"/>
      <c r="N609" s="2084"/>
      <c r="O609" s="464"/>
      <c r="P609" s="464"/>
      <c r="Q609" s="464"/>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83"/>
      <c r="D610" s="2084"/>
      <c r="E610" s="464"/>
      <c r="F610" s="464"/>
      <c r="G610" s="464"/>
      <c r="H610" s="2083"/>
      <c r="I610" s="2084"/>
      <c r="J610" s="464"/>
      <c r="K610" s="464"/>
      <c r="L610" s="464"/>
      <c r="M610" s="2083"/>
      <c r="N610" s="2084"/>
      <c r="O610" s="464"/>
      <c r="P610" s="464"/>
      <c r="Q610" s="464"/>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83"/>
      <c r="D611" s="2084"/>
      <c r="E611" s="464"/>
      <c r="F611" s="464"/>
      <c r="G611" s="464"/>
      <c r="H611" s="2083"/>
      <c r="I611" s="2084"/>
      <c r="J611" s="464"/>
      <c r="K611" s="464"/>
      <c r="L611" s="464"/>
      <c r="M611" s="2083"/>
      <c r="N611" s="2084"/>
      <c r="O611" s="464"/>
      <c r="P611" s="464"/>
      <c r="Q611" s="464"/>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83"/>
      <c r="D612" s="2084"/>
      <c r="E612" s="464"/>
      <c r="F612" s="464"/>
      <c r="G612" s="464"/>
      <c r="H612" s="2083"/>
      <c r="I612" s="2084"/>
      <c r="J612" s="464"/>
      <c r="K612" s="464"/>
      <c r="L612" s="464"/>
      <c r="M612" s="2083"/>
      <c r="N612" s="2084"/>
      <c r="O612" s="464"/>
      <c r="P612" s="464"/>
      <c r="Q612" s="464"/>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83"/>
      <c r="D613" s="2084"/>
      <c r="E613" s="464"/>
      <c r="F613" s="464"/>
      <c r="G613" s="464"/>
      <c r="H613" s="2083"/>
      <c r="I613" s="2084"/>
      <c r="J613" s="464"/>
      <c r="K613" s="464"/>
      <c r="L613" s="464"/>
      <c r="M613" s="2083"/>
      <c r="N613" s="2084"/>
      <c r="O613" s="464"/>
      <c r="P613" s="464"/>
      <c r="Q613" s="464"/>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83"/>
      <c r="D614" s="2084"/>
      <c r="E614" s="464"/>
      <c r="F614" s="464"/>
      <c r="G614" s="464"/>
      <c r="H614" s="2083"/>
      <c r="I614" s="2084"/>
      <c r="J614" s="464"/>
      <c r="K614" s="464"/>
      <c r="L614" s="464"/>
      <c r="M614" s="2083"/>
      <c r="N614" s="2084"/>
      <c r="O614" s="464"/>
      <c r="P614" s="464"/>
      <c r="Q614" s="464"/>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83"/>
      <c r="D615" s="2084"/>
      <c r="E615" s="464"/>
      <c r="F615" s="464"/>
      <c r="G615" s="464"/>
      <c r="H615" s="2083"/>
      <c r="I615" s="2084"/>
      <c r="J615" s="464"/>
      <c r="K615" s="464"/>
      <c r="L615" s="464"/>
      <c r="M615" s="2083"/>
      <c r="N615" s="2084"/>
      <c r="O615" s="464"/>
      <c r="P615" s="464"/>
      <c r="Q615" s="464"/>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83"/>
      <c r="D616" s="2084"/>
      <c r="E616" s="464"/>
      <c r="F616" s="464"/>
      <c r="G616" s="464"/>
      <c r="H616" s="2083"/>
      <c r="I616" s="2084"/>
      <c r="J616" s="464"/>
      <c r="K616" s="464"/>
      <c r="L616" s="464"/>
      <c r="M616" s="2083"/>
      <c r="N616" s="2084"/>
      <c r="O616" s="464"/>
      <c r="P616" s="464"/>
      <c r="Q616" s="464"/>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83"/>
      <c r="D617" s="2084"/>
      <c r="E617" s="464"/>
      <c r="F617" s="464"/>
      <c r="G617" s="464"/>
      <c r="H617" s="2083"/>
      <c r="I617" s="2084"/>
      <c r="J617" s="464"/>
      <c r="K617" s="464"/>
      <c r="L617" s="464"/>
      <c r="M617" s="2083"/>
      <c r="N617" s="2084"/>
      <c r="O617" s="464"/>
      <c r="P617" s="464"/>
      <c r="Q617" s="464"/>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83"/>
      <c r="D618" s="2084"/>
      <c r="E618" s="464"/>
      <c r="F618" s="464"/>
      <c r="G618" s="464"/>
      <c r="H618" s="2083"/>
      <c r="I618" s="2084"/>
      <c r="J618" s="464"/>
      <c r="K618" s="464"/>
      <c r="L618" s="464"/>
      <c r="M618" s="2083"/>
      <c r="N618" s="2084"/>
      <c r="O618" s="464"/>
      <c r="P618" s="464"/>
      <c r="Q618" s="464"/>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83"/>
      <c r="D619" s="2084"/>
      <c r="E619" s="464"/>
      <c r="F619" s="464"/>
      <c r="G619" s="464"/>
      <c r="H619" s="2083"/>
      <c r="I619" s="2084"/>
      <c r="J619" s="464"/>
      <c r="K619" s="464"/>
      <c r="L619" s="464"/>
      <c r="M619" s="2083"/>
      <c r="N619" s="2084"/>
      <c r="O619" s="464"/>
      <c r="P619" s="464"/>
      <c r="Q619" s="464"/>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83"/>
      <c r="D620" s="2084"/>
      <c r="E620" s="464"/>
      <c r="F620" s="464"/>
      <c r="G620" s="464"/>
      <c r="H620" s="2083"/>
      <c r="I620" s="2084"/>
      <c r="J620" s="464"/>
      <c r="K620" s="464"/>
      <c r="L620" s="464"/>
      <c r="M620" s="2083"/>
      <c r="N620" s="2084"/>
      <c r="O620" s="464"/>
      <c r="P620" s="464"/>
      <c r="Q620" s="464"/>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83"/>
      <c r="D621" s="2084"/>
      <c r="E621" s="464"/>
      <c r="F621" s="464"/>
      <c r="G621" s="464"/>
      <c r="H621" s="2083"/>
      <c r="I621" s="2084"/>
      <c r="J621" s="464"/>
      <c r="K621" s="464"/>
      <c r="L621" s="464"/>
      <c r="M621" s="2083"/>
      <c r="N621" s="2084"/>
      <c r="O621" s="464"/>
      <c r="P621" s="464"/>
      <c r="Q621" s="464"/>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83"/>
      <c r="D622" s="2084"/>
      <c r="E622" s="464"/>
      <c r="F622" s="464"/>
      <c r="G622" s="464"/>
      <c r="H622" s="2083"/>
      <c r="I622" s="2084"/>
      <c r="J622" s="464"/>
      <c r="K622" s="464"/>
      <c r="L622" s="464"/>
      <c r="M622" s="2083"/>
      <c r="N622" s="2084"/>
      <c r="O622" s="464"/>
      <c r="P622" s="464"/>
      <c r="Q622" s="464"/>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83"/>
      <c r="D623" s="2084"/>
      <c r="E623" s="464"/>
      <c r="F623" s="464"/>
      <c r="G623" s="464"/>
      <c r="H623" s="2083"/>
      <c r="I623" s="2084"/>
      <c r="J623" s="464"/>
      <c r="K623" s="464"/>
      <c r="L623" s="464"/>
      <c r="M623" s="2083"/>
      <c r="N623" s="2084"/>
      <c r="O623" s="464"/>
      <c r="P623" s="464"/>
      <c r="Q623" s="464"/>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83"/>
      <c r="D624" s="2084"/>
      <c r="E624" s="464"/>
      <c r="F624" s="464"/>
      <c r="G624" s="464"/>
      <c r="H624" s="2083"/>
      <c r="I624" s="2084"/>
      <c r="J624" s="464"/>
      <c r="K624" s="464"/>
      <c r="L624" s="464"/>
      <c r="M624" s="2083"/>
      <c r="N624" s="2084"/>
      <c r="O624" s="464"/>
      <c r="P624" s="464"/>
      <c r="Q624" s="464"/>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83"/>
      <c r="D625" s="2084"/>
      <c r="E625" s="464"/>
      <c r="F625" s="464"/>
      <c r="G625" s="464"/>
      <c r="H625" s="2083"/>
      <c r="I625" s="2084"/>
      <c r="J625" s="464"/>
      <c r="K625" s="464"/>
      <c r="L625" s="464"/>
      <c r="M625" s="2083"/>
      <c r="N625" s="2084"/>
      <c r="O625" s="464"/>
      <c r="P625" s="464"/>
      <c r="Q625" s="464"/>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83"/>
      <c r="D626" s="2084"/>
      <c r="E626" s="464"/>
      <c r="F626" s="464"/>
      <c r="G626" s="464"/>
      <c r="H626" s="2083"/>
      <c r="I626" s="2084"/>
      <c r="J626" s="464"/>
      <c r="K626" s="464"/>
      <c r="L626" s="464"/>
      <c r="M626" s="2083"/>
      <c r="N626" s="2084"/>
      <c r="O626" s="464"/>
      <c r="P626" s="464"/>
      <c r="Q626" s="464"/>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83"/>
      <c r="D627" s="2084"/>
      <c r="E627" s="464"/>
      <c r="F627" s="464"/>
      <c r="G627" s="464"/>
      <c r="H627" s="2083"/>
      <c r="I627" s="2084"/>
      <c r="J627" s="464"/>
      <c r="K627" s="464"/>
      <c r="L627" s="464"/>
      <c r="M627" s="2083"/>
      <c r="N627" s="2084"/>
      <c r="O627" s="464"/>
      <c r="P627" s="464"/>
      <c r="Q627" s="464"/>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83"/>
      <c r="D628" s="2084"/>
      <c r="E628" s="464"/>
      <c r="F628" s="464"/>
      <c r="G628" s="464"/>
      <c r="H628" s="2083"/>
      <c r="I628" s="2084"/>
      <c r="J628" s="464"/>
      <c r="K628" s="464"/>
      <c r="L628" s="464"/>
      <c r="M628" s="2083"/>
      <c r="N628" s="2084"/>
      <c r="O628" s="464"/>
      <c r="P628" s="464"/>
      <c r="Q628" s="464"/>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83"/>
      <c r="D629" s="2084"/>
      <c r="E629" s="464"/>
      <c r="F629" s="464"/>
      <c r="G629" s="464"/>
      <c r="H629" s="2083"/>
      <c r="I629" s="2084"/>
      <c r="J629" s="464"/>
      <c r="K629" s="464"/>
      <c r="L629" s="464"/>
      <c r="M629" s="2083"/>
      <c r="N629" s="2084"/>
      <c r="O629" s="464"/>
      <c r="P629" s="464"/>
      <c r="Q629" s="464"/>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83"/>
      <c r="D630" s="2084"/>
      <c r="E630" s="464"/>
      <c r="F630" s="464"/>
      <c r="G630" s="464"/>
      <c r="H630" s="2083"/>
      <c r="I630" s="2084"/>
      <c r="J630" s="464"/>
      <c r="K630" s="464"/>
      <c r="L630" s="464"/>
      <c r="M630" s="2083"/>
      <c r="N630" s="2084"/>
      <c r="O630" s="464"/>
      <c r="P630" s="464"/>
      <c r="Q630" s="464"/>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83"/>
      <c r="D631" s="2084"/>
      <c r="E631" s="464"/>
      <c r="F631" s="464"/>
      <c r="G631" s="464"/>
      <c r="H631" s="2083"/>
      <c r="I631" s="2084"/>
      <c r="J631" s="464"/>
      <c r="K631" s="464"/>
      <c r="L631" s="464"/>
      <c r="M631" s="2083"/>
      <c r="N631" s="2084"/>
      <c r="O631" s="464"/>
      <c r="P631" s="464"/>
      <c r="Q631" s="464"/>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83"/>
      <c r="D632" s="2084"/>
      <c r="E632" s="464"/>
      <c r="F632" s="464"/>
      <c r="G632" s="464"/>
      <c r="H632" s="2083"/>
      <c r="I632" s="2084"/>
      <c r="J632" s="464"/>
      <c r="K632" s="464"/>
      <c r="L632" s="464"/>
      <c r="M632" s="2083"/>
      <c r="N632" s="2084"/>
      <c r="O632" s="464"/>
      <c r="P632" s="464"/>
      <c r="Q632" s="464"/>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83"/>
      <c r="D633" s="2084"/>
      <c r="E633" s="464"/>
      <c r="F633" s="464"/>
      <c r="G633" s="464"/>
      <c r="H633" s="2083"/>
      <c r="I633" s="2084"/>
      <c r="J633" s="464"/>
      <c r="K633" s="464"/>
      <c r="L633" s="464"/>
      <c r="M633" s="2083"/>
      <c r="N633" s="2084"/>
      <c r="O633" s="464"/>
      <c r="P633" s="464"/>
      <c r="Q633" s="464"/>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83"/>
      <c r="D634" s="2084"/>
      <c r="E634" s="464"/>
      <c r="F634" s="464"/>
      <c r="G634" s="464"/>
      <c r="H634" s="2083"/>
      <c r="I634" s="2084"/>
      <c r="J634" s="464"/>
      <c r="K634" s="464"/>
      <c r="L634" s="464"/>
      <c r="M634" s="2083"/>
      <c r="N634" s="2084"/>
      <c r="O634" s="464"/>
      <c r="P634" s="464"/>
      <c r="Q634" s="464"/>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83"/>
      <c r="D635" s="2084"/>
      <c r="E635" s="464"/>
      <c r="F635" s="464"/>
      <c r="G635" s="464"/>
      <c r="H635" s="2083"/>
      <c r="I635" s="2084"/>
      <c r="J635" s="464"/>
      <c r="K635" s="464"/>
      <c r="L635" s="464"/>
      <c r="M635" s="2083"/>
      <c r="N635" s="2084"/>
      <c r="O635" s="464"/>
      <c r="P635" s="464"/>
      <c r="Q635" s="464"/>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83"/>
      <c r="D636" s="2084"/>
      <c r="E636" s="464"/>
      <c r="F636" s="464"/>
      <c r="G636" s="464"/>
      <c r="H636" s="2083"/>
      <c r="I636" s="2084"/>
      <c r="J636" s="464"/>
      <c r="K636" s="464"/>
      <c r="L636" s="464"/>
      <c r="M636" s="2083"/>
      <c r="N636" s="2084"/>
      <c r="O636" s="464"/>
      <c r="P636" s="464"/>
      <c r="Q636" s="464"/>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83"/>
      <c r="D637" s="2084"/>
      <c r="E637" s="464"/>
      <c r="F637" s="464"/>
      <c r="G637" s="464"/>
      <c r="H637" s="2083"/>
      <c r="I637" s="2084"/>
      <c r="J637" s="464"/>
      <c r="K637" s="464"/>
      <c r="L637" s="464"/>
      <c r="M637" s="2083"/>
      <c r="N637" s="2084"/>
      <c r="O637" s="464"/>
      <c r="P637" s="464"/>
      <c r="Q637" s="464"/>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83"/>
      <c r="D638" s="2084"/>
      <c r="E638" s="464"/>
      <c r="F638" s="464"/>
      <c r="G638" s="464"/>
      <c r="H638" s="2083"/>
      <c r="I638" s="2084"/>
      <c r="J638" s="464"/>
      <c r="K638" s="464"/>
      <c r="L638" s="464"/>
      <c r="M638" s="2083"/>
      <c r="N638" s="2084"/>
      <c r="O638" s="464"/>
      <c r="P638" s="464"/>
      <c r="Q638" s="464"/>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83"/>
      <c r="D639" s="2084"/>
      <c r="E639" s="464"/>
      <c r="F639" s="464"/>
      <c r="G639" s="464"/>
      <c r="H639" s="2083"/>
      <c r="I639" s="2084"/>
      <c r="J639" s="464"/>
      <c r="K639" s="464"/>
      <c r="L639" s="464"/>
      <c r="M639" s="2083"/>
      <c r="N639" s="2084"/>
      <c r="O639" s="464"/>
      <c r="P639" s="464"/>
      <c r="Q639" s="464"/>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83"/>
      <c r="D640" s="2084"/>
      <c r="E640" s="464"/>
      <c r="F640" s="464"/>
      <c r="G640" s="464"/>
      <c r="H640" s="2083"/>
      <c r="I640" s="2084"/>
      <c r="J640" s="464"/>
      <c r="K640" s="464"/>
      <c r="L640" s="464"/>
      <c r="M640" s="2083"/>
      <c r="N640" s="2084"/>
      <c r="O640" s="464"/>
      <c r="P640" s="464"/>
      <c r="Q640" s="464"/>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83"/>
      <c r="D641" s="2084"/>
      <c r="E641" s="464"/>
      <c r="F641" s="464"/>
      <c r="G641" s="464"/>
      <c r="H641" s="2083"/>
      <c r="I641" s="2084"/>
      <c r="J641" s="464"/>
      <c r="K641" s="464"/>
      <c r="L641" s="464"/>
      <c r="M641" s="2083"/>
      <c r="N641" s="2084"/>
      <c r="O641" s="464"/>
      <c r="P641" s="464"/>
      <c r="Q641" s="464"/>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83"/>
      <c r="D642" s="2084"/>
      <c r="E642" s="464"/>
      <c r="F642" s="464"/>
      <c r="G642" s="464"/>
      <c r="H642" s="2083"/>
      <c r="I642" s="2084"/>
      <c r="J642" s="464"/>
      <c r="K642" s="464"/>
      <c r="L642" s="464"/>
      <c r="M642" s="2083"/>
      <c r="N642" s="2084"/>
      <c r="O642" s="464"/>
      <c r="P642" s="464"/>
      <c r="Q642" s="464"/>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83"/>
      <c r="D643" s="2084"/>
      <c r="E643" s="464"/>
      <c r="F643" s="464"/>
      <c r="G643" s="464"/>
      <c r="H643" s="2083"/>
      <c r="I643" s="2084"/>
      <c r="J643" s="464"/>
      <c r="K643" s="464"/>
      <c r="L643" s="464"/>
      <c r="M643" s="2083"/>
      <c r="N643" s="2084"/>
      <c r="O643" s="464"/>
      <c r="P643" s="464"/>
      <c r="Q643" s="464"/>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83"/>
      <c r="D644" s="2084"/>
      <c r="E644" s="464"/>
      <c r="F644" s="464"/>
      <c r="G644" s="464"/>
      <c r="H644" s="2083"/>
      <c r="I644" s="2084"/>
      <c r="J644" s="464"/>
      <c r="K644" s="464"/>
      <c r="L644" s="464"/>
      <c r="M644" s="2083"/>
      <c r="N644" s="2084"/>
      <c r="O644" s="464"/>
      <c r="P644" s="464"/>
      <c r="Q644" s="464"/>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83"/>
      <c r="D645" s="2084"/>
      <c r="E645" s="464"/>
      <c r="F645" s="464"/>
      <c r="G645" s="464"/>
      <c r="H645" s="2083"/>
      <c r="I645" s="2084"/>
      <c r="J645" s="464"/>
      <c r="K645" s="464"/>
      <c r="L645" s="464"/>
      <c r="M645" s="2083"/>
      <c r="N645" s="2084"/>
      <c r="O645" s="464"/>
      <c r="P645" s="464"/>
      <c r="Q645" s="464"/>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83"/>
      <c r="D646" s="2084"/>
      <c r="E646" s="464"/>
      <c r="F646" s="464"/>
      <c r="G646" s="464"/>
      <c r="H646" s="2083"/>
      <c r="I646" s="2084"/>
      <c r="J646" s="464"/>
      <c r="K646" s="464"/>
      <c r="L646" s="464"/>
      <c r="M646" s="2083"/>
      <c r="N646" s="2084"/>
      <c r="O646" s="464"/>
      <c r="P646" s="464"/>
      <c r="Q646" s="464"/>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83"/>
      <c r="D647" s="2084"/>
      <c r="E647" s="464"/>
      <c r="F647" s="464"/>
      <c r="G647" s="464"/>
      <c r="H647" s="2083"/>
      <c r="I647" s="2084"/>
      <c r="J647" s="464"/>
      <c r="K647" s="464"/>
      <c r="L647" s="464"/>
      <c r="M647" s="2083"/>
      <c r="N647" s="2084"/>
      <c r="O647" s="464"/>
      <c r="P647" s="464"/>
      <c r="Q647" s="464"/>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83"/>
      <c r="D648" s="2084"/>
      <c r="E648" s="464"/>
      <c r="F648" s="464"/>
      <c r="G648" s="464"/>
      <c r="H648" s="2083"/>
      <c r="I648" s="2084"/>
      <c r="J648" s="464"/>
      <c r="K648" s="464"/>
      <c r="L648" s="464"/>
      <c r="M648" s="2083"/>
      <c r="N648" s="2084"/>
      <c r="O648" s="464"/>
      <c r="P648" s="464"/>
      <c r="Q648" s="464"/>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83"/>
      <c r="D649" s="2084"/>
      <c r="E649" s="464"/>
      <c r="F649" s="464"/>
      <c r="G649" s="464"/>
      <c r="H649" s="2083"/>
      <c r="I649" s="2084"/>
      <c r="J649" s="464"/>
      <c r="K649" s="464"/>
      <c r="L649" s="464"/>
      <c r="M649" s="2083"/>
      <c r="N649" s="2084"/>
      <c r="O649" s="464"/>
      <c r="P649" s="464"/>
      <c r="Q649" s="464"/>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83"/>
      <c r="D650" s="2084"/>
      <c r="E650" s="464"/>
      <c r="F650" s="464"/>
      <c r="G650" s="464"/>
      <c r="H650" s="2083"/>
      <c r="I650" s="2084"/>
      <c r="J650" s="464"/>
      <c r="K650" s="464"/>
      <c r="L650" s="464"/>
      <c r="M650" s="2083"/>
      <c r="N650" s="2084"/>
      <c r="O650" s="464"/>
      <c r="P650" s="464"/>
      <c r="Q650" s="464"/>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83"/>
      <c r="D651" s="2084"/>
      <c r="E651" s="464"/>
      <c r="F651" s="464"/>
      <c r="G651" s="464"/>
      <c r="H651" s="2083"/>
      <c r="I651" s="2084"/>
      <c r="J651" s="464"/>
      <c r="K651" s="464"/>
      <c r="L651" s="464"/>
      <c r="M651" s="2083"/>
      <c r="N651" s="2084"/>
      <c r="O651" s="464"/>
      <c r="P651" s="464"/>
      <c r="Q651" s="464"/>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83"/>
      <c r="D652" s="2084"/>
      <c r="E652" s="464"/>
      <c r="F652" s="464"/>
      <c r="G652" s="464"/>
      <c r="H652" s="2083"/>
      <c r="I652" s="2084"/>
      <c r="J652" s="464"/>
      <c r="K652" s="464"/>
      <c r="L652" s="464"/>
      <c r="M652" s="2083"/>
      <c r="N652" s="2084"/>
      <c r="O652" s="464"/>
      <c r="P652" s="464"/>
      <c r="Q652" s="464"/>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83"/>
      <c r="D653" s="2084"/>
      <c r="E653" s="464"/>
      <c r="F653" s="464"/>
      <c r="G653" s="464"/>
      <c r="H653" s="2083"/>
      <c r="I653" s="2084"/>
      <c r="J653" s="464"/>
      <c r="K653" s="464"/>
      <c r="L653" s="464"/>
      <c r="M653" s="2083"/>
      <c r="N653" s="2084"/>
      <c r="O653" s="464"/>
      <c r="P653" s="464"/>
      <c r="Q653" s="464"/>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83"/>
      <c r="D654" s="2084"/>
      <c r="E654" s="464"/>
      <c r="F654" s="464"/>
      <c r="G654" s="464"/>
      <c r="H654" s="2083"/>
      <c r="I654" s="2084"/>
      <c r="J654" s="464"/>
      <c r="K654" s="464"/>
      <c r="L654" s="464"/>
      <c r="M654" s="2083"/>
      <c r="N654" s="2084"/>
      <c r="O654" s="464"/>
      <c r="P654" s="464"/>
      <c r="Q654" s="464"/>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83"/>
      <c r="D655" s="2084"/>
      <c r="E655" s="464"/>
      <c r="F655" s="464"/>
      <c r="G655" s="464"/>
      <c r="H655" s="2083"/>
      <c r="I655" s="2084"/>
      <c r="J655" s="464"/>
      <c r="K655" s="464"/>
      <c r="L655" s="464"/>
      <c r="M655" s="2083"/>
      <c r="N655" s="2084"/>
      <c r="O655" s="464"/>
      <c r="P655" s="464"/>
      <c r="Q655" s="464"/>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83"/>
      <c r="D656" s="2084"/>
      <c r="E656" s="464"/>
      <c r="F656" s="464"/>
      <c r="G656" s="464"/>
      <c r="H656" s="2083"/>
      <c r="I656" s="2084"/>
      <c r="J656" s="464"/>
      <c r="K656" s="464"/>
      <c r="L656" s="464"/>
      <c r="M656" s="2083"/>
      <c r="N656" s="2084"/>
      <c r="O656" s="464"/>
      <c r="P656" s="464"/>
      <c r="Q656" s="464"/>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83"/>
      <c r="D657" s="2084"/>
      <c r="E657" s="464"/>
      <c r="F657" s="464"/>
      <c r="G657" s="464"/>
      <c r="H657" s="2083"/>
      <c r="I657" s="2084"/>
      <c r="J657" s="464"/>
      <c r="K657" s="464"/>
      <c r="L657" s="464"/>
      <c r="M657" s="2083"/>
      <c r="N657" s="2084"/>
      <c r="O657" s="464"/>
      <c r="P657" s="464"/>
      <c r="Q657" s="464"/>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83"/>
      <c r="D658" s="2084"/>
      <c r="E658" s="464"/>
      <c r="F658" s="464"/>
      <c r="G658" s="464"/>
      <c r="H658" s="2083"/>
      <c r="I658" s="2084"/>
      <c r="J658" s="464"/>
      <c r="K658" s="464"/>
      <c r="L658" s="464"/>
      <c r="M658" s="2083"/>
      <c r="N658" s="2084"/>
      <c r="O658" s="464"/>
      <c r="P658" s="464"/>
      <c r="Q658" s="464"/>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83"/>
      <c r="D659" s="2084"/>
      <c r="E659" s="464"/>
      <c r="F659" s="464"/>
      <c r="G659" s="464"/>
      <c r="H659" s="2083"/>
      <c r="I659" s="2084"/>
      <c r="J659" s="464"/>
      <c r="K659" s="464"/>
      <c r="L659" s="464"/>
      <c r="M659" s="2083"/>
      <c r="N659" s="2084"/>
      <c r="O659" s="464"/>
      <c r="P659" s="464"/>
      <c r="Q659" s="464"/>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83"/>
      <c r="D660" s="2084"/>
      <c r="E660" s="464"/>
      <c r="F660" s="464"/>
      <c r="G660" s="464"/>
      <c r="H660" s="2083"/>
      <c r="I660" s="2084"/>
      <c r="J660" s="464"/>
      <c r="K660" s="464"/>
      <c r="L660" s="464"/>
      <c r="M660" s="2083"/>
      <c r="N660" s="2084"/>
      <c r="O660" s="464"/>
      <c r="P660" s="464"/>
      <c r="Q660" s="464"/>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83"/>
      <c r="D661" s="2084"/>
      <c r="E661" s="464"/>
      <c r="F661" s="464"/>
      <c r="G661" s="464"/>
      <c r="H661" s="2083"/>
      <c r="I661" s="2084"/>
      <c r="J661" s="464"/>
      <c r="K661" s="464"/>
      <c r="L661" s="464"/>
      <c r="M661" s="2083"/>
      <c r="N661" s="2084"/>
      <c r="O661" s="464"/>
      <c r="P661" s="464"/>
      <c r="Q661" s="464"/>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83"/>
      <c r="D662" s="2084"/>
      <c r="E662" s="464"/>
      <c r="F662" s="464"/>
      <c r="G662" s="464"/>
      <c r="H662" s="2083"/>
      <c r="I662" s="2084"/>
      <c r="J662" s="464"/>
      <c r="K662" s="464"/>
      <c r="L662" s="464"/>
      <c r="M662" s="2083"/>
      <c r="N662" s="2084"/>
      <c r="O662" s="464"/>
      <c r="P662" s="464"/>
      <c r="Q662" s="464"/>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83"/>
      <c r="D663" s="2084"/>
      <c r="E663" s="464"/>
      <c r="F663" s="464"/>
      <c r="G663" s="464"/>
      <c r="H663" s="2083"/>
      <c r="I663" s="2084"/>
      <c r="J663" s="464"/>
      <c r="K663" s="464"/>
      <c r="L663" s="464"/>
      <c r="M663" s="2083"/>
      <c r="N663" s="2084"/>
      <c r="O663" s="464"/>
      <c r="P663" s="464"/>
      <c r="Q663" s="464"/>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83"/>
      <c r="D664" s="2084"/>
      <c r="E664" s="464"/>
      <c r="F664" s="464"/>
      <c r="G664" s="464"/>
      <c r="H664" s="2083"/>
      <c r="I664" s="2084"/>
      <c r="J664" s="464"/>
      <c r="K664" s="464"/>
      <c r="L664" s="464"/>
      <c r="M664" s="2083"/>
      <c r="N664" s="2084"/>
      <c r="O664" s="464"/>
      <c r="P664" s="464"/>
      <c r="Q664" s="464"/>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83"/>
      <c r="D665" s="2084"/>
      <c r="E665" s="464"/>
      <c r="F665" s="464"/>
      <c r="G665" s="464"/>
      <c r="H665" s="2083"/>
      <c r="I665" s="2084"/>
      <c r="J665" s="464"/>
      <c r="K665" s="464"/>
      <c r="L665" s="464"/>
      <c r="M665" s="2083"/>
      <c r="N665" s="2084"/>
      <c r="O665" s="464"/>
      <c r="P665" s="464"/>
      <c r="Q665" s="464"/>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083"/>
      <c r="D666" s="2084"/>
      <c r="E666" s="464"/>
      <c r="F666" s="464"/>
      <c r="G666" s="464"/>
      <c r="H666" s="2083"/>
      <c r="I666" s="2084"/>
      <c r="J666" s="464"/>
      <c r="K666" s="464"/>
      <c r="L666" s="464"/>
      <c r="M666" s="2083"/>
      <c r="N666" s="2084"/>
      <c r="O666" s="464"/>
      <c r="P666" s="464"/>
      <c r="Q666" s="464"/>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083"/>
      <c r="D667" s="2084"/>
      <c r="E667" s="464"/>
      <c r="F667" s="464"/>
      <c r="G667" s="464"/>
      <c r="H667" s="2083"/>
      <c r="I667" s="2084"/>
      <c r="J667" s="464"/>
      <c r="K667" s="464"/>
      <c r="L667" s="464"/>
      <c r="M667" s="2083"/>
      <c r="N667" s="2084"/>
      <c r="O667" s="464"/>
      <c r="P667" s="464"/>
      <c r="Q667" s="464"/>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083"/>
      <c r="D668" s="2084"/>
      <c r="E668" s="464"/>
      <c r="F668" s="464"/>
      <c r="G668" s="464"/>
      <c r="H668" s="2083"/>
      <c r="I668" s="2084"/>
      <c r="J668" s="464"/>
      <c r="K668" s="464"/>
      <c r="L668" s="464"/>
      <c r="M668" s="2083"/>
      <c r="N668" s="2084"/>
      <c r="O668" s="464"/>
      <c r="P668" s="464"/>
      <c r="Q668" s="464"/>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083"/>
      <c r="D669" s="2084"/>
      <c r="E669" s="464"/>
      <c r="F669" s="464"/>
      <c r="G669" s="464"/>
      <c r="H669" s="2083"/>
      <c r="I669" s="2084"/>
      <c r="J669" s="464"/>
      <c r="K669" s="464"/>
      <c r="L669" s="464"/>
      <c r="M669" s="2083"/>
      <c r="N669" s="2084"/>
      <c r="O669" s="464"/>
      <c r="P669" s="464"/>
      <c r="Q669" s="464"/>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083"/>
      <c r="D670" s="2084"/>
      <c r="E670" s="464"/>
      <c r="F670" s="464"/>
      <c r="G670" s="464"/>
      <c r="H670" s="2083"/>
      <c r="I670" s="2084"/>
      <c r="J670" s="464"/>
      <c r="K670" s="464"/>
      <c r="L670" s="464"/>
      <c r="M670" s="2083"/>
      <c r="N670" s="2084"/>
      <c r="O670" s="464"/>
      <c r="P670" s="464"/>
      <c r="Q670" s="464"/>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083"/>
      <c r="D671" s="2084"/>
      <c r="E671" s="464"/>
      <c r="F671" s="464"/>
      <c r="G671" s="464"/>
      <c r="H671" s="2083"/>
      <c r="I671" s="2084"/>
      <c r="J671" s="464"/>
      <c r="K671" s="464"/>
      <c r="L671" s="464"/>
      <c r="M671" s="2083"/>
      <c r="N671" s="2084"/>
      <c r="O671" s="464"/>
      <c r="P671" s="464"/>
      <c r="Q671" s="464"/>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083"/>
      <c r="D672" s="2084"/>
      <c r="E672" s="464"/>
      <c r="F672" s="464"/>
      <c r="G672" s="464"/>
      <c r="H672" s="2083"/>
      <c r="I672" s="2084"/>
      <c r="J672" s="464"/>
      <c r="K672" s="464"/>
      <c r="L672" s="464"/>
      <c r="M672" s="2083"/>
      <c r="N672" s="2084"/>
      <c r="O672" s="464"/>
      <c r="P672" s="464"/>
      <c r="Q672" s="464"/>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083"/>
      <c r="D673" s="2084"/>
      <c r="E673" s="464"/>
      <c r="F673" s="464"/>
      <c r="G673" s="464"/>
      <c r="H673" s="2083"/>
      <c r="I673" s="2084"/>
      <c r="J673" s="464"/>
      <c r="K673" s="464"/>
      <c r="L673" s="464"/>
      <c r="M673" s="2083"/>
      <c r="N673" s="2084"/>
      <c r="O673" s="464"/>
      <c r="P673" s="464"/>
      <c r="Q673" s="464"/>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083"/>
      <c r="D674" s="2084"/>
      <c r="E674" s="464"/>
      <c r="F674" s="464"/>
      <c r="G674" s="464"/>
      <c r="H674" s="2083"/>
      <c r="I674" s="2084"/>
      <c r="J674" s="464"/>
      <c r="K674" s="464"/>
      <c r="L674" s="464"/>
      <c r="M674" s="2083"/>
      <c r="N674" s="2084"/>
      <c r="O674" s="464"/>
      <c r="P674" s="464"/>
      <c r="Q674" s="464"/>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083"/>
      <c r="D675" s="2084"/>
      <c r="E675" s="464"/>
      <c r="F675" s="464"/>
      <c r="G675" s="464"/>
      <c r="H675" s="2083"/>
      <c r="I675" s="2084"/>
      <c r="J675" s="464"/>
      <c r="K675" s="464"/>
      <c r="L675" s="464"/>
      <c r="M675" s="2083"/>
      <c r="N675" s="2084"/>
      <c r="O675" s="464"/>
      <c r="P675" s="464"/>
      <c r="Q675" s="464"/>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083"/>
      <c r="D676" s="2084"/>
      <c r="E676" s="464"/>
      <c r="F676" s="464"/>
      <c r="G676" s="464"/>
      <c r="H676" s="2083"/>
      <c r="I676" s="2084"/>
      <c r="J676" s="464"/>
      <c r="K676" s="464"/>
      <c r="L676" s="464"/>
      <c r="M676" s="2083"/>
      <c r="N676" s="2084"/>
      <c r="O676" s="464"/>
      <c r="P676" s="464"/>
      <c r="Q676" s="464"/>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083"/>
      <c r="D677" s="2084"/>
      <c r="E677" s="464"/>
      <c r="F677" s="464"/>
      <c r="G677" s="464"/>
      <c r="H677" s="2083"/>
      <c r="I677" s="2084"/>
      <c r="J677" s="464"/>
      <c r="K677" s="464"/>
      <c r="L677" s="464"/>
      <c r="M677" s="2083"/>
      <c r="N677" s="2084"/>
      <c r="O677" s="464"/>
      <c r="P677" s="464"/>
      <c r="Q677" s="464"/>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083"/>
      <c r="D678" s="2084"/>
      <c r="E678" s="464"/>
      <c r="F678" s="464"/>
      <c r="G678" s="464"/>
      <c r="H678" s="2083"/>
      <c r="I678" s="2084"/>
      <c r="J678" s="464"/>
      <c r="K678" s="464"/>
      <c r="L678" s="464"/>
      <c r="M678" s="2083"/>
      <c r="N678" s="2084"/>
      <c r="O678" s="464"/>
      <c r="P678" s="464"/>
      <c r="Q678" s="464"/>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083"/>
      <c r="D679" s="2084"/>
      <c r="E679" s="464"/>
      <c r="F679" s="464"/>
      <c r="G679" s="464"/>
      <c r="H679" s="2083"/>
      <c r="I679" s="2084"/>
      <c r="J679" s="464"/>
      <c r="K679" s="464"/>
      <c r="L679" s="464"/>
      <c r="M679" s="2083"/>
      <c r="N679" s="2084"/>
      <c r="O679" s="464"/>
      <c r="P679" s="464"/>
      <c r="Q679" s="464"/>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083"/>
      <c r="D680" s="2084"/>
      <c r="E680" s="464"/>
      <c r="F680" s="464"/>
      <c r="G680" s="464"/>
      <c r="H680" s="2083"/>
      <c r="I680" s="2084"/>
      <c r="J680" s="464"/>
      <c r="K680" s="464"/>
      <c r="L680" s="464"/>
      <c r="M680" s="2083"/>
      <c r="N680" s="2084"/>
      <c r="O680" s="464"/>
      <c r="P680" s="464"/>
      <c r="Q680" s="464"/>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083"/>
      <c r="D681" s="2084"/>
      <c r="E681" s="464"/>
      <c r="F681" s="464"/>
      <c r="G681" s="464"/>
      <c r="H681" s="2083"/>
      <c r="I681" s="2084"/>
      <c r="J681" s="464"/>
      <c r="K681" s="464"/>
      <c r="L681" s="464"/>
      <c r="M681" s="2083"/>
      <c r="N681" s="2084"/>
      <c r="O681" s="464"/>
      <c r="P681" s="464"/>
      <c r="Q681" s="464"/>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083"/>
      <c r="D682" s="2084"/>
      <c r="E682" s="464"/>
      <c r="F682" s="464"/>
      <c r="G682" s="464"/>
      <c r="H682" s="2083"/>
      <c r="I682" s="2084"/>
      <c r="J682" s="464"/>
      <c r="K682" s="464"/>
      <c r="L682" s="464"/>
      <c r="M682" s="2083"/>
      <c r="N682" s="2084"/>
      <c r="O682" s="464"/>
      <c r="P682" s="464"/>
      <c r="Q682" s="464"/>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083"/>
      <c r="D683" s="2084"/>
      <c r="E683" s="464"/>
      <c r="F683" s="464"/>
      <c r="G683" s="464"/>
      <c r="H683" s="2083"/>
      <c r="I683" s="2084"/>
      <c r="J683" s="464"/>
      <c r="K683" s="464"/>
      <c r="L683" s="464"/>
      <c r="M683" s="2083"/>
      <c r="N683" s="2084"/>
      <c r="O683" s="464"/>
      <c r="P683" s="464"/>
      <c r="Q683" s="464"/>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083"/>
      <c r="D684" s="2084"/>
      <c r="E684" s="464"/>
      <c r="F684" s="464"/>
      <c r="G684" s="464"/>
      <c r="H684" s="2083"/>
      <c r="I684" s="2084"/>
      <c r="J684" s="464"/>
      <c r="K684" s="464"/>
      <c r="L684" s="464"/>
      <c r="M684" s="2083"/>
      <c r="N684" s="2084"/>
      <c r="O684" s="464"/>
      <c r="P684" s="464"/>
      <c r="Q684" s="464"/>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083"/>
      <c r="D685" s="2084"/>
      <c r="E685" s="464"/>
      <c r="F685" s="464"/>
      <c r="G685" s="464"/>
      <c r="H685" s="2083"/>
      <c r="I685" s="2084"/>
      <c r="J685" s="464"/>
      <c r="K685" s="464"/>
      <c r="L685" s="464"/>
      <c r="M685" s="2083"/>
      <c r="N685" s="2084"/>
      <c r="O685" s="464"/>
      <c r="P685" s="464"/>
      <c r="Q685" s="464"/>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083"/>
      <c r="D686" s="2084"/>
      <c r="E686" s="464"/>
      <c r="F686" s="464"/>
      <c r="G686" s="464"/>
      <c r="H686" s="2083"/>
      <c r="I686" s="2084"/>
      <c r="J686" s="464"/>
      <c r="K686" s="464"/>
      <c r="L686" s="464"/>
      <c r="M686" s="2083"/>
      <c r="N686" s="2084"/>
      <c r="O686" s="464"/>
      <c r="P686" s="464"/>
      <c r="Q686" s="464"/>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083"/>
      <c r="D687" s="2084"/>
      <c r="E687" s="464"/>
      <c r="F687" s="464"/>
      <c r="G687" s="464"/>
      <c r="H687" s="2083"/>
      <c r="I687" s="2084"/>
      <c r="J687" s="464"/>
      <c r="K687" s="464"/>
      <c r="L687" s="464"/>
      <c r="M687" s="2083"/>
      <c r="N687" s="2084"/>
      <c r="O687" s="464"/>
      <c r="P687" s="464"/>
      <c r="Q687" s="464"/>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083"/>
      <c r="D688" s="2084"/>
      <c r="E688" s="464"/>
      <c r="F688" s="464"/>
      <c r="G688" s="464"/>
      <c r="H688" s="2083"/>
      <c r="I688" s="2084"/>
      <c r="J688" s="464"/>
      <c r="K688" s="464"/>
      <c r="L688" s="464"/>
      <c r="M688" s="2083"/>
      <c r="N688" s="2084"/>
      <c r="O688" s="464"/>
      <c r="P688" s="464"/>
      <c r="Q688" s="464"/>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083"/>
      <c r="D689" s="2084"/>
      <c r="E689" s="464"/>
      <c r="F689" s="464"/>
      <c r="G689" s="464"/>
      <c r="H689" s="2083"/>
      <c r="I689" s="2084"/>
      <c r="J689" s="464"/>
      <c r="K689" s="464"/>
      <c r="L689" s="464"/>
      <c r="M689" s="2083"/>
      <c r="N689" s="2084"/>
      <c r="O689" s="464"/>
      <c r="P689" s="464"/>
      <c r="Q689" s="464"/>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083"/>
      <c r="D690" s="2084"/>
      <c r="E690" s="464"/>
      <c r="F690" s="464"/>
      <c r="G690" s="464"/>
      <c r="H690" s="2083"/>
      <c r="I690" s="2084"/>
      <c r="J690" s="464"/>
      <c r="K690" s="464"/>
      <c r="L690" s="464"/>
      <c r="M690" s="2083"/>
      <c r="N690" s="2084"/>
      <c r="O690" s="464"/>
      <c r="P690" s="464"/>
      <c r="Q690" s="464"/>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083"/>
      <c r="D691" s="2084"/>
      <c r="E691" s="464"/>
      <c r="F691" s="464"/>
      <c r="G691" s="464"/>
      <c r="H691" s="2083"/>
      <c r="I691" s="2084"/>
      <c r="J691" s="464"/>
      <c r="K691" s="464"/>
      <c r="L691" s="464"/>
      <c r="M691" s="2083"/>
      <c r="N691" s="2084"/>
      <c r="O691" s="464"/>
      <c r="P691" s="464"/>
      <c r="Q691" s="464"/>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083"/>
      <c r="D692" s="2084"/>
      <c r="E692" s="464"/>
      <c r="F692" s="464"/>
      <c r="G692" s="464"/>
      <c r="H692" s="2083"/>
      <c r="I692" s="2084"/>
      <c r="J692" s="464"/>
      <c r="K692" s="464"/>
      <c r="L692" s="464"/>
      <c r="M692" s="2083"/>
      <c r="N692" s="2084"/>
      <c r="O692" s="464"/>
      <c r="P692" s="464"/>
      <c r="Q692" s="464"/>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083"/>
      <c r="D693" s="2084"/>
      <c r="E693" s="464"/>
      <c r="F693" s="464"/>
      <c r="G693" s="464"/>
      <c r="H693" s="2083"/>
      <c r="I693" s="2084"/>
      <c r="J693" s="464"/>
      <c r="K693" s="464"/>
      <c r="L693" s="464"/>
      <c r="M693" s="2083"/>
      <c r="N693" s="2084"/>
      <c r="O693" s="464"/>
      <c r="P693" s="464"/>
      <c r="Q693" s="464"/>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83"/>
      <c r="D694" s="2084"/>
      <c r="E694" s="464"/>
      <c r="F694" s="464"/>
      <c r="G694" s="464"/>
      <c r="H694" s="2083"/>
      <c r="I694" s="2084"/>
      <c r="J694" s="464"/>
      <c r="K694" s="464"/>
      <c r="L694" s="464"/>
      <c r="M694" s="2083"/>
      <c r="N694" s="2084"/>
      <c r="O694" s="464"/>
      <c r="P694" s="464"/>
      <c r="Q694" s="464"/>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083"/>
      <c r="D695" s="2084"/>
      <c r="E695" s="464"/>
      <c r="F695" s="464"/>
      <c r="G695" s="464"/>
      <c r="H695" s="2083"/>
      <c r="I695" s="2084"/>
      <c r="J695" s="464"/>
      <c r="K695" s="464"/>
      <c r="L695" s="464"/>
      <c r="M695" s="2083"/>
      <c r="N695" s="2084"/>
      <c r="O695" s="464"/>
      <c r="P695" s="464"/>
      <c r="Q695" s="464"/>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083"/>
      <c r="D696" s="2084"/>
      <c r="E696" s="464"/>
      <c r="F696" s="464"/>
      <c r="G696" s="464"/>
      <c r="H696" s="2083"/>
      <c r="I696" s="2084"/>
      <c r="J696" s="464"/>
      <c r="K696" s="464"/>
      <c r="L696" s="464"/>
      <c r="M696" s="2083"/>
      <c r="N696" s="2084"/>
      <c r="O696" s="464"/>
      <c r="P696" s="464"/>
      <c r="Q696" s="464"/>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083"/>
      <c r="D697" s="2084"/>
      <c r="E697" s="464"/>
      <c r="F697" s="464"/>
      <c r="G697" s="464"/>
      <c r="H697" s="2083"/>
      <c r="I697" s="2084"/>
      <c r="J697" s="464"/>
      <c r="K697" s="464"/>
      <c r="L697" s="464"/>
      <c r="M697" s="2083"/>
      <c r="N697" s="2084"/>
      <c r="O697" s="464"/>
      <c r="P697" s="464"/>
      <c r="Q697" s="464"/>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083"/>
      <c r="D698" s="2084"/>
      <c r="E698" s="464"/>
      <c r="F698" s="464"/>
      <c r="G698" s="464"/>
      <c r="H698" s="2083"/>
      <c r="I698" s="2084"/>
      <c r="J698" s="464"/>
      <c r="K698" s="464"/>
      <c r="L698" s="464"/>
      <c r="M698" s="2083"/>
      <c r="N698" s="2084"/>
      <c r="O698" s="464"/>
      <c r="P698" s="464"/>
      <c r="Q698" s="464"/>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083"/>
      <c r="D699" s="2084"/>
      <c r="E699" s="464"/>
      <c r="F699" s="464"/>
      <c r="G699" s="464"/>
      <c r="H699" s="2083"/>
      <c r="I699" s="2084"/>
      <c r="J699" s="464"/>
      <c r="K699" s="464"/>
      <c r="L699" s="464"/>
      <c r="M699" s="2083"/>
      <c r="N699" s="2084"/>
      <c r="O699" s="464"/>
      <c r="P699" s="464"/>
      <c r="Q699" s="464"/>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64"/>
      <c r="D700" s="464"/>
      <c r="E700" s="464"/>
      <c r="F700" s="464"/>
      <c r="G700" s="464"/>
      <c r="H700" s="464"/>
      <c r="I700" s="464"/>
      <c r="J700" s="464"/>
      <c r="K700" s="464"/>
      <c r="L700" s="464"/>
      <c r="M700" s="464"/>
      <c r="N700" s="464"/>
      <c r="O700" s="464"/>
      <c r="P700" s="464"/>
      <c r="Q700" s="464"/>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5"/>
      <c r="D701" s="465"/>
      <c r="E701" s="465"/>
      <c r="F701" s="465"/>
      <c r="G701" s="465"/>
      <c r="H701" s="465"/>
      <c r="I701" s="465"/>
      <c r="J701" s="465"/>
      <c r="K701" s="465"/>
      <c r="L701" s="465"/>
      <c r="M701" s="465"/>
      <c r="N701" s="465"/>
      <c r="O701" s="465"/>
      <c r="P701" s="465"/>
      <c r="Q701" s="465"/>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5"/>
      <c r="D702" s="465"/>
      <c r="E702" s="465"/>
      <c r="F702" s="465"/>
      <c r="G702" s="465"/>
      <c r="H702" s="465"/>
      <c r="I702" s="465"/>
      <c r="J702" s="465"/>
      <c r="K702" s="465"/>
      <c r="L702" s="465"/>
      <c r="M702" s="465"/>
      <c r="N702" s="465"/>
      <c r="O702" s="465"/>
      <c r="P702" s="465"/>
      <c r="Q702" s="465"/>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5"/>
      <c r="D703" s="465"/>
      <c r="E703" s="465"/>
      <c r="F703" s="465"/>
      <c r="G703" s="465"/>
      <c r="H703" s="465"/>
      <c r="I703" s="465"/>
      <c r="J703" s="465"/>
      <c r="K703" s="465"/>
      <c r="L703" s="465"/>
      <c r="M703" s="465"/>
      <c r="N703" s="465"/>
      <c r="O703" s="465"/>
      <c r="P703" s="465"/>
      <c r="Q703" s="465"/>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5"/>
      <c r="D704" s="465"/>
      <c r="E704" s="465"/>
      <c r="F704" s="465"/>
      <c r="G704" s="465"/>
      <c r="H704" s="465"/>
      <c r="I704" s="465"/>
      <c r="J704" s="465"/>
      <c r="K704" s="465"/>
      <c r="L704" s="465"/>
      <c r="M704" s="465"/>
      <c r="N704" s="465"/>
      <c r="O704" s="465"/>
      <c r="P704" s="465"/>
      <c r="Q704" s="465"/>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5"/>
      <c r="D705" s="465"/>
      <c r="E705" s="465"/>
      <c r="F705" s="465"/>
      <c r="G705" s="465"/>
      <c r="H705" s="465"/>
      <c r="I705" s="465"/>
      <c r="J705" s="465"/>
      <c r="K705" s="465"/>
      <c r="L705" s="465"/>
      <c r="M705" s="465"/>
      <c r="N705" s="465"/>
      <c r="O705" s="465"/>
      <c r="P705" s="465"/>
      <c r="Q705" s="465"/>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5"/>
      <c r="D706" s="465"/>
      <c r="E706" s="465"/>
      <c r="F706" s="465"/>
      <c r="G706" s="465"/>
      <c r="H706" s="465"/>
      <c r="I706" s="465"/>
      <c r="J706" s="465"/>
      <c r="K706" s="465"/>
      <c r="L706" s="465"/>
      <c r="M706" s="465"/>
      <c r="N706" s="465"/>
      <c r="O706" s="465"/>
      <c r="P706" s="465"/>
      <c r="Q706" s="465"/>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5"/>
      <c r="D707" s="465"/>
      <c r="E707" s="465"/>
      <c r="F707" s="465"/>
      <c r="G707" s="465"/>
      <c r="H707" s="465"/>
      <c r="I707" s="465"/>
      <c r="J707" s="465"/>
      <c r="K707" s="465"/>
      <c r="L707" s="465"/>
      <c r="M707" s="465"/>
      <c r="N707" s="465"/>
      <c r="O707" s="465"/>
      <c r="P707" s="465"/>
      <c r="Q707" s="465"/>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5"/>
      <c r="D708" s="465"/>
      <c r="E708" s="465"/>
      <c r="F708" s="465"/>
      <c r="G708" s="465"/>
      <c r="H708" s="465"/>
      <c r="I708" s="465"/>
      <c r="J708" s="465"/>
      <c r="K708" s="465"/>
      <c r="L708" s="465"/>
      <c r="M708" s="465"/>
      <c r="N708" s="465"/>
      <c r="O708" s="465"/>
      <c r="P708" s="465"/>
      <c r="Q708" s="465"/>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5"/>
      <c r="D709" s="465"/>
      <c r="E709" s="465"/>
      <c r="F709" s="465"/>
      <c r="G709" s="465"/>
      <c r="H709" s="465"/>
      <c r="I709" s="465"/>
      <c r="J709" s="465"/>
      <c r="K709" s="465"/>
      <c r="L709" s="465"/>
      <c r="M709" s="465"/>
      <c r="N709" s="465"/>
      <c r="O709" s="465"/>
      <c r="P709" s="465"/>
      <c r="Q709" s="465"/>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5"/>
      <c r="D710" s="465"/>
      <c r="E710" s="465"/>
      <c r="F710" s="465"/>
      <c r="G710" s="465"/>
      <c r="H710" s="465"/>
      <c r="I710" s="465"/>
      <c r="J710" s="465"/>
      <c r="K710" s="465"/>
      <c r="L710" s="465"/>
      <c r="M710" s="465"/>
      <c r="N710" s="465"/>
      <c r="O710" s="465"/>
      <c r="P710" s="465"/>
      <c r="Q710" s="465"/>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5"/>
      <c r="D711" s="465"/>
      <c r="E711" s="465"/>
      <c r="F711" s="465"/>
      <c r="G711" s="465"/>
      <c r="H711" s="465"/>
      <c r="I711" s="465"/>
      <c r="J711" s="465"/>
      <c r="K711" s="465"/>
      <c r="L711" s="465"/>
      <c r="M711" s="465"/>
      <c r="N711" s="465"/>
      <c r="O711" s="465"/>
      <c r="P711" s="465"/>
      <c r="Q711" s="465"/>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5"/>
      <c r="D712" s="465"/>
      <c r="E712" s="465"/>
      <c r="F712" s="465"/>
      <c r="G712" s="465"/>
      <c r="H712" s="465"/>
      <c r="I712" s="465"/>
      <c r="J712" s="465"/>
      <c r="K712" s="465"/>
      <c r="L712" s="465"/>
      <c r="M712" s="465"/>
      <c r="N712" s="465"/>
      <c r="O712" s="465"/>
      <c r="P712" s="465"/>
      <c r="Q712" s="465"/>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5"/>
      <c r="D713" s="465"/>
      <c r="E713" s="465"/>
      <c r="F713" s="465"/>
      <c r="G713" s="465"/>
      <c r="H713" s="465"/>
      <c r="I713" s="465"/>
      <c r="J713" s="465"/>
      <c r="K713" s="465"/>
      <c r="L713" s="465"/>
      <c r="M713" s="465"/>
      <c r="N713" s="465"/>
      <c r="O713" s="465"/>
      <c r="P713" s="465"/>
      <c r="Q713" s="465"/>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5"/>
      <c r="D714" s="465"/>
      <c r="E714" s="465"/>
      <c r="F714" s="465"/>
      <c r="G714" s="465"/>
      <c r="H714" s="465"/>
      <c r="I714" s="465"/>
      <c r="J714" s="465"/>
      <c r="K714" s="465"/>
      <c r="L714" s="465"/>
      <c r="M714" s="465"/>
      <c r="N714" s="465"/>
      <c r="O714" s="465"/>
      <c r="P714" s="465"/>
      <c r="Q714" s="465"/>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5"/>
      <c r="D715" s="465"/>
      <c r="E715" s="465"/>
      <c r="F715" s="465"/>
      <c r="G715" s="465"/>
      <c r="H715" s="465"/>
      <c r="I715" s="465"/>
      <c r="J715" s="465"/>
      <c r="K715" s="465"/>
      <c r="L715" s="465"/>
      <c r="M715" s="465"/>
      <c r="N715" s="465"/>
      <c r="O715" s="465"/>
      <c r="P715" s="465"/>
      <c r="Q715" s="465"/>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5"/>
      <c r="D716" s="465"/>
      <c r="E716" s="465"/>
      <c r="F716" s="465"/>
      <c r="G716" s="465"/>
      <c r="H716" s="465"/>
      <c r="I716" s="465"/>
      <c r="J716" s="465"/>
      <c r="K716" s="465"/>
      <c r="L716" s="465"/>
      <c r="M716" s="465"/>
      <c r="N716" s="465"/>
      <c r="O716" s="465"/>
      <c r="P716" s="465"/>
      <c r="Q716" s="465"/>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5"/>
      <c r="D717" s="465"/>
      <c r="E717" s="465"/>
      <c r="F717" s="465"/>
      <c r="G717" s="465"/>
      <c r="H717" s="465"/>
      <c r="I717" s="465"/>
      <c r="J717" s="465"/>
      <c r="K717" s="465"/>
      <c r="L717" s="465"/>
      <c r="M717" s="465"/>
      <c r="N717" s="465"/>
      <c r="O717" s="465"/>
      <c r="P717" s="465"/>
      <c r="Q717" s="465"/>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5"/>
      <c r="D718" s="465"/>
      <c r="E718" s="465"/>
      <c r="F718" s="465"/>
      <c r="G718" s="465"/>
      <c r="H718" s="465"/>
      <c r="I718" s="465"/>
      <c r="J718" s="465"/>
      <c r="K718" s="465"/>
      <c r="L718" s="465"/>
      <c r="M718" s="465"/>
      <c r="N718" s="465"/>
      <c r="O718" s="465"/>
      <c r="P718" s="465"/>
      <c r="Q718" s="465"/>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5"/>
      <c r="D719" s="465"/>
      <c r="E719" s="465"/>
      <c r="F719" s="465"/>
      <c r="G719" s="465"/>
      <c r="H719" s="465"/>
      <c r="I719" s="465"/>
      <c r="J719" s="465"/>
      <c r="K719" s="465"/>
      <c r="L719" s="465"/>
      <c r="M719" s="465"/>
      <c r="N719" s="465"/>
      <c r="O719" s="465"/>
      <c r="P719" s="465"/>
      <c r="Q719" s="465"/>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5"/>
      <c r="D720" s="465"/>
      <c r="E720" s="465"/>
      <c r="F720" s="465"/>
      <c r="G720" s="465"/>
      <c r="H720" s="465"/>
      <c r="I720" s="465"/>
      <c r="J720" s="465"/>
      <c r="K720" s="465"/>
      <c r="L720" s="465"/>
      <c r="M720" s="465"/>
      <c r="N720" s="465"/>
      <c r="O720" s="465"/>
      <c r="P720" s="465"/>
      <c r="Q720" s="465"/>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5"/>
      <c r="D721" s="465"/>
      <c r="E721" s="465"/>
      <c r="F721" s="465"/>
      <c r="G721" s="465"/>
      <c r="H721" s="465"/>
      <c r="I721" s="465"/>
      <c r="J721" s="465"/>
      <c r="K721" s="465"/>
      <c r="L721" s="465"/>
      <c r="M721" s="465"/>
      <c r="N721" s="465"/>
      <c r="O721" s="465"/>
      <c r="P721" s="465"/>
      <c r="Q721" s="465"/>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5"/>
      <c r="D722" s="465"/>
      <c r="E722" s="465"/>
      <c r="F722" s="465"/>
      <c r="G722" s="465"/>
      <c r="H722" s="465"/>
      <c r="I722" s="465"/>
      <c r="J722" s="465"/>
      <c r="K722" s="465"/>
      <c r="L722" s="465"/>
      <c r="M722" s="465"/>
      <c r="N722" s="465"/>
      <c r="O722" s="465"/>
      <c r="P722" s="465"/>
      <c r="Q722" s="465"/>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5"/>
      <c r="D723" s="465"/>
      <c r="E723" s="465"/>
      <c r="F723" s="465"/>
      <c r="G723" s="465"/>
      <c r="H723" s="465"/>
      <c r="I723" s="465"/>
      <c r="J723" s="465"/>
      <c r="K723" s="465"/>
      <c r="L723" s="465"/>
      <c r="M723" s="465"/>
      <c r="N723" s="465"/>
      <c r="O723" s="465"/>
      <c r="P723" s="465"/>
      <c r="Q723" s="465"/>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5"/>
      <c r="D724" s="465"/>
      <c r="E724" s="465"/>
      <c r="F724" s="465"/>
      <c r="G724" s="465"/>
      <c r="H724" s="465"/>
      <c r="I724" s="465"/>
      <c r="J724" s="465"/>
      <c r="K724" s="465"/>
      <c r="L724" s="465"/>
      <c r="M724" s="465"/>
      <c r="N724" s="465"/>
      <c r="O724" s="465"/>
      <c r="P724" s="465"/>
      <c r="Q724" s="465"/>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5"/>
      <c r="D725" s="465"/>
      <c r="E725" s="465"/>
      <c r="F725" s="465"/>
      <c r="G725" s="465"/>
      <c r="H725" s="465"/>
      <c r="I725" s="465"/>
      <c r="J725" s="465"/>
      <c r="K725" s="465"/>
      <c r="L725" s="465"/>
      <c r="M725" s="465"/>
      <c r="N725" s="465"/>
      <c r="O725" s="465"/>
      <c r="P725" s="465"/>
      <c r="Q725" s="465"/>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5"/>
      <c r="D726" s="465"/>
      <c r="E726" s="465"/>
      <c r="F726" s="465"/>
      <c r="G726" s="465"/>
      <c r="H726" s="465"/>
      <c r="I726" s="465"/>
      <c r="J726" s="465"/>
      <c r="K726" s="465"/>
      <c r="L726" s="465"/>
      <c r="M726" s="465"/>
      <c r="N726" s="465"/>
      <c r="O726" s="465"/>
      <c r="P726" s="465"/>
      <c r="Q726" s="465"/>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5"/>
      <c r="D727" s="465"/>
      <c r="E727" s="465"/>
      <c r="F727" s="465"/>
      <c r="G727" s="465"/>
      <c r="H727" s="465"/>
      <c r="I727" s="465"/>
      <c r="J727" s="465"/>
      <c r="K727" s="465"/>
      <c r="L727" s="465"/>
      <c r="M727" s="465"/>
      <c r="N727" s="465"/>
      <c r="O727" s="465"/>
      <c r="P727" s="465"/>
      <c r="Q727" s="465"/>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5"/>
      <c r="D728" s="465"/>
      <c r="E728" s="465"/>
      <c r="F728" s="465"/>
      <c r="G728" s="465"/>
      <c r="H728" s="465"/>
      <c r="I728" s="465"/>
      <c r="J728" s="465"/>
      <c r="K728" s="465"/>
      <c r="L728" s="465"/>
      <c r="M728" s="465"/>
      <c r="N728" s="465"/>
      <c r="O728" s="465"/>
      <c r="P728" s="465"/>
      <c r="Q728" s="465"/>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5"/>
      <c r="D729" s="465"/>
      <c r="E729" s="465"/>
      <c r="F729" s="465"/>
      <c r="G729" s="465"/>
      <c r="H729" s="465"/>
      <c r="I729" s="465"/>
      <c r="J729" s="465"/>
      <c r="K729" s="465"/>
      <c r="L729" s="465"/>
      <c r="M729" s="465"/>
      <c r="N729" s="465"/>
      <c r="O729" s="465"/>
      <c r="P729" s="465"/>
      <c r="Q729" s="465"/>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5"/>
      <c r="D730" s="465"/>
      <c r="E730" s="465"/>
      <c r="F730" s="465"/>
      <c r="G730" s="465"/>
      <c r="H730" s="465"/>
      <c r="I730" s="465"/>
      <c r="J730" s="465"/>
      <c r="K730" s="465"/>
      <c r="L730" s="465"/>
      <c r="M730" s="465"/>
      <c r="N730" s="465"/>
      <c r="O730" s="465"/>
      <c r="P730" s="465"/>
      <c r="Q730" s="465"/>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5"/>
      <c r="D731" s="465"/>
      <c r="E731" s="465"/>
      <c r="F731" s="465"/>
      <c r="G731" s="465"/>
      <c r="H731" s="465"/>
      <c r="I731" s="465"/>
      <c r="J731" s="465"/>
      <c r="K731" s="465"/>
      <c r="L731" s="465"/>
      <c r="M731" s="465"/>
      <c r="N731" s="465"/>
      <c r="O731" s="465"/>
      <c r="P731" s="465"/>
      <c r="Q731" s="465"/>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5"/>
      <c r="D732" s="465"/>
      <c r="E732" s="465"/>
      <c r="F732" s="465"/>
      <c r="G732" s="465"/>
      <c r="H732" s="465"/>
      <c r="I732" s="465"/>
      <c r="J732" s="465"/>
      <c r="K732" s="465"/>
      <c r="L732" s="465"/>
      <c r="M732" s="465"/>
      <c r="N732" s="465"/>
      <c r="O732" s="465"/>
      <c r="P732" s="465"/>
      <c r="Q732" s="465"/>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5"/>
      <c r="D733" s="465"/>
      <c r="E733" s="465"/>
      <c r="F733" s="465"/>
      <c r="G733" s="465"/>
      <c r="H733" s="465"/>
      <c r="I733" s="465"/>
      <c r="J733" s="465"/>
      <c r="K733" s="465"/>
      <c r="L733" s="465"/>
      <c r="M733" s="465"/>
      <c r="N733" s="465"/>
      <c r="O733" s="465"/>
      <c r="P733" s="465"/>
      <c r="Q733" s="465"/>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5"/>
      <c r="D734" s="465"/>
      <c r="E734" s="465"/>
      <c r="F734" s="465"/>
      <c r="G734" s="465"/>
      <c r="H734" s="465"/>
      <c r="I734" s="465"/>
      <c r="J734" s="465"/>
      <c r="K734" s="465"/>
      <c r="L734" s="465"/>
      <c r="M734" s="465"/>
      <c r="N734" s="465"/>
      <c r="O734" s="465"/>
      <c r="P734" s="465"/>
      <c r="Q734" s="465"/>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5"/>
      <c r="D735" s="465"/>
      <c r="E735" s="465"/>
      <c r="F735" s="465"/>
      <c r="G735" s="465"/>
      <c r="H735" s="465"/>
      <c r="I735" s="465"/>
      <c r="J735" s="465"/>
      <c r="K735" s="465"/>
      <c r="L735" s="465"/>
      <c r="M735" s="465"/>
      <c r="N735" s="465"/>
      <c r="O735" s="465"/>
      <c r="P735" s="465"/>
      <c r="Q735" s="465"/>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5"/>
      <c r="D736" s="465"/>
      <c r="E736" s="465"/>
      <c r="F736" s="465"/>
      <c r="G736" s="465"/>
      <c r="H736" s="465"/>
      <c r="I736" s="465"/>
      <c r="J736" s="465"/>
      <c r="K736" s="465"/>
      <c r="L736" s="465"/>
      <c r="M736" s="465"/>
      <c r="N736" s="465"/>
      <c r="O736" s="465"/>
      <c r="P736" s="465"/>
      <c r="Q736" s="465"/>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5"/>
      <c r="D737" s="465"/>
      <c r="E737" s="465"/>
      <c r="F737" s="465"/>
      <c r="G737" s="465"/>
      <c r="H737" s="465"/>
      <c r="I737" s="465"/>
      <c r="J737" s="465"/>
      <c r="K737" s="465"/>
      <c r="L737" s="465"/>
      <c r="M737" s="465"/>
      <c r="N737" s="465"/>
      <c r="O737" s="465"/>
      <c r="P737" s="465"/>
      <c r="Q737" s="465"/>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5"/>
      <c r="D738" s="465"/>
      <c r="E738" s="465"/>
      <c r="F738" s="465"/>
      <c r="G738" s="465"/>
      <c r="H738" s="465"/>
      <c r="I738" s="465"/>
      <c r="J738" s="465"/>
      <c r="K738" s="465"/>
      <c r="L738" s="465"/>
      <c r="M738" s="465"/>
      <c r="N738" s="465"/>
      <c r="O738" s="465"/>
      <c r="P738" s="465"/>
      <c r="Q738" s="465"/>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5"/>
      <c r="D739" s="465"/>
      <c r="E739" s="465"/>
      <c r="F739" s="465"/>
      <c r="G739" s="465"/>
      <c r="H739" s="465"/>
      <c r="I739" s="465"/>
      <c r="J739" s="465"/>
      <c r="K739" s="465"/>
      <c r="L739" s="465"/>
      <c r="M739" s="465"/>
      <c r="N739" s="465"/>
      <c r="O739" s="465"/>
      <c r="P739" s="465"/>
      <c r="Q739" s="465"/>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5"/>
      <c r="D740" s="465"/>
      <c r="E740" s="465"/>
      <c r="F740" s="465"/>
      <c r="G740" s="465"/>
      <c r="H740" s="465"/>
      <c r="I740" s="465"/>
      <c r="J740" s="465"/>
      <c r="K740" s="465"/>
      <c r="L740" s="465"/>
      <c r="M740" s="465"/>
      <c r="N740" s="465"/>
      <c r="O740" s="465"/>
      <c r="P740" s="465"/>
      <c r="Q740" s="465"/>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5"/>
      <c r="D741" s="465"/>
      <c r="E741" s="465"/>
      <c r="F741" s="465"/>
      <c r="G741" s="465"/>
      <c r="H741" s="465"/>
      <c r="I741" s="465"/>
      <c r="J741" s="465"/>
      <c r="K741" s="465"/>
      <c r="L741" s="465"/>
      <c r="M741" s="465"/>
      <c r="N741" s="465"/>
      <c r="O741" s="465"/>
      <c r="P741" s="465"/>
      <c r="Q741" s="465"/>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5"/>
      <c r="D742" s="465"/>
      <c r="E742" s="465"/>
      <c r="F742" s="465"/>
      <c r="G742" s="465"/>
      <c r="H742" s="465"/>
      <c r="I742" s="465"/>
      <c r="J742" s="465"/>
      <c r="K742" s="465"/>
      <c r="L742" s="465"/>
      <c r="M742" s="465"/>
      <c r="N742" s="465"/>
      <c r="O742" s="465"/>
      <c r="P742" s="465"/>
      <c r="Q742" s="465"/>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5"/>
      <c r="D743" s="465"/>
      <c r="E743" s="465"/>
      <c r="F743" s="465"/>
      <c r="G743" s="465"/>
      <c r="H743" s="465"/>
      <c r="I743" s="465"/>
      <c r="J743" s="465"/>
      <c r="K743" s="465"/>
      <c r="L743" s="465"/>
      <c r="M743" s="465"/>
      <c r="N743" s="465"/>
      <c r="O743" s="465"/>
      <c r="P743" s="465"/>
      <c r="Q743" s="465"/>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5"/>
      <c r="D744" s="465"/>
      <c r="E744" s="465"/>
      <c r="F744" s="465"/>
      <c r="G744" s="465"/>
      <c r="H744" s="465"/>
      <c r="I744" s="465"/>
      <c r="J744" s="465"/>
      <c r="K744" s="465"/>
      <c r="L744" s="465"/>
      <c r="M744" s="465"/>
      <c r="N744" s="465"/>
      <c r="O744" s="465"/>
      <c r="P744" s="465"/>
      <c r="Q744" s="465"/>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5"/>
      <c r="D745" s="465"/>
      <c r="E745" s="465"/>
      <c r="F745" s="465"/>
      <c r="G745" s="465"/>
      <c r="H745" s="465"/>
      <c r="I745" s="465"/>
      <c r="J745" s="465"/>
      <c r="K745" s="465"/>
      <c r="L745" s="465"/>
      <c r="M745" s="465"/>
      <c r="N745" s="465"/>
      <c r="O745" s="465"/>
      <c r="P745" s="465"/>
      <c r="Q745" s="465"/>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5"/>
      <c r="D746" s="465"/>
      <c r="E746" s="465"/>
      <c r="F746" s="465"/>
      <c r="G746" s="465"/>
      <c r="H746" s="465"/>
      <c r="I746" s="465"/>
      <c r="J746" s="465"/>
      <c r="K746" s="465"/>
      <c r="L746" s="465"/>
      <c r="M746" s="465"/>
      <c r="N746" s="465"/>
      <c r="O746" s="465"/>
      <c r="P746" s="465"/>
      <c r="Q746" s="465"/>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5"/>
      <c r="D747" s="465"/>
      <c r="E747" s="465"/>
      <c r="F747" s="465"/>
      <c r="G747" s="465"/>
      <c r="H747" s="465"/>
      <c r="I747" s="465"/>
      <c r="J747" s="465"/>
      <c r="K747" s="465"/>
      <c r="L747" s="465"/>
      <c r="M747" s="465"/>
      <c r="N747" s="465"/>
      <c r="O747" s="465"/>
      <c r="P747" s="465"/>
      <c r="Q747" s="465"/>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5"/>
      <c r="D748" s="465"/>
      <c r="E748" s="465"/>
      <c r="F748" s="465"/>
      <c r="G748" s="465"/>
      <c r="H748" s="465"/>
      <c r="I748" s="465"/>
      <c r="J748" s="465"/>
      <c r="K748" s="465"/>
      <c r="L748" s="465"/>
      <c r="M748" s="465"/>
      <c r="N748" s="465"/>
      <c r="O748" s="465"/>
      <c r="P748" s="465"/>
      <c r="Q748" s="465"/>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5"/>
      <c r="D749" s="465"/>
      <c r="E749" s="465"/>
      <c r="F749" s="465"/>
      <c r="G749" s="465"/>
      <c r="H749" s="465"/>
      <c r="I749" s="465"/>
      <c r="J749" s="465"/>
      <c r="K749" s="465"/>
      <c r="L749" s="465"/>
      <c r="M749" s="465"/>
      <c r="N749" s="465"/>
      <c r="O749" s="465"/>
      <c r="P749" s="465"/>
      <c r="Q749" s="465"/>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5"/>
      <c r="D750" s="465"/>
      <c r="E750" s="465"/>
      <c r="F750" s="465"/>
      <c r="G750" s="465"/>
      <c r="H750" s="465"/>
      <c r="I750" s="465"/>
      <c r="J750" s="465"/>
      <c r="K750" s="465"/>
      <c r="L750" s="465"/>
      <c r="M750" s="465"/>
      <c r="N750" s="465"/>
      <c r="O750" s="465"/>
      <c r="P750" s="465"/>
      <c r="Q750" s="465"/>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5"/>
      <c r="D751" s="465"/>
      <c r="E751" s="465"/>
      <c r="F751" s="465"/>
      <c r="G751" s="465"/>
      <c r="H751" s="465"/>
      <c r="I751" s="465"/>
      <c r="J751" s="465"/>
      <c r="K751" s="465"/>
      <c r="L751" s="465"/>
      <c r="M751" s="465"/>
      <c r="N751" s="465"/>
      <c r="O751" s="465"/>
      <c r="P751" s="465"/>
      <c r="Q751" s="465"/>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5"/>
      <c r="D752" s="465"/>
      <c r="E752" s="465"/>
      <c r="F752" s="465"/>
      <c r="G752" s="465"/>
      <c r="H752" s="465"/>
      <c r="I752" s="465"/>
      <c r="J752" s="465"/>
      <c r="K752" s="465"/>
      <c r="L752" s="465"/>
      <c r="M752" s="465"/>
      <c r="N752" s="465"/>
      <c r="O752" s="465"/>
      <c r="P752" s="465"/>
      <c r="Q752" s="465"/>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5"/>
      <c r="D753" s="465"/>
      <c r="E753" s="465"/>
      <c r="F753" s="465"/>
      <c r="G753" s="465"/>
      <c r="H753" s="465"/>
      <c r="I753" s="465"/>
      <c r="J753" s="465"/>
      <c r="K753" s="465"/>
      <c r="L753" s="465"/>
      <c r="M753" s="465"/>
      <c r="N753" s="465"/>
      <c r="O753" s="465"/>
      <c r="P753" s="465"/>
      <c r="Q753" s="465"/>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5"/>
      <c r="D754" s="465"/>
      <c r="E754" s="465"/>
      <c r="F754" s="465"/>
      <c r="G754" s="465"/>
      <c r="H754" s="465"/>
      <c r="I754" s="465"/>
      <c r="J754" s="465"/>
      <c r="K754" s="465"/>
      <c r="L754" s="465"/>
      <c r="M754" s="465"/>
      <c r="N754" s="465"/>
      <c r="O754" s="465"/>
      <c r="P754" s="465"/>
      <c r="Q754" s="465"/>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5"/>
      <c r="D755" s="465"/>
      <c r="E755" s="465"/>
      <c r="F755" s="465"/>
      <c r="G755" s="465"/>
      <c r="H755" s="465"/>
      <c r="I755" s="465"/>
      <c r="J755" s="465"/>
      <c r="K755" s="465"/>
      <c r="L755" s="465"/>
      <c r="M755" s="465"/>
      <c r="N755" s="465"/>
      <c r="O755" s="465"/>
      <c r="P755" s="465"/>
      <c r="Q755" s="465"/>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5"/>
      <c r="D756" s="465"/>
      <c r="E756" s="465"/>
      <c r="F756" s="465"/>
      <c r="G756" s="465"/>
      <c r="H756" s="465"/>
      <c r="I756" s="465"/>
      <c r="J756" s="465"/>
      <c r="K756" s="465"/>
      <c r="L756" s="465"/>
      <c r="M756" s="465"/>
      <c r="N756" s="465"/>
      <c r="O756" s="465"/>
      <c r="P756" s="465"/>
      <c r="Q756" s="465"/>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5"/>
      <c r="D757" s="465"/>
      <c r="E757" s="465"/>
      <c r="F757" s="465"/>
      <c r="G757" s="465"/>
      <c r="H757" s="465"/>
      <c r="I757" s="465"/>
      <c r="J757" s="465"/>
      <c r="K757" s="465"/>
      <c r="L757" s="465"/>
      <c r="M757" s="465"/>
      <c r="N757" s="465"/>
      <c r="O757" s="465"/>
      <c r="P757" s="465"/>
      <c r="Q757" s="465"/>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5"/>
      <c r="D758" s="465"/>
      <c r="E758" s="465"/>
      <c r="F758" s="465"/>
      <c r="G758" s="465"/>
      <c r="H758" s="465"/>
      <c r="I758" s="465"/>
      <c r="J758" s="465"/>
      <c r="K758" s="465"/>
      <c r="L758" s="465"/>
      <c r="M758" s="465"/>
      <c r="N758" s="465"/>
      <c r="O758" s="465"/>
      <c r="P758" s="465"/>
      <c r="Q758" s="465"/>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5"/>
      <c r="D759" s="465"/>
      <c r="E759" s="465"/>
      <c r="F759" s="465"/>
      <c r="G759" s="465"/>
      <c r="H759" s="465"/>
      <c r="I759" s="465"/>
      <c r="J759" s="465"/>
      <c r="K759" s="465"/>
      <c r="L759" s="465"/>
      <c r="M759" s="465"/>
      <c r="N759" s="465"/>
      <c r="O759" s="465"/>
      <c r="P759" s="465"/>
      <c r="Q759" s="465"/>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5"/>
      <c r="D760" s="465"/>
      <c r="E760" s="465"/>
      <c r="F760" s="465"/>
      <c r="G760" s="465"/>
      <c r="H760" s="465"/>
      <c r="I760" s="465"/>
      <c r="J760" s="465"/>
      <c r="K760" s="465"/>
      <c r="L760" s="465"/>
      <c r="M760" s="465"/>
      <c r="N760" s="465"/>
      <c r="O760" s="465"/>
      <c r="P760" s="465"/>
      <c r="Q760" s="465"/>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5"/>
      <c r="D761" s="465"/>
      <c r="E761" s="465"/>
      <c r="F761" s="465"/>
      <c r="G761" s="465"/>
      <c r="H761" s="465"/>
      <c r="I761" s="465"/>
      <c r="J761" s="465"/>
      <c r="K761" s="465"/>
      <c r="L761" s="465"/>
      <c r="M761" s="465"/>
      <c r="N761" s="465"/>
      <c r="O761" s="465"/>
      <c r="P761" s="465"/>
      <c r="Q761" s="465"/>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5"/>
      <c r="D762" s="465"/>
      <c r="E762" s="465"/>
      <c r="F762" s="465"/>
      <c r="G762" s="465"/>
      <c r="H762" s="465"/>
      <c r="I762" s="465"/>
      <c r="J762" s="465"/>
      <c r="K762" s="465"/>
      <c r="L762" s="465"/>
      <c r="M762" s="465"/>
      <c r="N762" s="465"/>
      <c r="O762" s="465"/>
      <c r="P762" s="465"/>
      <c r="Q762" s="465"/>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5"/>
      <c r="D763" s="465"/>
      <c r="E763" s="465"/>
      <c r="F763" s="465"/>
      <c r="G763" s="465"/>
      <c r="H763" s="465"/>
      <c r="I763" s="465"/>
      <c r="J763" s="465"/>
      <c r="K763" s="465"/>
      <c r="L763" s="465"/>
      <c r="M763" s="465"/>
      <c r="N763" s="465"/>
      <c r="O763" s="465"/>
      <c r="P763" s="465"/>
      <c r="Q763" s="465"/>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5"/>
      <c r="D764" s="465"/>
      <c r="E764" s="465"/>
      <c r="F764" s="465"/>
      <c r="G764" s="465"/>
      <c r="H764" s="465"/>
      <c r="I764" s="465"/>
      <c r="J764" s="465"/>
      <c r="K764" s="465"/>
      <c r="L764" s="465"/>
      <c r="M764" s="465"/>
      <c r="N764" s="465"/>
      <c r="O764" s="465"/>
      <c r="P764" s="465"/>
      <c r="Q764" s="465"/>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5"/>
      <c r="D765" s="465"/>
      <c r="E765" s="465"/>
      <c r="F765" s="465"/>
      <c r="G765" s="465"/>
      <c r="H765" s="465"/>
      <c r="I765" s="465"/>
      <c r="J765" s="465"/>
      <c r="K765" s="465"/>
      <c r="L765" s="465"/>
      <c r="M765" s="465"/>
      <c r="N765" s="465"/>
      <c r="O765" s="465"/>
      <c r="P765" s="465"/>
      <c r="Q765" s="465"/>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5"/>
      <c r="D766" s="465"/>
      <c r="E766" s="465"/>
      <c r="F766" s="465"/>
      <c r="G766" s="465"/>
      <c r="H766" s="465"/>
      <c r="I766" s="465"/>
      <c r="J766" s="465"/>
      <c r="K766" s="465"/>
      <c r="L766" s="465"/>
      <c r="M766" s="465"/>
      <c r="N766" s="465"/>
      <c r="O766" s="465"/>
      <c r="P766" s="465"/>
      <c r="Q766" s="465"/>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5"/>
      <c r="D767" s="465"/>
      <c r="E767" s="465"/>
      <c r="F767" s="465"/>
      <c r="G767" s="465"/>
      <c r="H767" s="465"/>
      <c r="I767" s="465"/>
      <c r="J767" s="465"/>
      <c r="K767" s="465"/>
      <c r="L767" s="465"/>
      <c r="M767" s="465"/>
      <c r="N767" s="465"/>
      <c r="O767" s="465"/>
      <c r="P767" s="465"/>
      <c r="Q767" s="465"/>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5"/>
      <c r="D768" s="465"/>
      <c r="E768" s="465"/>
      <c r="F768" s="465"/>
      <c r="G768" s="465"/>
      <c r="H768" s="465"/>
      <c r="I768" s="465"/>
      <c r="J768" s="465"/>
      <c r="K768" s="465"/>
      <c r="L768" s="465"/>
      <c r="M768" s="465"/>
      <c r="N768" s="465"/>
      <c r="O768" s="465"/>
      <c r="P768" s="465"/>
      <c r="Q768" s="465"/>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5"/>
      <c r="D769" s="465"/>
      <c r="E769" s="465"/>
      <c r="F769" s="465"/>
      <c r="G769" s="465"/>
      <c r="H769" s="465"/>
      <c r="I769" s="465"/>
      <c r="J769" s="465"/>
      <c r="K769" s="465"/>
      <c r="L769" s="465"/>
      <c r="M769" s="465"/>
      <c r="N769" s="465"/>
      <c r="O769" s="465"/>
      <c r="P769" s="465"/>
      <c r="Q769" s="465"/>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5"/>
      <c r="D770" s="465"/>
      <c r="E770" s="465"/>
      <c r="F770" s="465"/>
      <c r="G770" s="465"/>
      <c r="H770" s="465"/>
      <c r="I770" s="465"/>
      <c r="J770" s="465"/>
      <c r="K770" s="465"/>
      <c r="L770" s="465"/>
      <c r="M770" s="465"/>
      <c r="N770" s="465"/>
      <c r="O770" s="465"/>
      <c r="P770" s="465"/>
      <c r="Q770" s="465"/>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5"/>
      <c r="D771" s="465"/>
      <c r="E771" s="465"/>
      <c r="F771" s="465"/>
      <c r="G771" s="465"/>
      <c r="H771" s="465"/>
      <c r="I771" s="465"/>
      <c r="J771" s="465"/>
      <c r="K771" s="465"/>
      <c r="L771" s="465"/>
      <c r="M771" s="465"/>
      <c r="N771" s="465"/>
      <c r="O771" s="465"/>
      <c r="P771" s="465"/>
      <c r="Q771" s="465"/>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5"/>
      <c r="D772" s="465"/>
      <c r="E772" s="465"/>
      <c r="F772" s="465"/>
      <c r="G772" s="465"/>
      <c r="H772" s="465"/>
      <c r="I772" s="465"/>
      <c r="J772" s="465"/>
      <c r="K772" s="465"/>
      <c r="L772" s="465"/>
      <c r="M772" s="465"/>
      <c r="N772" s="465"/>
      <c r="O772" s="465"/>
      <c r="P772" s="465"/>
      <c r="Q772" s="465"/>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5"/>
      <c r="D773" s="465"/>
      <c r="E773" s="465"/>
      <c r="F773" s="465"/>
      <c r="G773" s="465"/>
      <c r="H773" s="465"/>
      <c r="I773" s="465"/>
      <c r="J773" s="465"/>
      <c r="K773" s="465"/>
      <c r="L773" s="465"/>
      <c r="M773" s="465"/>
      <c r="N773" s="465"/>
      <c r="O773" s="465"/>
      <c r="P773" s="465"/>
      <c r="Q773" s="465"/>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5"/>
      <c r="D774" s="465"/>
      <c r="E774" s="465"/>
      <c r="F774" s="465"/>
      <c r="G774" s="465"/>
      <c r="H774" s="465"/>
      <c r="I774" s="465"/>
      <c r="J774" s="465"/>
      <c r="K774" s="465"/>
      <c r="L774" s="465"/>
      <c r="M774" s="465"/>
      <c r="N774" s="465"/>
      <c r="O774" s="465"/>
      <c r="P774" s="465"/>
      <c r="Q774" s="465"/>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5"/>
      <c r="D775" s="465"/>
      <c r="E775" s="465"/>
      <c r="F775" s="465"/>
      <c r="G775" s="465"/>
      <c r="H775" s="465"/>
      <c r="I775" s="465"/>
      <c r="J775" s="465"/>
      <c r="K775" s="465"/>
      <c r="L775" s="465"/>
      <c r="M775" s="465"/>
      <c r="N775" s="465"/>
      <c r="O775" s="465"/>
      <c r="P775" s="465"/>
      <c r="Q775" s="465"/>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5"/>
      <c r="D776" s="465"/>
      <c r="E776" s="465"/>
      <c r="F776" s="465"/>
      <c r="G776" s="465"/>
      <c r="H776" s="465"/>
      <c r="I776" s="465"/>
      <c r="J776" s="465"/>
      <c r="K776" s="465"/>
      <c r="L776" s="465"/>
      <c r="M776" s="465"/>
      <c r="N776" s="465"/>
      <c r="O776" s="465"/>
      <c r="P776" s="465"/>
      <c r="Q776" s="465"/>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5"/>
      <c r="D777" s="465"/>
      <c r="E777" s="465"/>
      <c r="F777" s="465"/>
      <c r="G777" s="465"/>
      <c r="H777" s="465"/>
      <c r="I777" s="465"/>
      <c r="J777" s="465"/>
      <c r="K777" s="465"/>
      <c r="L777" s="465"/>
      <c r="M777" s="465"/>
      <c r="N777" s="465"/>
      <c r="O777" s="465"/>
      <c r="P777" s="465"/>
      <c r="Q777" s="465"/>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5"/>
      <c r="D778" s="465"/>
      <c r="E778" s="465"/>
      <c r="F778" s="465"/>
      <c r="G778" s="465"/>
      <c r="H778" s="465"/>
      <c r="I778" s="465"/>
      <c r="J778" s="465"/>
      <c r="K778" s="465"/>
      <c r="L778" s="465"/>
      <c r="M778" s="465"/>
      <c r="N778" s="465"/>
      <c r="O778" s="465"/>
      <c r="P778" s="465"/>
      <c r="Q778" s="465"/>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5"/>
      <c r="D779" s="465"/>
      <c r="E779" s="465"/>
      <c r="F779" s="465"/>
      <c r="G779" s="465"/>
      <c r="H779" s="465"/>
      <c r="I779" s="465"/>
      <c r="J779" s="465"/>
      <c r="K779" s="465"/>
      <c r="L779" s="465"/>
      <c r="M779" s="465"/>
      <c r="N779" s="465"/>
      <c r="O779" s="465"/>
      <c r="P779" s="465"/>
      <c r="Q779" s="465"/>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5"/>
      <c r="D780" s="465"/>
      <c r="E780" s="465"/>
      <c r="F780" s="465"/>
      <c r="G780" s="465"/>
      <c r="H780" s="465"/>
      <c r="I780" s="465"/>
      <c r="J780" s="465"/>
      <c r="K780" s="465"/>
      <c r="L780" s="465"/>
      <c r="M780" s="465"/>
      <c r="N780" s="465"/>
      <c r="O780" s="465"/>
      <c r="P780" s="465"/>
      <c r="Q780" s="465"/>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5"/>
      <c r="D781" s="465"/>
      <c r="E781" s="465"/>
      <c r="F781" s="465"/>
      <c r="G781" s="465"/>
      <c r="H781" s="465"/>
      <c r="I781" s="465"/>
      <c r="J781" s="465"/>
      <c r="K781" s="465"/>
      <c r="L781" s="465"/>
      <c r="M781" s="465"/>
      <c r="N781" s="465"/>
      <c r="O781" s="465"/>
      <c r="P781" s="465"/>
      <c r="Q781" s="465"/>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5"/>
      <c r="D782" s="465"/>
      <c r="E782" s="465"/>
      <c r="F782" s="465"/>
      <c r="G782" s="465"/>
      <c r="H782" s="465"/>
      <c r="I782" s="465"/>
      <c r="J782" s="465"/>
      <c r="K782" s="465"/>
      <c r="L782" s="465"/>
      <c r="M782" s="465"/>
      <c r="N782" s="465"/>
      <c r="O782" s="465"/>
      <c r="P782" s="465"/>
      <c r="Q782" s="465"/>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5"/>
      <c r="D783" s="465"/>
      <c r="E783" s="465"/>
      <c r="F783" s="465"/>
      <c r="G783" s="465"/>
      <c r="H783" s="465"/>
      <c r="I783" s="465"/>
      <c r="J783" s="465"/>
      <c r="K783" s="465"/>
      <c r="L783" s="465"/>
      <c r="M783" s="465"/>
      <c r="N783" s="465"/>
      <c r="O783" s="465"/>
      <c r="P783" s="465"/>
      <c r="Q783" s="465"/>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5"/>
      <c r="D784" s="465"/>
      <c r="E784" s="465"/>
      <c r="F784" s="465"/>
      <c r="G784" s="465"/>
      <c r="H784" s="465"/>
      <c r="I784" s="465"/>
      <c r="J784" s="465"/>
      <c r="K784" s="465"/>
      <c r="L784" s="465"/>
      <c r="M784" s="465"/>
      <c r="N784" s="465"/>
      <c r="O784" s="465"/>
      <c r="P784" s="465"/>
      <c r="Q784" s="465"/>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5"/>
      <c r="D785" s="465"/>
      <c r="E785" s="465"/>
      <c r="F785" s="465"/>
      <c r="G785" s="465"/>
      <c r="H785" s="465"/>
      <c r="I785" s="465"/>
      <c r="J785" s="465"/>
      <c r="K785" s="465"/>
      <c r="L785" s="465"/>
      <c r="M785" s="465"/>
      <c r="N785" s="465"/>
      <c r="O785" s="465"/>
      <c r="P785" s="465"/>
      <c r="Q785" s="465"/>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5"/>
      <c r="D786" s="465"/>
      <c r="E786" s="465"/>
      <c r="F786" s="465"/>
      <c r="G786" s="465"/>
      <c r="H786" s="465"/>
      <c r="I786" s="465"/>
      <c r="J786" s="465"/>
      <c r="K786" s="465"/>
      <c r="L786" s="465"/>
      <c r="M786" s="465"/>
      <c r="N786" s="465"/>
      <c r="O786" s="465"/>
      <c r="P786" s="465"/>
      <c r="Q786" s="465"/>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5"/>
      <c r="D787" s="465"/>
      <c r="E787" s="465"/>
      <c r="F787" s="465"/>
      <c r="G787" s="465"/>
      <c r="H787" s="465"/>
      <c r="I787" s="465"/>
      <c r="J787" s="465"/>
      <c r="K787" s="465"/>
      <c r="L787" s="465"/>
      <c r="M787" s="465"/>
      <c r="N787" s="465"/>
      <c r="O787" s="465"/>
      <c r="P787" s="465"/>
      <c r="Q787" s="465"/>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5"/>
      <c r="D788" s="465"/>
      <c r="E788" s="465"/>
      <c r="F788" s="465"/>
      <c r="G788" s="465"/>
      <c r="H788" s="465"/>
      <c r="I788" s="465"/>
      <c r="J788" s="465"/>
      <c r="K788" s="465"/>
      <c r="L788" s="465"/>
      <c r="M788" s="465"/>
      <c r="N788" s="465"/>
      <c r="O788" s="465"/>
      <c r="P788" s="465"/>
      <c r="Q788" s="465"/>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5"/>
      <c r="D789" s="465"/>
      <c r="E789" s="465"/>
      <c r="F789" s="465"/>
      <c r="G789" s="465"/>
      <c r="H789" s="465"/>
      <c r="I789" s="465"/>
      <c r="J789" s="465"/>
      <c r="K789" s="465"/>
      <c r="L789" s="465"/>
      <c r="M789" s="465"/>
      <c r="N789" s="465"/>
      <c r="O789" s="465"/>
      <c r="P789" s="465"/>
      <c r="Q789" s="465"/>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5"/>
      <c r="D790" s="465"/>
      <c r="E790" s="465"/>
      <c r="F790" s="465"/>
      <c r="G790" s="465"/>
      <c r="H790" s="465"/>
      <c r="I790" s="465"/>
      <c r="J790" s="465"/>
      <c r="K790" s="465"/>
      <c r="L790" s="465"/>
      <c r="M790" s="465"/>
      <c r="N790" s="465"/>
      <c r="O790" s="465"/>
      <c r="P790" s="465"/>
      <c r="Q790" s="465"/>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5"/>
      <c r="D791" s="465"/>
      <c r="E791" s="465"/>
      <c r="F791" s="465"/>
      <c r="G791" s="465"/>
      <c r="H791" s="465"/>
      <c r="I791" s="465"/>
      <c r="J791" s="465"/>
      <c r="K791" s="465"/>
      <c r="L791" s="465"/>
      <c r="M791" s="465"/>
      <c r="N791" s="465"/>
      <c r="O791" s="465"/>
      <c r="P791" s="465"/>
      <c r="Q791" s="465"/>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5"/>
      <c r="D792" s="465"/>
      <c r="E792" s="465"/>
      <c r="F792" s="465"/>
      <c r="G792" s="465"/>
      <c r="H792" s="465"/>
      <c r="I792" s="465"/>
      <c r="J792" s="465"/>
      <c r="K792" s="465"/>
      <c r="L792" s="465"/>
      <c r="M792" s="465"/>
      <c r="N792" s="465"/>
      <c r="O792" s="465"/>
      <c r="P792" s="465"/>
      <c r="Q792" s="465"/>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5"/>
      <c r="D793" s="465"/>
      <c r="E793" s="465"/>
      <c r="F793" s="465"/>
      <c r="G793" s="465"/>
      <c r="H793" s="465"/>
      <c r="I793" s="465"/>
      <c r="J793" s="465"/>
      <c r="K793" s="465"/>
      <c r="L793" s="465"/>
      <c r="M793" s="465"/>
      <c r="N793" s="465"/>
      <c r="O793" s="465"/>
      <c r="P793" s="465"/>
      <c r="Q793" s="465"/>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5"/>
      <c r="D794" s="465"/>
      <c r="E794" s="465"/>
      <c r="F794" s="465"/>
      <c r="G794" s="465"/>
      <c r="H794" s="465"/>
      <c r="I794" s="465"/>
      <c r="J794" s="465"/>
      <c r="K794" s="465"/>
      <c r="L794" s="465"/>
      <c r="M794" s="465"/>
      <c r="N794" s="465"/>
      <c r="O794" s="465"/>
      <c r="P794" s="465"/>
      <c r="Q794" s="465"/>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5"/>
      <c r="D795" s="465"/>
      <c r="E795" s="465"/>
      <c r="F795" s="465"/>
      <c r="G795" s="465"/>
      <c r="H795" s="465"/>
      <c r="I795" s="465"/>
      <c r="J795" s="465"/>
      <c r="K795" s="465"/>
      <c r="L795" s="465"/>
      <c r="M795" s="465"/>
      <c r="N795" s="465"/>
      <c r="O795" s="465"/>
      <c r="P795" s="465"/>
      <c r="Q795" s="465"/>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5"/>
      <c r="D796" s="465"/>
      <c r="E796" s="465"/>
      <c r="F796" s="465"/>
      <c r="G796" s="465"/>
      <c r="H796" s="465"/>
      <c r="I796" s="465"/>
      <c r="J796" s="465"/>
      <c r="K796" s="465"/>
      <c r="L796" s="465"/>
      <c r="M796" s="465"/>
      <c r="N796" s="465"/>
      <c r="O796" s="465"/>
      <c r="P796" s="465"/>
      <c r="Q796" s="465"/>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5"/>
      <c r="D797" s="465"/>
      <c r="E797" s="465"/>
      <c r="F797" s="465"/>
      <c r="G797" s="465"/>
      <c r="H797" s="465"/>
      <c r="I797" s="465"/>
      <c r="J797" s="465"/>
      <c r="K797" s="465"/>
      <c r="L797" s="465"/>
      <c r="M797" s="465"/>
      <c r="N797" s="465"/>
      <c r="O797" s="465"/>
      <c r="P797" s="465"/>
      <c r="Q797" s="465"/>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5"/>
      <c r="D798" s="465"/>
      <c r="E798" s="465"/>
      <c r="F798" s="465"/>
      <c r="G798" s="465"/>
      <c r="H798" s="465"/>
      <c r="I798" s="465"/>
      <c r="J798" s="465"/>
      <c r="K798" s="465"/>
      <c r="L798" s="465"/>
      <c r="M798" s="465"/>
      <c r="N798" s="465"/>
      <c r="O798" s="465"/>
      <c r="P798" s="465"/>
      <c r="Q798" s="465"/>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5"/>
      <c r="D799" s="465"/>
      <c r="E799" s="465"/>
      <c r="F799" s="465"/>
      <c r="G799" s="465"/>
      <c r="H799" s="465"/>
      <c r="I799" s="465"/>
      <c r="J799" s="465"/>
      <c r="K799" s="465"/>
      <c r="L799" s="465"/>
      <c r="M799" s="465"/>
      <c r="N799" s="465"/>
      <c r="O799" s="465"/>
      <c r="P799" s="465"/>
      <c r="Q799" s="465"/>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5"/>
      <c r="D800" s="465"/>
      <c r="E800" s="465"/>
      <c r="F800" s="465"/>
      <c r="G800" s="465"/>
      <c r="H800" s="465"/>
      <c r="I800" s="465"/>
      <c r="J800" s="465"/>
      <c r="K800" s="465"/>
      <c r="L800" s="465"/>
      <c r="M800" s="465"/>
      <c r="N800" s="465"/>
      <c r="O800" s="465"/>
      <c r="P800" s="465"/>
      <c r="Q800" s="465"/>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5"/>
      <c r="D801" s="465"/>
      <c r="E801" s="465"/>
      <c r="F801" s="465"/>
      <c r="G801" s="465"/>
      <c r="H801" s="465"/>
      <c r="I801" s="465"/>
      <c r="J801" s="465"/>
      <c r="K801" s="465"/>
      <c r="L801" s="465"/>
      <c r="M801" s="465"/>
      <c r="N801" s="465"/>
      <c r="O801" s="465"/>
      <c r="P801" s="465"/>
      <c r="Q801" s="465"/>
    </row>
    <row r="802" ht="25.15" customHeight="true" x14ac:dyDescent="0.2">
      <c r="C802" s="465"/>
      <c r="D802" s="465"/>
      <c r="E802" s="465"/>
      <c r="F802" s="465"/>
      <c r="G802" s="465"/>
      <c r="H802" s="465"/>
      <c r="I802" s="465"/>
      <c r="J802" s="465"/>
      <c r="K802" s="465"/>
      <c r="L802" s="465"/>
      <c r="M802" s="465"/>
      <c r="N802" s="465"/>
      <c r="O802" s="465"/>
      <c r="P802" s="465"/>
      <c r="Q802" s="465"/>
    </row>
    <row r="803" ht="25.15" customHeight="true" x14ac:dyDescent="0.2">
      <c r="C803" s="465"/>
      <c r="D803" s="465"/>
      <c r="E803" s="465"/>
      <c r="F803" s="465"/>
      <c r="G803" s="465"/>
      <c r="H803" s="465"/>
      <c r="I803" s="465"/>
      <c r="J803" s="465"/>
      <c r="K803" s="465"/>
      <c r="L803" s="465"/>
      <c r="M803" s="465"/>
      <c r="N803" s="465"/>
      <c r="O803" s="465"/>
      <c r="P803" s="465"/>
      <c r="Q803" s="465"/>
    </row>
    <row r="804" ht="25.15" customHeight="true" x14ac:dyDescent="0.2">
      <c r="C804" s="465"/>
      <c r="D804" s="465"/>
      <c r="E804" s="465"/>
      <c r="F804" s="465"/>
      <c r="G804" s="465"/>
      <c r="H804" s="465"/>
      <c r="I804" s="465"/>
      <c r="J804" s="465"/>
      <c r="K804" s="465"/>
      <c r="L804" s="465"/>
      <c r="M804" s="465"/>
      <c r="N804" s="465"/>
      <c r="O804" s="465"/>
      <c r="P804" s="465"/>
      <c r="Q804" s="465"/>
    </row>
    <row r="805" ht="25.15" customHeight="true" x14ac:dyDescent="0.2">
      <c r="C805" s="465"/>
      <c r="D805" s="465"/>
      <c r="E805" s="465"/>
      <c r="F805" s="465"/>
      <c r="G805" s="465"/>
      <c r="H805" s="465"/>
      <c r="I805" s="465"/>
      <c r="J805" s="465"/>
      <c r="K805" s="465"/>
      <c r="L805" s="465"/>
      <c r="M805" s="465"/>
      <c r="N805" s="465"/>
      <c r="O805" s="465"/>
      <c r="P805" s="465"/>
      <c r="Q805" s="465"/>
    </row>
    <row r="806" ht="25.15" customHeight="true" x14ac:dyDescent="0.2">
      <c r="C806" s="465"/>
      <c r="D806" s="465"/>
      <c r="E806" s="465"/>
      <c r="F806" s="465"/>
      <c r="G806" s="465"/>
      <c r="H806" s="465"/>
      <c r="I806" s="465"/>
      <c r="J806" s="465"/>
      <c r="K806" s="465"/>
      <c r="L806" s="465"/>
      <c r="M806" s="465"/>
      <c r="N806" s="465"/>
      <c r="O806" s="465"/>
      <c r="P806" s="465"/>
      <c r="Q806" s="465"/>
    </row>
    <row r="807" ht="25.15" customHeight="true" x14ac:dyDescent="0.2">
      <c r="C807" s="465"/>
      <c r="D807" s="465"/>
      <c r="E807" s="465"/>
      <c r="F807" s="465"/>
      <c r="G807" s="465"/>
      <c r="H807" s="465"/>
      <c r="I807" s="465"/>
      <c r="J807" s="465"/>
      <c r="K807" s="465"/>
      <c r="L807" s="465"/>
      <c r="M807" s="465"/>
      <c r="N807" s="465"/>
      <c r="O807" s="465"/>
      <c r="P807" s="465"/>
      <c r="Q807" s="465"/>
    </row>
    <row r="808" ht="25.15" customHeight="true" x14ac:dyDescent="0.2">
      <c r="C808" s="465"/>
      <c r="D808" s="465"/>
      <c r="E808" s="465"/>
      <c r="F808" s="465"/>
      <c r="G808" s="465"/>
      <c r="H808" s="465"/>
      <c r="I808" s="465"/>
      <c r="J808" s="465"/>
      <c r="K808" s="465"/>
      <c r="L808" s="465"/>
      <c r="M808" s="465"/>
      <c r="N808" s="465"/>
      <c r="O808" s="465"/>
      <c r="P808" s="465"/>
      <c r="Q808" s="465"/>
    </row>
    <row r="809" ht="25.15" customHeight="true" x14ac:dyDescent="0.2">
      <c r="C809" s="465"/>
      <c r="D809" s="465"/>
      <c r="E809" s="465"/>
      <c r="F809" s="465"/>
      <c r="G809" s="465"/>
      <c r="H809" s="465"/>
      <c r="I809" s="465"/>
      <c r="J809" s="465"/>
      <c r="K809" s="465"/>
      <c r="L809" s="465"/>
      <c r="M809" s="465"/>
      <c r="N809" s="465"/>
      <c r="O809" s="465"/>
      <c r="P809" s="465"/>
      <c r="Q809" s="465"/>
    </row>
    <row r="810" ht="25.15" customHeight="true" x14ac:dyDescent="0.2">
      <c r="C810" s="465"/>
      <c r="D810" s="465"/>
      <c r="E810" s="465"/>
      <c r="F810" s="465"/>
      <c r="G810" s="465"/>
      <c r="H810" s="465"/>
      <c r="I810" s="465"/>
      <c r="J810" s="465"/>
      <c r="K810" s="465"/>
      <c r="L810" s="465"/>
      <c r="M810" s="465"/>
      <c r="N810" s="465"/>
      <c r="O810" s="465"/>
      <c r="P810" s="465"/>
      <c r="Q810" s="465"/>
    </row>
    <row r="811" ht="25.15" customHeight="true" x14ac:dyDescent="0.2">
      <c r="C811" s="465"/>
      <c r="D811" s="465"/>
      <c r="E811" s="465"/>
      <c r="F811" s="465"/>
      <c r="G811" s="465"/>
      <c r="H811" s="465"/>
      <c r="I811" s="465"/>
      <c r="J811" s="465"/>
      <c r="K811" s="465"/>
      <c r="L811" s="465"/>
      <c r="M811" s="465"/>
      <c r="N811" s="465"/>
      <c r="O811" s="465"/>
      <c r="P811" s="465"/>
      <c r="Q811" s="465"/>
    </row>
    <row r="812" ht="25.15" customHeight="true" x14ac:dyDescent="0.2">
      <c r="C812" s="465"/>
      <c r="D812" s="465"/>
      <c r="E812" s="465"/>
      <c r="F812" s="465"/>
      <c r="G812" s="465"/>
      <c r="H812" s="465"/>
      <c r="I812" s="465"/>
      <c r="J812" s="465"/>
      <c r="K812" s="465"/>
      <c r="L812" s="465"/>
      <c r="M812" s="465"/>
      <c r="N812" s="465"/>
      <c r="O812" s="465"/>
      <c r="P812" s="465"/>
      <c r="Q812" s="465"/>
    </row>
    <row r="813" ht="25.15" customHeight="true" x14ac:dyDescent="0.2">
      <c r="C813" s="465"/>
      <c r="D813" s="465"/>
      <c r="E813" s="465"/>
      <c r="F813" s="465"/>
      <c r="G813" s="465"/>
      <c r="H813" s="465"/>
      <c r="I813" s="465"/>
      <c r="J813" s="465"/>
      <c r="K813" s="465"/>
      <c r="L813" s="465"/>
      <c r="M813" s="465"/>
      <c r="N813" s="465"/>
      <c r="O813" s="465"/>
      <c r="P813" s="465"/>
      <c r="Q813" s="465"/>
    </row>
    <row r="814" ht="25.15" customHeight="true" x14ac:dyDescent="0.2">
      <c r="C814" s="465"/>
      <c r="D814" s="465"/>
      <c r="E814" s="465"/>
      <c r="F814" s="465"/>
      <c r="G814" s="465"/>
      <c r="H814" s="465"/>
      <c r="I814" s="465"/>
      <c r="J814" s="465"/>
      <c r="K814" s="465"/>
      <c r="L814" s="465"/>
      <c r="M814" s="465"/>
      <c r="N814" s="465"/>
      <c r="O814" s="465"/>
      <c r="P814" s="465"/>
      <c r="Q814" s="465"/>
    </row>
    <row r="815" ht="25.15" customHeight="true" x14ac:dyDescent="0.2">
      <c r="C815" s="465"/>
      <c r="D815" s="465"/>
      <c r="E815" s="465"/>
      <c r="F815" s="465"/>
      <c r="G815" s="465"/>
      <c r="H815" s="465"/>
      <c r="I815" s="465"/>
      <c r="J815" s="465"/>
      <c r="K815" s="465"/>
      <c r="L815" s="465"/>
      <c r="M815" s="465"/>
      <c r="N815" s="465"/>
      <c r="O815" s="465"/>
      <c r="P815" s="465"/>
      <c r="Q815" s="465"/>
    </row>
    <row r="816" ht="25.15" customHeight="true" x14ac:dyDescent="0.2">
      <c r="C816" s="465"/>
      <c r="D816" s="465"/>
      <c r="E816" s="465"/>
      <c r="F816" s="465"/>
      <c r="G816" s="465"/>
      <c r="H816" s="465"/>
      <c r="I816" s="465"/>
      <c r="J816" s="465"/>
      <c r="K816" s="465"/>
      <c r="L816" s="465"/>
      <c r="M816" s="465"/>
      <c r="N816" s="465"/>
      <c r="O816" s="465"/>
      <c r="P816" s="465"/>
      <c r="Q816" s="465"/>
    </row>
    <row r="817" ht="25.15" customHeight="true" x14ac:dyDescent="0.2">
      <c r="C817" s="465"/>
      <c r="D817" s="465"/>
      <c r="E817" s="465"/>
      <c r="F817" s="465"/>
      <c r="G817" s="465"/>
      <c r="H817" s="465"/>
      <c r="I817" s="465"/>
      <c r="J817" s="465"/>
      <c r="K817" s="465"/>
      <c r="L817" s="465"/>
      <c r="M817" s="465"/>
      <c r="N817" s="465"/>
      <c r="O817" s="465"/>
      <c r="P817" s="465"/>
      <c r="Q817" s="465"/>
    </row>
    <row r="818" ht="25.15" customHeight="true" x14ac:dyDescent="0.2">
      <c r="C818" s="465"/>
      <c r="D818" s="465"/>
      <c r="E818" s="465"/>
      <c r="F818" s="465"/>
      <c r="G818" s="465"/>
      <c r="H818" s="465"/>
      <c r="I818" s="465"/>
      <c r="J818" s="465"/>
      <c r="K818" s="465"/>
      <c r="L818" s="465"/>
      <c r="M818" s="465"/>
      <c r="N818" s="465"/>
      <c r="O818" s="465"/>
      <c r="P818" s="465"/>
      <c r="Q818" s="465"/>
    </row>
    <row r="819" ht="25.15" customHeight="true" x14ac:dyDescent="0.2">
      <c r="C819" s="465"/>
      <c r="D819" s="465"/>
      <c r="E819" s="465"/>
      <c r="F819" s="465"/>
      <c r="G819" s="465"/>
      <c r="H819" s="465"/>
      <c r="I819" s="465"/>
      <c r="J819" s="465"/>
      <c r="K819" s="465"/>
      <c r="L819" s="465"/>
      <c r="M819" s="465"/>
      <c r="N819" s="465"/>
      <c r="O819" s="465"/>
      <c r="P819" s="465"/>
      <c r="Q819" s="465"/>
    </row>
    <row r="820" ht="25.15" customHeight="true" x14ac:dyDescent="0.2">
      <c r="C820" s="465"/>
      <c r="D820" s="465"/>
      <c r="E820" s="465"/>
      <c r="F820" s="465"/>
      <c r="G820" s="465"/>
      <c r="H820" s="465"/>
      <c r="I820" s="465"/>
      <c r="J820" s="465"/>
      <c r="K820" s="465"/>
      <c r="L820" s="465"/>
      <c r="M820" s="465"/>
      <c r="N820" s="465"/>
      <c r="O820" s="465"/>
      <c r="P820" s="465"/>
      <c r="Q820" s="465"/>
    </row>
    <row r="821" ht="25.15" customHeight="true" x14ac:dyDescent="0.2">
      <c r="C821" s="465"/>
      <c r="D821" s="465"/>
      <c r="E821" s="465"/>
      <c r="F821" s="465"/>
      <c r="G821" s="465"/>
      <c r="H821" s="465"/>
      <c r="I821" s="465"/>
      <c r="J821" s="465"/>
      <c r="K821" s="465"/>
      <c r="L821" s="465"/>
      <c r="M821" s="465"/>
      <c r="N821" s="465"/>
      <c r="O821" s="465"/>
      <c r="P821" s="465"/>
      <c r="Q821" s="465"/>
    </row>
    <row r="822" ht="25.15" customHeight="true" x14ac:dyDescent="0.2">
      <c r="C822" s="465"/>
      <c r="D822" s="465"/>
      <c r="E822" s="465"/>
      <c r="F822" s="465"/>
      <c r="G822" s="465"/>
      <c r="H822" s="465"/>
      <c r="I822" s="465"/>
      <c r="J822" s="465"/>
      <c r="K822" s="465"/>
      <c r="L822" s="465"/>
      <c r="M822" s="465"/>
      <c r="N822" s="465"/>
      <c r="O822" s="465"/>
      <c r="P822" s="465"/>
      <c r="Q822" s="465"/>
    </row>
    <row r="823" ht="25.15" customHeight="true" x14ac:dyDescent="0.2">
      <c r="C823" s="465"/>
      <c r="D823" s="465"/>
      <c r="E823" s="465"/>
      <c r="F823" s="465"/>
      <c r="G823" s="465"/>
      <c r="H823" s="465"/>
      <c r="I823" s="465"/>
      <c r="J823" s="465"/>
      <c r="K823" s="465"/>
      <c r="L823" s="465"/>
      <c r="M823" s="465"/>
      <c r="N823" s="465"/>
      <c r="O823" s="465"/>
      <c r="P823" s="465"/>
      <c r="Q823" s="465"/>
    </row>
    <row r="824" ht="25.15" customHeight="true" x14ac:dyDescent="0.2">
      <c r="C824" s="465"/>
      <c r="D824" s="465"/>
      <c r="E824" s="465"/>
      <c r="F824" s="465"/>
      <c r="G824" s="465"/>
      <c r="H824" s="465"/>
      <c r="I824" s="465"/>
      <c r="J824" s="465"/>
      <c r="K824" s="465"/>
      <c r="L824" s="465"/>
      <c r="M824" s="465"/>
      <c r="N824" s="465"/>
      <c r="O824" s="465"/>
      <c r="P824" s="465"/>
      <c r="Q824" s="465"/>
    </row>
    <row r="825" ht="25.15" customHeight="true" x14ac:dyDescent="0.2">
      <c r="C825" s="465"/>
      <c r="D825" s="465"/>
      <c r="E825" s="465"/>
      <c r="F825" s="465"/>
      <c r="G825" s="465"/>
      <c r="H825" s="465"/>
      <c r="I825" s="465"/>
      <c r="J825" s="465"/>
      <c r="K825" s="465"/>
      <c r="L825" s="465"/>
      <c r="M825" s="465"/>
      <c r="N825" s="465"/>
      <c r="O825" s="465"/>
      <c r="P825" s="465"/>
      <c r="Q825" s="465"/>
    </row>
    <row r="826" ht="25.15" customHeight="true" x14ac:dyDescent="0.2">
      <c r="C826" s="465"/>
      <c r="D826" s="465"/>
      <c r="E826" s="465"/>
      <c r="F826" s="465"/>
      <c r="G826" s="465"/>
      <c r="H826" s="465"/>
      <c r="I826" s="465"/>
      <c r="J826" s="465"/>
      <c r="K826" s="465"/>
      <c r="L826" s="465"/>
      <c r="M826" s="465"/>
      <c r="N826" s="465"/>
      <c r="O826" s="465"/>
      <c r="P826" s="465"/>
      <c r="Q826" s="465"/>
    </row>
    <row r="827" ht="25.15" customHeight="true" x14ac:dyDescent="0.2">
      <c r="C827" s="465"/>
      <c r="D827" s="465"/>
      <c r="E827" s="465"/>
      <c r="F827" s="465"/>
      <c r="G827" s="465"/>
      <c r="H827" s="465"/>
      <c r="I827" s="465"/>
      <c r="J827" s="465"/>
      <c r="K827" s="465"/>
      <c r="L827" s="465"/>
      <c r="M827" s="465"/>
      <c r="N827" s="465"/>
      <c r="O827" s="465"/>
      <c r="P827" s="465"/>
      <c r="Q827" s="465"/>
    </row>
    <row r="828" ht="25.15" customHeight="true" x14ac:dyDescent="0.2">
      <c r="C828" s="465"/>
      <c r="D828" s="465"/>
      <c r="E828" s="465"/>
      <c r="F828" s="465"/>
      <c r="G828" s="465"/>
      <c r="H828" s="465"/>
      <c r="I828" s="465"/>
      <c r="J828" s="465"/>
      <c r="K828" s="465"/>
      <c r="L828" s="465"/>
      <c r="M828" s="465"/>
      <c r="N828" s="465"/>
      <c r="O828" s="465"/>
      <c r="P828" s="465"/>
      <c r="Q828" s="465"/>
    </row>
    <row r="829" ht="25.15" customHeight="true" x14ac:dyDescent="0.2">
      <c r="C829" s="465"/>
      <c r="D829" s="465"/>
      <c r="E829" s="465"/>
      <c r="F829" s="465"/>
      <c r="G829" s="465"/>
      <c r="H829" s="465"/>
      <c r="I829" s="465"/>
      <c r="J829" s="465"/>
      <c r="K829" s="465"/>
      <c r="L829" s="465"/>
      <c r="M829" s="465"/>
      <c r="N829" s="465"/>
      <c r="O829" s="465"/>
      <c r="P829" s="465"/>
      <c r="Q829" s="465"/>
    </row>
    <row r="830" ht="25.15" customHeight="true" x14ac:dyDescent="0.2">
      <c r="C830" s="465"/>
      <c r="D830" s="465"/>
      <c r="E830" s="465"/>
      <c r="F830" s="465"/>
      <c r="G830" s="465"/>
      <c r="H830" s="465"/>
      <c r="I830" s="465"/>
      <c r="J830" s="465"/>
      <c r="K830" s="465"/>
      <c r="L830" s="465"/>
      <c r="M830" s="465"/>
      <c r="N830" s="465"/>
      <c r="O830" s="465"/>
      <c r="P830" s="465"/>
      <c r="Q830" s="465"/>
    </row>
    <row r="831" ht="25.15" customHeight="true" x14ac:dyDescent="0.2">
      <c r="C831" s="465"/>
      <c r="D831" s="465"/>
      <c r="E831" s="465"/>
      <c r="F831" s="465"/>
      <c r="G831" s="465"/>
      <c r="H831" s="465"/>
      <c r="I831" s="465"/>
      <c r="J831" s="465"/>
      <c r="K831" s="465"/>
      <c r="L831" s="465"/>
      <c r="M831" s="465"/>
      <c r="N831" s="465"/>
      <c r="O831" s="465"/>
      <c r="P831" s="465"/>
      <c r="Q831" s="465"/>
    </row>
    <row r="832" ht="25.15" customHeight="true" x14ac:dyDescent="0.2">
      <c r="C832" s="465"/>
      <c r="D832" s="465"/>
      <c r="E832" s="465"/>
      <c r="F832" s="465"/>
      <c r="G832" s="465"/>
      <c r="H832" s="465"/>
      <c r="I832" s="465"/>
      <c r="J832" s="465"/>
      <c r="K832" s="465"/>
      <c r="L832" s="465"/>
      <c r="M832" s="465"/>
      <c r="N832" s="465"/>
      <c r="O832" s="465"/>
      <c r="P832" s="465"/>
      <c r="Q832" s="465"/>
    </row>
    <row r="833" ht="25.15" customHeight="true" x14ac:dyDescent="0.2">
      <c r="C833" s="465"/>
      <c r="D833" s="465"/>
      <c r="E833" s="465"/>
      <c r="F833" s="465"/>
      <c r="G833" s="465"/>
      <c r="H833" s="465"/>
      <c r="I833" s="465"/>
      <c r="J833" s="465"/>
      <c r="K833" s="465"/>
      <c r="L833" s="465"/>
      <c r="M833" s="465"/>
      <c r="N833" s="465"/>
      <c r="O833" s="465"/>
      <c r="P833" s="465"/>
      <c r="Q833" s="465"/>
    </row>
    <row r="834" ht="25.15" customHeight="true" x14ac:dyDescent="0.2">
      <c r="C834" s="465"/>
      <c r="D834" s="465"/>
      <c r="E834" s="465"/>
      <c r="F834" s="465"/>
      <c r="G834" s="465"/>
      <c r="H834" s="465"/>
      <c r="I834" s="465"/>
      <c r="J834" s="465"/>
      <c r="K834" s="465"/>
      <c r="L834" s="465"/>
      <c r="M834" s="465"/>
      <c r="N834" s="465"/>
      <c r="O834" s="465"/>
      <c r="P834" s="465"/>
      <c r="Q834" s="465"/>
    </row>
    <row r="835" ht="25.15" customHeight="true" x14ac:dyDescent="0.2">
      <c r="C835" s="465"/>
      <c r="D835" s="465"/>
      <c r="E835" s="465"/>
      <c r="F835" s="465"/>
      <c r="G835" s="465"/>
      <c r="H835" s="465"/>
      <c r="I835" s="465"/>
      <c r="J835" s="465"/>
      <c r="K835" s="465"/>
      <c r="L835" s="465"/>
      <c r="M835" s="465"/>
      <c r="N835" s="465"/>
      <c r="O835" s="465"/>
      <c r="P835" s="465"/>
      <c r="Q835" s="465"/>
    </row>
    <row r="836" ht="25.15" customHeight="true" x14ac:dyDescent="0.2">
      <c r="C836" s="465"/>
      <c r="D836" s="465"/>
      <c r="E836" s="465"/>
      <c r="F836" s="465"/>
      <c r="G836" s="465"/>
      <c r="H836" s="465"/>
      <c r="I836" s="465"/>
      <c r="J836" s="465"/>
      <c r="K836" s="465"/>
      <c r="L836" s="465"/>
      <c r="M836" s="465"/>
      <c r="N836" s="465"/>
      <c r="O836" s="465"/>
      <c r="P836" s="465"/>
      <c r="Q836" s="465"/>
    </row>
    <row r="837" ht="25.15" customHeight="true" x14ac:dyDescent="0.2">
      <c r="C837" s="465"/>
      <c r="D837" s="465"/>
      <c r="E837" s="465"/>
      <c r="F837" s="465"/>
      <c r="G837" s="465"/>
      <c r="H837" s="465"/>
      <c r="I837" s="465"/>
      <c r="J837" s="465"/>
      <c r="K837" s="465"/>
      <c r="L837" s="465"/>
      <c r="M837" s="465"/>
      <c r="N837" s="465"/>
      <c r="O837" s="465"/>
      <c r="P837" s="465"/>
      <c r="Q837" s="465"/>
    </row>
    <row r="838" ht="25.15" customHeight="true" x14ac:dyDescent="0.2">
      <c r="C838" s="465"/>
      <c r="D838" s="465"/>
      <c r="E838" s="465"/>
      <c r="F838" s="465"/>
      <c r="G838" s="465"/>
      <c r="H838" s="465"/>
      <c r="I838" s="465"/>
      <c r="J838" s="465"/>
      <c r="K838" s="465"/>
      <c r="L838" s="465"/>
      <c r="M838" s="465"/>
      <c r="N838" s="465"/>
      <c r="O838" s="465"/>
      <c r="P838" s="465"/>
      <c r="Q838" s="465"/>
    </row>
    <row r="839" ht="25.15" customHeight="true" x14ac:dyDescent="0.2">
      <c r="C839" s="465"/>
      <c r="D839" s="465"/>
      <c r="E839" s="465"/>
      <c r="F839" s="465"/>
      <c r="G839" s="465"/>
      <c r="H839" s="465"/>
      <c r="I839" s="465"/>
      <c r="J839" s="465"/>
      <c r="K839" s="465"/>
      <c r="L839" s="465"/>
      <c r="M839" s="465"/>
      <c r="N839" s="465"/>
      <c r="O839" s="465"/>
      <c r="P839" s="465"/>
      <c r="Q839" s="465"/>
    </row>
    <row r="840" ht="25.15" customHeight="true" x14ac:dyDescent="0.2">
      <c r="C840" s="465"/>
      <c r="D840" s="465"/>
      <c r="E840" s="465"/>
      <c r="F840" s="465"/>
      <c r="G840" s="465"/>
      <c r="H840" s="465"/>
      <c r="I840" s="465"/>
      <c r="J840" s="465"/>
      <c r="K840" s="465"/>
      <c r="L840" s="465"/>
      <c r="M840" s="465"/>
      <c r="N840" s="465"/>
      <c r="O840" s="465"/>
      <c r="P840" s="465"/>
      <c r="Q840" s="465"/>
    </row>
    <row r="841" ht="25.15" customHeight="true" x14ac:dyDescent="0.2">
      <c r="C841" s="465"/>
      <c r="D841" s="465"/>
      <c r="E841" s="465"/>
      <c r="F841" s="465"/>
      <c r="G841" s="465"/>
      <c r="H841" s="465"/>
      <c r="I841" s="465"/>
      <c r="J841" s="465"/>
      <c r="K841" s="465"/>
      <c r="L841" s="465"/>
      <c r="M841" s="465"/>
      <c r="N841" s="465"/>
      <c r="O841" s="465"/>
      <c r="P841" s="465"/>
      <c r="Q841" s="465"/>
    </row>
    <row r="842" ht="25.15" customHeight="true" x14ac:dyDescent="0.2">
      <c r="C842" s="465"/>
      <c r="D842" s="465"/>
      <c r="E842" s="465"/>
      <c r="F842" s="465"/>
      <c r="G842" s="465"/>
      <c r="H842" s="465"/>
      <c r="I842" s="465"/>
      <c r="J842" s="465"/>
      <c r="K842" s="465"/>
      <c r="L842" s="465"/>
      <c r="M842" s="465"/>
      <c r="N842" s="465"/>
      <c r="O842" s="465"/>
      <c r="P842" s="465"/>
      <c r="Q842" s="465"/>
    </row>
    <row r="843" ht="25.15" customHeight="true" x14ac:dyDescent="0.2">
      <c r="C843" s="465"/>
      <c r="D843" s="465"/>
      <c r="E843" s="465"/>
      <c r="F843" s="465"/>
      <c r="G843" s="465"/>
      <c r="H843" s="465"/>
      <c r="I843" s="465"/>
      <c r="J843" s="465"/>
      <c r="K843" s="465"/>
      <c r="L843" s="465"/>
      <c r="M843" s="465"/>
      <c r="N843" s="465"/>
      <c r="O843" s="465"/>
      <c r="P843" s="465"/>
      <c r="Q843" s="465"/>
    </row>
    <row r="844" ht="25.15" customHeight="true" x14ac:dyDescent="0.2">
      <c r="C844" s="465"/>
      <c r="D844" s="465"/>
      <c r="E844" s="465"/>
      <c r="F844" s="465"/>
      <c r="G844" s="465"/>
      <c r="H844" s="465"/>
      <c r="I844" s="465"/>
      <c r="J844" s="465"/>
      <c r="K844" s="465"/>
      <c r="L844" s="465"/>
      <c r="M844" s="465"/>
      <c r="N844" s="465"/>
      <c r="O844" s="465"/>
      <c r="P844" s="465"/>
      <c r="Q844" s="465"/>
    </row>
    <row r="845" ht="25.15" customHeight="true" x14ac:dyDescent="0.2">
      <c r="C845" s="465"/>
      <c r="D845" s="465"/>
      <c r="E845" s="465"/>
      <c r="F845" s="465"/>
      <c r="G845" s="465"/>
      <c r="H845" s="465"/>
      <c r="I845" s="465"/>
      <c r="J845" s="465"/>
      <c r="K845" s="465"/>
      <c r="L845" s="465"/>
      <c r="M845" s="465"/>
      <c r="N845" s="465"/>
      <c r="O845" s="465"/>
      <c r="P845" s="465"/>
      <c r="Q845" s="465"/>
    </row>
    <row r="846" ht="25.15" customHeight="true" x14ac:dyDescent="0.2">
      <c r="C846" s="465"/>
      <c r="D846" s="465"/>
      <c r="E846" s="465"/>
      <c r="F846" s="465"/>
      <c r="G846" s="465"/>
      <c r="H846" s="465"/>
      <c r="I846" s="465"/>
      <c r="J846" s="465"/>
      <c r="K846" s="465"/>
      <c r="L846" s="465"/>
      <c r="M846" s="465"/>
      <c r="N846" s="465"/>
      <c r="O846" s="465"/>
      <c r="P846" s="465"/>
      <c r="Q846" s="465"/>
    </row>
    <row r="847" ht="25.15" customHeight="true" x14ac:dyDescent="0.2">
      <c r="C847" s="465"/>
      <c r="D847" s="465"/>
      <c r="E847" s="465"/>
      <c r="F847" s="465"/>
      <c r="G847" s="465"/>
      <c r="H847" s="465"/>
      <c r="I847" s="465"/>
      <c r="J847" s="465"/>
      <c r="K847" s="465"/>
      <c r="L847" s="465"/>
      <c r="M847" s="465"/>
      <c r="N847" s="465"/>
      <c r="O847" s="465"/>
      <c r="P847" s="465"/>
      <c r="Q847" s="465"/>
    </row>
    <row r="848" ht="25.15" customHeight="true" x14ac:dyDescent="0.2">
      <c r="C848" s="465"/>
      <c r="D848" s="465"/>
      <c r="E848" s="465"/>
      <c r="F848" s="465"/>
      <c r="G848" s="465"/>
      <c r="H848" s="465"/>
      <c r="I848" s="465"/>
      <c r="J848" s="465"/>
      <c r="K848" s="465"/>
      <c r="L848" s="465"/>
      <c r="M848" s="465"/>
      <c r="N848" s="465"/>
      <c r="O848" s="465"/>
      <c r="P848" s="465"/>
      <c r="Q848" s="465"/>
    </row>
    <row r="849" ht="25.15" customHeight="true" x14ac:dyDescent="0.2">
      <c r="C849" s="465"/>
      <c r="D849" s="465"/>
      <c r="E849" s="465"/>
      <c r="F849" s="465"/>
      <c r="G849" s="465"/>
      <c r="H849" s="465"/>
      <c r="I849" s="465"/>
      <c r="J849" s="465"/>
      <c r="K849" s="465"/>
      <c r="L849" s="465"/>
      <c r="M849" s="465"/>
      <c r="N849" s="465"/>
      <c r="O849" s="465"/>
      <c r="P849" s="465"/>
      <c r="Q849" s="465"/>
    </row>
    <row r="850" ht="25.15" customHeight="true" x14ac:dyDescent="0.2">
      <c r="C850" s="465"/>
      <c r="D850" s="465"/>
      <c r="E850" s="465"/>
      <c r="F850" s="465"/>
      <c r="G850" s="465"/>
      <c r="H850" s="465"/>
      <c r="I850" s="465"/>
      <c r="J850" s="465"/>
      <c r="K850" s="465"/>
      <c r="L850" s="465"/>
      <c r="M850" s="465"/>
      <c r="N850" s="465"/>
      <c r="O850" s="465"/>
      <c r="P850" s="465"/>
      <c r="Q850" s="465"/>
    </row>
    <row r="851" ht="25.15" customHeight="true" x14ac:dyDescent="0.2">
      <c r="C851" s="465"/>
      <c r="D851" s="465"/>
      <c r="E851" s="465"/>
      <c r="F851" s="465"/>
      <c r="G851" s="465"/>
      <c r="H851" s="465"/>
      <c r="I851" s="465"/>
      <c r="J851" s="465"/>
      <c r="K851" s="465"/>
      <c r="L851" s="465"/>
      <c r="M851" s="465"/>
      <c r="N851" s="465"/>
      <c r="O851" s="465"/>
      <c r="P851" s="465"/>
      <c r="Q851" s="465"/>
    </row>
    <row r="852" ht="25.15" customHeight="true" x14ac:dyDescent="0.2">
      <c r="C852" s="465"/>
      <c r="D852" s="465"/>
      <c r="E852" s="465"/>
      <c r="F852" s="465"/>
      <c r="G852" s="465"/>
      <c r="H852" s="465"/>
      <c r="I852" s="465"/>
      <c r="J852" s="465"/>
      <c r="K852" s="465"/>
      <c r="L852" s="465"/>
      <c r="M852" s="465"/>
      <c r="N852" s="465"/>
      <c r="O852" s="465"/>
      <c r="P852" s="465"/>
      <c r="Q852" s="465"/>
    </row>
    <row r="853" ht="25.15" customHeight="true" x14ac:dyDescent="0.2">
      <c r="C853" s="465"/>
      <c r="D853" s="465"/>
      <c r="E853" s="465"/>
      <c r="F853" s="465"/>
      <c r="G853" s="465"/>
      <c r="H853" s="465"/>
      <c r="I853" s="465"/>
      <c r="J853" s="465"/>
      <c r="K853" s="465"/>
      <c r="L853" s="465"/>
      <c r="M853" s="465"/>
      <c r="N853" s="465"/>
      <c r="O853" s="465"/>
      <c r="P853" s="465"/>
      <c r="Q853" s="465"/>
    </row>
    <row r="854" ht="25.15" customHeight="true" x14ac:dyDescent="0.2">
      <c r="C854" s="465"/>
      <c r="D854" s="465"/>
      <c r="E854" s="465"/>
      <c r="F854" s="465"/>
      <c r="G854" s="465"/>
      <c r="H854" s="465"/>
      <c r="I854" s="465"/>
      <c r="J854" s="465"/>
      <c r="K854" s="465"/>
      <c r="L854" s="465"/>
      <c r="M854" s="465"/>
      <c r="N854" s="465"/>
      <c r="O854" s="465"/>
      <c r="P854" s="465"/>
      <c r="Q854" s="465"/>
    </row>
    <row r="855" ht="25.15" customHeight="true" x14ac:dyDescent="0.2">
      <c r="C855" s="465"/>
      <c r="D855" s="465"/>
      <c r="E855" s="465"/>
      <c r="F855" s="465"/>
      <c r="G855" s="465"/>
      <c r="H855" s="465"/>
      <c r="I855" s="465"/>
      <c r="J855" s="465"/>
      <c r="K855" s="465"/>
      <c r="L855" s="465"/>
      <c r="M855" s="465"/>
      <c r="N855" s="465"/>
      <c r="O855" s="465"/>
      <c r="P855" s="465"/>
      <c r="Q855" s="465"/>
    </row>
    <row r="856" ht="25.15" customHeight="true" x14ac:dyDescent="0.2">
      <c r="C856" s="465"/>
      <c r="D856" s="465"/>
      <c r="E856" s="465"/>
      <c r="F856" s="465"/>
      <c r="G856" s="465"/>
      <c r="H856" s="465"/>
      <c r="I856" s="465"/>
      <c r="J856" s="465"/>
      <c r="K856" s="465"/>
      <c r="L856" s="465"/>
      <c r="M856" s="465"/>
      <c r="N856" s="465"/>
      <c r="O856" s="465"/>
      <c r="P856" s="465"/>
      <c r="Q856" s="465"/>
    </row>
    <row r="857" ht="25.15" customHeight="true" x14ac:dyDescent="0.2">
      <c r="C857" s="465"/>
      <c r="D857" s="465"/>
      <c r="E857" s="465"/>
      <c r="F857" s="465"/>
      <c r="G857" s="465"/>
      <c r="H857" s="465"/>
      <c r="I857" s="465"/>
      <c r="J857" s="465"/>
      <c r="K857" s="465"/>
      <c r="L857" s="465"/>
      <c r="M857" s="465"/>
      <c r="N857" s="465"/>
      <c r="O857" s="465"/>
      <c r="P857" s="465"/>
      <c r="Q857" s="465"/>
    </row>
    <row r="858" ht="25.15" customHeight="true" x14ac:dyDescent="0.2">
      <c r="C858" s="465"/>
      <c r="D858" s="465"/>
      <c r="E858" s="465"/>
      <c r="F858" s="465"/>
      <c r="G858" s="465"/>
      <c r="H858" s="465"/>
      <c r="I858" s="465"/>
      <c r="J858" s="465"/>
      <c r="K858" s="465"/>
      <c r="L858" s="465"/>
      <c r="M858" s="465"/>
      <c r="N858" s="465"/>
      <c r="O858" s="465"/>
      <c r="P858" s="465"/>
      <c r="Q858" s="465"/>
    </row>
    <row r="859" ht="25.15" customHeight="true" x14ac:dyDescent="0.2">
      <c r="C859" s="465"/>
      <c r="D859" s="465"/>
      <c r="E859" s="465"/>
      <c r="F859" s="465"/>
      <c r="G859" s="465"/>
      <c r="H859" s="465"/>
      <c r="I859" s="465"/>
      <c r="J859" s="465"/>
      <c r="K859" s="465"/>
      <c r="L859" s="465"/>
      <c r="M859" s="465"/>
      <c r="N859" s="465"/>
      <c r="O859" s="465"/>
      <c r="P859" s="465"/>
      <c r="Q859" s="465"/>
    </row>
    <row r="860" ht="25.15" customHeight="true" x14ac:dyDescent="0.2">
      <c r="C860" s="465"/>
      <c r="D860" s="465"/>
      <c r="E860" s="465"/>
      <c r="F860" s="465"/>
      <c r="G860" s="465"/>
      <c r="H860" s="465"/>
      <c r="I860" s="465"/>
      <c r="J860" s="465"/>
      <c r="K860" s="465"/>
      <c r="L860" s="465"/>
      <c r="M860" s="465"/>
      <c r="N860" s="465"/>
      <c r="O860" s="465"/>
      <c r="P860" s="465"/>
      <c r="Q860" s="465"/>
    </row>
    <row r="861" ht="25.15" customHeight="true" x14ac:dyDescent="0.2">
      <c r="C861" s="465"/>
      <c r="D861" s="465"/>
      <c r="E861" s="465"/>
      <c r="F861" s="465"/>
      <c r="G861" s="465"/>
      <c r="H861" s="465"/>
      <c r="I861" s="465"/>
      <c r="J861" s="465"/>
      <c r="K861" s="465"/>
      <c r="L861" s="465"/>
      <c r="M861" s="465"/>
      <c r="N861" s="465"/>
      <c r="O861" s="465"/>
      <c r="P861" s="465"/>
      <c r="Q861" s="465"/>
    </row>
    <row r="862" ht="25.15" customHeight="true" x14ac:dyDescent="0.2">
      <c r="C862" s="465"/>
      <c r="D862" s="465"/>
      <c r="E862" s="465"/>
      <c r="F862" s="465"/>
      <c r="G862" s="465"/>
      <c r="H862" s="465"/>
      <c r="I862" s="465"/>
      <c r="J862" s="465"/>
      <c r="K862" s="465"/>
      <c r="L862" s="465"/>
      <c r="M862" s="465"/>
      <c r="N862" s="465"/>
      <c r="O862" s="465"/>
      <c r="P862" s="465"/>
      <c r="Q862" s="465"/>
    </row>
    <row r="863" ht="25.15" customHeight="true" x14ac:dyDescent="0.2">
      <c r="C863" s="465"/>
      <c r="D863" s="465"/>
      <c r="E863" s="465"/>
      <c r="F863" s="465"/>
      <c r="G863" s="465"/>
      <c r="H863" s="465"/>
      <c r="I863" s="465"/>
      <c r="J863" s="465"/>
      <c r="K863" s="465"/>
      <c r="L863" s="465"/>
      <c r="M863" s="465"/>
      <c r="N863" s="465"/>
      <c r="O863" s="465"/>
      <c r="P863" s="465"/>
      <c r="Q863" s="465"/>
    </row>
    <row r="864" ht="25.15" customHeight="true" x14ac:dyDescent="0.2">
      <c r="C864" s="465"/>
      <c r="D864" s="465"/>
      <c r="E864" s="465"/>
      <c r="F864" s="465"/>
      <c r="G864" s="465"/>
      <c r="H864" s="465"/>
      <c r="I864" s="465"/>
      <c r="J864" s="465"/>
      <c r="K864" s="465"/>
      <c r="L864" s="465"/>
      <c r="M864" s="465"/>
      <c r="N864" s="465"/>
      <c r="O864" s="465"/>
      <c r="P864" s="465"/>
      <c r="Q864" s="465"/>
    </row>
    <row r="865" ht="25.15" customHeight="true" x14ac:dyDescent="0.2">
      <c r="C865" s="465"/>
      <c r="D865" s="465"/>
      <c r="E865" s="465"/>
      <c r="F865" s="465"/>
      <c r="G865" s="465"/>
      <c r="H865" s="465"/>
      <c r="I865" s="465"/>
      <c r="J865" s="465"/>
      <c r="K865" s="465"/>
      <c r="L865" s="465"/>
      <c r="M865" s="465"/>
      <c r="N865" s="465"/>
      <c r="O865" s="465"/>
      <c r="P865" s="465"/>
      <c r="Q865" s="465"/>
    </row>
    <row r="866" ht="25.15" customHeight="true" x14ac:dyDescent="0.2">
      <c r="C866" s="465"/>
      <c r="D866" s="465"/>
      <c r="E866" s="465"/>
      <c r="F866" s="465"/>
      <c r="G866" s="465"/>
      <c r="H866" s="465"/>
      <c r="I866" s="465"/>
      <c r="J866" s="465"/>
      <c r="K866" s="465"/>
      <c r="L866" s="465"/>
      <c r="M866" s="465"/>
      <c r="N866" s="465"/>
      <c r="O866" s="465"/>
      <c r="P866" s="465"/>
      <c r="Q866" s="465"/>
    </row>
    <row r="867" ht="25.15" customHeight="true" x14ac:dyDescent="0.2">
      <c r="C867" s="465"/>
      <c r="D867" s="465"/>
      <c r="E867" s="465"/>
      <c r="F867" s="465"/>
      <c r="G867" s="465"/>
      <c r="H867" s="465"/>
      <c r="I867" s="465"/>
      <c r="J867" s="465"/>
      <c r="K867" s="465"/>
      <c r="L867" s="465"/>
      <c r="M867" s="465"/>
      <c r="N867" s="465"/>
      <c r="O867" s="465"/>
      <c r="P867" s="465"/>
      <c r="Q867" s="465"/>
    </row>
    <row r="868" ht="25.15" customHeight="true" x14ac:dyDescent="0.2">
      <c r="C868" s="465"/>
      <c r="D868" s="465"/>
      <c r="E868" s="465"/>
      <c r="F868" s="465"/>
      <c r="G868" s="465"/>
      <c r="H868" s="465"/>
      <c r="I868" s="465"/>
      <c r="J868" s="465"/>
      <c r="K868" s="465"/>
      <c r="L868" s="465"/>
      <c r="M868" s="465"/>
      <c r="N868" s="465"/>
      <c r="O868" s="465"/>
      <c r="P868" s="465"/>
      <c r="Q868" s="465"/>
    </row>
    <row r="869" ht="25.15" customHeight="true" x14ac:dyDescent="0.2">
      <c r="C869" s="465"/>
      <c r="D869" s="465"/>
      <c r="E869" s="465"/>
      <c r="F869" s="465"/>
      <c r="G869" s="465"/>
      <c r="H869" s="465"/>
      <c r="I869" s="465"/>
      <c r="J869" s="465"/>
      <c r="K869" s="465"/>
      <c r="L869" s="465"/>
      <c r="M869" s="465"/>
      <c r="N869" s="465"/>
      <c r="O869" s="465"/>
      <c r="P869" s="465"/>
      <c r="Q869" s="465"/>
    </row>
    <row r="870" ht="25.15" customHeight="true" x14ac:dyDescent="0.2">
      <c r="C870" s="465"/>
      <c r="D870" s="465"/>
      <c r="E870" s="465"/>
      <c r="F870" s="465"/>
      <c r="G870" s="465"/>
      <c r="H870" s="465"/>
      <c r="I870" s="465"/>
      <c r="J870" s="465"/>
      <c r="K870" s="465"/>
      <c r="L870" s="465"/>
      <c r="M870" s="465"/>
      <c r="N870" s="465"/>
      <c r="O870" s="465"/>
      <c r="P870" s="465"/>
      <c r="Q870" s="465"/>
    </row>
    <row r="871" ht="25.15" customHeight="true" x14ac:dyDescent="0.2">
      <c r="C871" s="465"/>
      <c r="D871" s="465"/>
      <c r="E871" s="465"/>
      <c r="F871" s="465"/>
      <c r="G871" s="465"/>
      <c r="H871" s="465"/>
      <c r="I871" s="465"/>
      <c r="J871" s="465"/>
      <c r="K871" s="465"/>
      <c r="L871" s="465"/>
      <c r="M871" s="465"/>
      <c r="N871" s="465"/>
      <c r="O871" s="465"/>
      <c r="P871" s="465"/>
      <c r="Q871" s="465"/>
    </row>
    <row r="872" ht="25.15" customHeight="true" x14ac:dyDescent="0.2">
      <c r="C872" s="465"/>
      <c r="D872" s="465"/>
      <c r="E872" s="465"/>
      <c r="F872" s="465"/>
      <c r="G872" s="465"/>
      <c r="H872" s="465"/>
      <c r="I872" s="465"/>
      <c r="J872" s="465"/>
      <c r="K872" s="465"/>
      <c r="L872" s="465"/>
      <c r="M872" s="465"/>
      <c r="N872" s="465"/>
      <c r="O872" s="465"/>
      <c r="P872" s="465"/>
      <c r="Q872" s="465"/>
    </row>
    <row r="873" ht="25.15" customHeight="true" x14ac:dyDescent="0.2">
      <c r="C873" s="465"/>
      <c r="D873" s="465"/>
      <c r="E873" s="465"/>
      <c r="F873" s="465"/>
      <c r="G873" s="465"/>
      <c r="H873" s="465"/>
      <c r="I873" s="465"/>
      <c r="J873" s="465"/>
      <c r="K873" s="465"/>
      <c r="L873" s="465"/>
      <c r="M873" s="465"/>
      <c r="N873" s="465"/>
      <c r="O873" s="465"/>
      <c r="P873" s="465"/>
      <c r="Q873" s="465"/>
    </row>
    <row r="874" ht="25.15" customHeight="true" x14ac:dyDescent="0.2">
      <c r="C874" s="465"/>
      <c r="D874" s="465"/>
      <c r="E874" s="465"/>
      <c r="F874" s="465"/>
      <c r="G874" s="465"/>
      <c r="H874" s="465"/>
      <c r="I874" s="465"/>
      <c r="J874" s="465"/>
      <c r="K874" s="465"/>
      <c r="L874" s="465"/>
      <c r="M874" s="465"/>
      <c r="N874" s="465"/>
      <c r="O874" s="465"/>
      <c r="P874" s="465"/>
      <c r="Q874" s="465"/>
    </row>
    <row r="875" ht="25.15" customHeight="true" x14ac:dyDescent="0.2">
      <c r="C875" s="465"/>
      <c r="D875" s="465"/>
      <c r="E875" s="465"/>
      <c r="F875" s="465"/>
      <c r="G875" s="465"/>
      <c r="H875" s="465"/>
      <c r="I875" s="465"/>
      <c r="J875" s="465"/>
      <c r="K875" s="465"/>
      <c r="L875" s="465"/>
      <c r="M875" s="465"/>
      <c r="N875" s="465"/>
      <c r="O875" s="465"/>
      <c r="P875" s="465"/>
      <c r="Q875" s="465"/>
    </row>
    <row r="876" ht="25.15" customHeight="true" x14ac:dyDescent="0.2">
      <c r="C876" s="465"/>
      <c r="D876" s="465"/>
      <c r="E876" s="465"/>
      <c r="F876" s="465"/>
      <c r="G876" s="465"/>
      <c r="H876" s="465"/>
      <c r="I876" s="465"/>
      <c r="J876" s="465"/>
      <c r="K876" s="465"/>
      <c r="L876" s="465"/>
      <c r="M876" s="465"/>
      <c r="N876" s="465"/>
      <c r="O876" s="465"/>
      <c r="P876" s="465"/>
      <c r="Q876" s="465"/>
    </row>
    <row r="877" ht="25.15" customHeight="true" x14ac:dyDescent="0.2">
      <c r="C877" s="465"/>
      <c r="D877" s="465"/>
      <c r="E877" s="465"/>
      <c r="F877" s="465"/>
      <c r="G877" s="465"/>
      <c r="H877" s="465"/>
      <c r="I877" s="465"/>
      <c r="J877" s="465"/>
      <c r="K877" s="465"/>
      <c r="L877" s="465"/>
      <c r="M877" s="465"/>
      <c r="N877" s="465"/>
      <c r="O877" s="465"/>
      <c r="P877" s="465"/>
      <c r="Q877" s="465"/>
    </row>
    <row r="878" ht="25.15" customHeight="true" x14ac:dyDescent="0.2">
      <c r="C878" s="465"/>
      <c r="D878" s="465"/>
      <c r="E878" s="465"/>
      <c r="F878" s="465"/>
      <c r="G878" s="465"/>
      <c r="H878" s="465"/>
      <c r="I878" s="465"/>
      <c r="J878" s="465"/>
      <c r="K878" s="465"/>
      <c r="L878" s="465"/>
      <c r="M878" s="465"/>
      <c r="N878" s="465"/>
      <c r="O878" s="465"/>
      <c r="P878" s="465"/>
      <c r="Q878" s="465"/>
    </row>
    <row r="879" ht="25.15" customHeight="true" x14ac:dyDescent="0.2">
      <c r="C879" s="465"/>
      <c r="D879" s="465"/>
      <c r="E879" s="465"/>
      <c r="F879" s="465"/>
      <c r="G879" s="465"/>
      <c r="H879" s="465"/>
      <c r="I879" s="465"/>
      <c r="J879" s="465"/>
      <c r="K879" s="465"/>
      <c r="L879" s="465"/>
      <c r="M879" s="465"/>
      <c r="N879" s="465"/>
      <c r="O879" s="465"/>
      <c r="P879" s="465"/>
      <c r="Q879" s="465"/>
    </row>
    <row r="880" ht="25.15" customHeight="true" x14ac:dyDescent="0.2">
      <c r="C880" s="465"/>
      <c r="D880" s="465"/>
      <c r="E880" s="465"/>
      <c r="F880" s="465"/>
      <c r="G880" s="465"/>
      <c r="H880" s="465"/>
      <c r="I880" s="465"/>
      <c r="J880" s="465"/>
      <c r="K880" s="465"/>
      <c r="L880" s="465"/>
      <c r="M880" s="465"/>
      <c r="N880" s="465"/>
      <c r="O880" s="465"/>
      <c r="P880" s="465"/>
      <c r="Q880" s="465"/>
    </row>
    <row r="881" ht="25.15" customHeight="true" x14ac:dyDescent="0.2">
      <c r="C881" s="465"/>
      <c r="D881" s="465"/>
      <c r="E881" s="465"/>
      <c r="F881" s="465"/>
      <c r="G881" s="465"/>
      <c r="H881" s="465"/>
      <c r="I881" s="465"/>
      <c r="J881" s="465"/>
      <c r="K881" s="465"/>
      <c r="L881" s="465"/>
      <c r="M881" s="465"/>
      <c r="N881" s="465"/>
      <c r="O881" s="465"/>
      <c r="P881" s="465"/>
      <c r="Q881" s="465"/>
    </row>
    <row r="882" ht="25.15" customHeight="true" x14ac:dyDescent="0.2">
      <c r="C882" s="465"/>
      <c r="D882" s="465"/>
      <c r="E882" s="465"/>
      <c r="F882" s="465"/>
      <c r="G882" s="465"/>
      <c r="H882" s="465"/>
      <c r="I882" s="465"/>
      <c r="J882" s="465"/>
      <c r="K882" s="465"/>
      <c r="L882" s="465"/>
      <c r="M882" s="465"/>
      <c r="N882" s="465"/>
      <c r="O882" s="465"/>
      <c r="P882" s="465"/>
      <c r="Q882" s="465"/>
    </row>
    <row r="883" ht="25.15" customHeight="true" x14ac:dyDescent="0.2">
      <c r="C883" s="465"/>
      <c r="D883" s="465"/>
      <c r="E883" s="465"/>
      <c r="F883" s="465"/>
      <c r="G883" s="465"/>
      <c r="H883" s="465"/>
      <c r="I883" s="465"/>
      <c r="J883" s="465"/>
      <c r="K883" s="465"/>
      <c r="L883" s="465"/>
      <c r="M883" s="465"/>
      <c r="N883" s="465"/>
      <c r="O883" s="465"/>
      <c r="P883" s="465"/>
      <c r="Q883" s="465"/>
    </row>
    <row r="884" ht="25.15" customHeight="true" x14ac:dyDescent="0.2">
      <c r="C884" s="465"/>
      <c r="D884" s="465"/>
      <c r="E884" s="465"/>
      <c r="F884" s="465"/>
      <c r="G884" s="465"/>
      <c r="H884" s="465"/>
      <c r="I884" s="465"/>
      <c r="J884" s="465"/>
      <c r="K884" s="465"/>
      <c r="L884" s="465"/>
      <c r="M884" s="465"/>
      <c r="N884" s="465"/>
      <c r="O884" s="465"/>
      <c r="P884" s="465"/>
      <c r="Q884" s="465"/>
    </row>
    <row r="885" ht="25.15" customHeight="true" x14ac:dyDescent="0.2">
      <c r="C885" s="465"/>
      <c r="D885" s="465"/>
      <c r="E885" s="465"/>
      <c r="F885" s="465"/>
      <c r="G885" s="465"/>
      <c r="H885" s="465"/>
      <c r="I885" s="465"/>
      <c r="J885" s="465"/>
      <c r="K885" s="465"/>
      <c r="L885" s="465"/>
      <c r="M885" s="465"/>
      <c r="N885" s="465"/>
      <c r="O885" s="465"/>
      <c r="P885" s="465"/>
      <c r="Q885" s="465"/>
    </row>
    <row r="886" ht="25.15" customHeight="true" x14ac:dyDescent="0.2">
      <c r="C886" s="465"/>
      <c r="D886" s="465"/>
      <c r="E886" s="465"/>
      <c r="F886" s="465"/>
      <c r="G886" s="465"/>
      <c r="H886" s="465"/>
      <c r="I886" s="465"/>
      <c r="J886" s="465"/>
      <c r="K886" s="465"/>
      <c r="L886" s="465"/>
      <c r="M886" s="465"/>
      <c r="N886" s="465"/>
      <c r="O886" s="465"/>
      <c r="P886" s="465"/>
      <c r="Q886" s="465"/>
    </row>
    <row r="887" ht="25.15" customHeight="true" x14ac:dyDescent="0.2">
      <c r="C887" s="465"/>
      <c r="D887" s="465"/>
      <c r="E887" s="465"/>
      <c r="F887" s="465"/>
      <c r="G887" s="465"/>
      <c r="H887" s="465"/>
      <c r="I887" s="465"/>
      <c r="J887" s="465"/>
      <c r="K887" s="465"/>
      <c r="L887" s="465"/>
      <c r="M887" s="465"/>
      <c r="N887" s="465"/>
      <c r="O887" s="465"/>
      <c r="P887" s="465"/>
      <c r="Q887" s="465"/>
    </row>
    <row r="888" ht="25.15" customHeight="true" x14ac:dyDescent="0.2">
      <c r="C888" s="465"/>
      <c r="D888" s="465"/>
      <c r="E888" s="465"/>
      <c r="F888" s="465"/>
      <c r="G888" s="465"/>
      <c r="H888" s="465"/>
      <c r="I888" s="465"/>
      <c r="J888" s="465"/>
      <c r="K888" s="465"/>
      <c r="L888" s="465"/>
      <c r="M888" s="465"/>
      <c r="N888" s="465"/>
      <c r="O888" s="465"/>
      <c r="P888" s="465"/>
      <c r="Q888" s="465"/>
    </row>
    <row r="889" ht="25.15" customHeight="true" x14ac:dyDescent="0.2">
      <c r="C889" s="465"/>
      <c r="D889" s="465"/>
      <c r="E889" s="465"/>
      <c r="F889" s="465"/>
      <c r="G889" s="465"/>
      <c r="H889" s="465"/>
      <c r="I889" s="465"/>
      <c r="J889" s="465"/>
      <c r="K889" s="465"/>
      <c r="L889" s="465"/>
      <c r="M889" s="465"/>
      <c r="N889" s="465"/>
      <c r="O889" s="465"/>
      <c r="P889" s="465"/>
      <c r="Q889" s="465"/>
    </row>
    <row r="890" ht="25.15" customHeight="true" x14ac:dyDescent="0.2">
      <c r="C890" s="465"/>
      <c r="D890" s="465"/>
      <c r="E890" s="465"/>
      <c r="F890" s="465"/>
      <c r="G890" s="465"/>
      <c r="H890" s="465"/>
      <c r="I890" s="465"/>
      <c r="J890" s="465"/>
      <c r="K890" s="465"/>
      <c r="L890" s="465"/>
      <c r="M890" s="465"/>
      <c r="N890" s="465"/>
      <c r="O890" s="465"/>
      <c r="P890" s="465"/>
      <c r="Q890" s="465"/>
    </row>
    <row r="891" ht="25.15" customHeight="true" x14ac:dyDescent="0.2">
      <c r="C891" s="465"/>
      <c r="D891" s="465"/>
      <c r="E891" s="465"/>
      <c r="F891" s="465"/>
      <c r="G891" s="465"/>
      <c r="H891" s="465"/>
      <c r="I891" s="465"/>
      <c r="J891" s="465"/>
      <c r="K891" s="465"/>
      <c r="L891" s="465"/>
      <c r="M891" s="465"/>
      <c r="N891" s="465"/>
      <c r="O891" s="465"/>
      <c r="P891" s="465"/>
      <c r="Q891" s="465"/>
    </row>
    <row r="892" ht="25.15" customHeight="true" x14ac:dyDescent="0.2">
      <c r="C892" s="465"/>
      <c r="D892" s="465"/>
      <c r="E892" s="465"/>
      <c r="F892" s="465"/>
      <c r="G892" s="465"/>
      <c r="H892" s="465"/>
      <c r="I892" s="465"/>
      <c r="J892" s="465"/>
      <c r="K892" s="465"/>
      <c r="L892" s="465"/>
      <c r="M892" s="465"/>
      <c r="N892" s="465"/>
      <c r="O892" s="465"/>
      <c r="P892" s="465"/>
      <c r="Q892" s="465"/>
    </row>
    <row r="893" ht="25.15" customHeight="true" x14ac:dyDescent="0.2">
      <c r="C893" s="465"/>
      <c r="D893" s="465"/>
      <c r="E893" s="465"/>
      <c r="F893" s="465"/>
      <c r="G893" s="465"/>
      <c r="H893" s="465"/>
      <c r="I893" s="465"/>
      <c r="J893" s="465"/>
      <c r="K893" s="465"/>
      <c r="L893" s="465"/>
      <c r="M893" s="465"/>
      <c r="N893" s="465"/>
      <c r="O893" s="465"/>
      <c r="P893" s="465"/>
      <c r="Q893" s="465"/>
    </row>
    <row r="894" ht="25.15" customHeight="true" x14ac:dyDescent="0.2">
      <c r="C894" s="465"/>
      <c r="D894" s="465"/>
      <c r="E894" s="465"/>
      <c r="F894" s="465"/>
      <c r="G894" s="465"/>
      <c r="H894" s="465"/>
      <c r="I894" s="465"/>
      <c r="J894" s="465"/>
      <c r="K894" s="465"/>
      <c r="L894" s="465"/>
      <c r="M894" s="465"/>
      <c r="N894" s="465"/>
      <c r="O894" s="465"/>
      <c r="P894" s="465"/>
      <c r="Q894" s="465"/>
    </row>
    <row r="895" ht="25.15" customHeight="true" x14ac:dyDescent="0.2">
      <c r="C895" s="465"/>
      <c r="D895" s="465"/>
      <c r="E895" s="465"/>
      <c r="F895" s="465"/>
      <c r="G895" s="465"/>
      <c r="H895" s="465"/>
      <c r="I895" s="465"/>
      <c r="J895" s="465"/>
      <c r="K895" s="465"/>
      <c r="L895" s="465"/>
      <c r="M895" s="465"/>
      <c r="N895" s="465"/>
      <c r="O895" s="465"/>
      <c r="P895" s="465"/>
      <c r="Q895" s="465"/>
    </row>
    <row r="896" ht="25.15" customHeight="true" x14ac:dyDescent="0.2">
      <c r="C896" s="465"/>
      <c r="D896" s="465"/>
      <c r="E896" s="465"/>
      <c r="F896" s="465"/>
      <c r="G896" s="465"/>
      <c r="H896" s="465"/>
      <c r="I896" s="465"/>
      <c r="J896" s="465"/>
      <c r="K896" s="465"/>
      <c r="L896" s="465"/>
      <c r="M896" s="465"/>
      <c r="N896" s="465"/>
      <c r="O896" s="465"/>
      <c r="P896" s="465"/>
      <c r="Q896" s="465"/>
    </row>
    <row r="897" ht="25.15" customHeight="true" x14ac:dyDescent="0.2">
      <c r="C897" s="465"/>
      <c r="D897" s="465"/>
      <c r="E897" s="465"/>
      <c r="F897" s="465"/>
      <c r="G897" s="465"/>
      <c r="H897" s="465"/>
      <c r="I897" s="465"/>
      <c r="J897" s="465"/>
      <c r="K897" s="465"/>
      <c r="L897" s="465"/>
      <c r="M897" s="465"/>
      <c r="N897" s="465"/>
      <c r="O897" s="465"/>
      <c r="P897" s="465"/>
      <c r="Q897" s="465"/>
    </row>
    <row r="898" ht="25.15" customHeight="true" x14ac:dyDescent="0.2">
      <c r="C898" s="465"/>
      <c r="D898" s="465"/>
      <c r="E898" s="465"/>
      <c r="F898" s="465"/>
      <c r="G898" s="465"/>
      <c r="H898" s="465"/>
      <c r="I898" s="465"/>
      <c r="J898" s="465"/>
      <c r="K898" s="465"/>
      <c r="L898" s="465"/>
      <c r="M898" s="465"/>
      <c r="N898" s="465"/>
      <c r="O898" s="465"/>
      <c r="P898" s="465"/>
      <c r="Q898" s="465"/>
    </row>
    <row r="899" ht="25.15" customHeight="true" x14ac:dyDescent="0.2">
      <c r="C899" s="465"/>
      <c r="D899" s="465"/>
      <c r="E899" s="465"/>
      <c r="F899" s="465"/>
      <c r="G899" s="465"/>
      <c r="H899" s="465"/>
      <c r="I899" s="465"/>
      <c r="J899" s="465"/>
      <c r="K899" s="465"/>
      <c r="L899" s="465"/>
      <c r="M899" s="465"/>
      <c r="N899" s="465"/>
      <c r="O899" s="465"/>
      <c r="P899" s="465"/>
      <c r="Q899" s="465"/>
    </row>
    <row r="900" ht="25.15" customHeight="true" x14ac:dyDescent="0.2">
      <c r="C900" s="465"/>
      <c r="D900" s="465"/>
      <c r="E900" s="465"/>
      <c r="F900" s="465"/>
      <c r="G900" s="465"/>
      <c r="H900" s="465"/>
      <c r="I900" s="465"/>
      <c r="J900" s="465"/>
      <c r="K900" s="465"/>
      <c r="L900" s="465"/>
      <c r="M900" s="465"/>
      <c r="N900" s="465"/>
      <c r="O900" s="465"/>
      <c r="P900" s="465"/>
      <c r="Q900" s="465"/>
    </row>
    <row r="901" ht="25.15" customHeight="true" x14ac:dyDescent="0.2">
      <c r="C901" s="465"/>
      <c r="D901" s="465"/>
      <c r="E901" s="465"/>
      <c r="F901" s="465"/>
      <c r="G901" s="465"/>
      <c r="H901" s="465"/>
      <c r="I901" s="465"/>
      <c r="J901" s="465"/>
      <c r="K901" s="465"/>
      <c r="L901" s="465"/>
      <c r="M901" s="465"/>
      <c r="N901" s="465"/>
      <c r="O901" s="465"/>
      <c r="P901" s="465"/>
      <c r="Q901" s="465"/>
    </row>
    <row r="902" ht="25.15" customHeight="true" x14ac:dyDescent="0.2">
      <c r="C902" s="465"/>
      <c r="D902" s="465"/>
      <c r="E902" s="465"/>
      <c r="F902" s="465"/>
      <c r="G902" s="465"/>
      <c r="H902" s="465"/>
      <c r="I902" s="465"/>
      <c r="J902" s="465"/>
      <c r="K902" s="465"/>
      <c r="L902" s="465"/>
      <c r="M902" s="465"/>
      <c r="N902" s="465"/>
      <c r="O902" s="465"/>
      <c r="P902" s="465"/>
      <c r="Q902" s="465"/>
    </row>
    <row r="903" ht="25.15" customHeight="true" x14ac:dyDescent="0.2">
      <c r="C903" s="465"/>
      <c r="D903" s="465"/>
      <c r="E903" s="465"/>
      <c r="F903" s="465"/>
      <c r="G903" s="465"/>
      <c r="H903" s="465"/>
      <c r="I903" s="465"/>
      <c r="J903" s="465"/>
      <c r="K903" s="465"/>
      <c r="L903" s="465"/>
      <c r="M903" s="465"/>
      <c r="N903" s="465"/>
      <c r="O903" s="465"/>
      <c r="P903" s="465"/>
      <c r="Q903" s="465"/>
    </row>
    <row r="904" ht="25.15" customHeight="true" x14ac:dyDescent="0.2">
      <c r="C904" s="465"/>
      <c r="D904" s="465"/>
      <c r="E904" s="465"/>
      <c r="F904" s="465"/>
      <c r="G904" s="465"/>
      <c r="H904" s="465"/>
      <c r="I904" s="465"/>
      <c r="J904" s="465"/>
      <c r="K904" s="465"/>
      <c r="L904" s="465"/>
      <c r="M904" s="465"/>
      <c r="N904" s="465"/>
      <c r="O904" s="465"/>
      <c r="P904" s="465"/>
      <c r="Q904" s="465"/>
    </row>
    <row r="905" ht="25.15" customHeight="true" x14ac:dyDescent="0.2">
      <c r="C905" s="465"/>
      <c r="D905" s="465"/>
      <c r="E905" s="465"/>
      <c r="F905" s="465"/>
      <c r="G905" s="465"/>
      <c r="H905" s="465"/>
      <c r="I905" s="465"/>
      <c r="J905" s="465"/>
      <c r="K905" s="465"/>
      <c r="L905" s="465"/>
      <c r="M905" s="465"/>
      <c r="N905" s="465"/>
      <c r="O905" s="465"/>
      <c r="P905" s="465"/>
      <c r="Q905" s="465"/>
    </row>
    <row r="906" ht="25.15" customHeight="true" x14ac:dyDescent="0.2">
      <c r="C906" s="465"/>
      <c r="D906" s="465"/>
      <c r="E906" s="465"/>
      <c r="F906" s="465"/>
      <c r="G906" s="465"/>
      <c r="H906" s="465"/>
      <c r="I906" s="465"/>
      <c r="J906" s="465"/>
      <c r="K906" s="465"/>
      <c r="L906" s="465"/>
      <c r="M906" s="465"/>
      <c r="N906" s="465"/>
      <c r="O906" s="465"/>
      <c r="P906" s="465"/>
      <c r="Q906" s="465"/>
    </row>
    <row r="907" ht="25.15" customHeight="true" x14ac:dyDescent="0.2">
      <c r="C907" s="465"/>
      <c r="D907" s="465"/>
      <c r="E907" s="465"/>
      <c r="F907" s="465"/>
      <c r="G907" s="465"/>
      <c r="H907" s="465"/>
      <c r="I907" s="465"/>
      <c r="J907" s="465"/>
      <c r="K907" s="465"/>
      <c r="L907" s="465"/>
      <c r="M907" s="465"/>
      <c r="N907" s="465"/>
      <c r="O907" s="465"/>
      <c r="P907" s="465"/>
      <c r="Q907" s="465"/>
    </row>
    <row r="908" ht="25.15" customHeight="true" x14ac:dyDescent="0.2">
      <c r="C908" s="465"/>
      <c r="D908" s="465"/>
      <c r="E908" s="465"/>
      <c r="F908" s="465"/>
      <c r="G908" s="465"/>
      <c r="H908" s="465"/>
      <c r="I908" s="465"/>
      <c r="J908" s="465"/>
      <c r="K908" s="465"/>
      <c r="L908" s="465"/>
      <c r="M908" s="465"/>
      <c r="N908" s="465"/>
      <c r="O908" s="465"/>
      <c r="P908" s="465"/>
      <c r="Q908" s="465"/>
    </row>
    <row r="909" ht="25.15" customHeight="true" x14ac:dyDescent="0.2">
      <c r="C909" s="465"/>
      <c r="D909" s="465"/>
      <c r="E909" s="465"/>
      <c r="F909" s="465"/>
      <c r="G909" s="465"/>
      <c r="H909" s="465"/>
      <c r="I909" s="465"/>
      <c r="J909" s="465"/>
      <c r="K909" s="465"/>
      <c r="L909" s="465"/>
      <c r="M909" s="465"/>
      <c r="N909" s="465"/>
      <c r="O909" s="465"/>
      <c r="P909" s="465"/>
      <c r="Q909" s="465"/>
    </row>
    <row r="910" ht="25.15" customHeight="true" x14ac:dyDescent="0.2">
      <c r="C910" s="465"/>
      <c r="D910" s="465"/>
      <c r="E910" s="465"/>
      <c r="F910" s="465"/>
      <c r="G910" s="465"/>
      <c r="H910" s="465"/>
      <c r="I910" s="465"/>
      <c r="J910" s="465"/>
      <c r="K910" s="465"/>
      <c r="L910" s="465"/>
      <c r="M910" s="465"/>
      <c r="N910" s="465"/>
      <c r="O910" s="465"/>
      <c r="P910" s="465"/>
      <c r="Q910" s="465"/>
    </row>
    <row r="911" ht="25.15" customHeight="true" x14ac:dyDescent="0.2">
      <c r="C911" s="465"/>
      <c r="D911" s="465"/>
      <c r="E911" s="465"/>
      <c r="F911" s="465"/>
      <c r="G911" s="465"/>
      <c r="H911" s="465"/>
      <c r="I911" s="465"/>
      <c r="J911" s="465"/>
      <c r="K911" s="465"/>
      <c r="L911" s="465"/>
      <c r="M911" s="465"/>
      <c r="N911" s="465"/>
      <c r="O911" s="465"/>
      <c r="P911" s="465"/>
      <c r="Q911" s="465"/>
    </row>
    <row r="912" ht="25.15" customHeight="true" x14ac:dyDescent="0.2">
      <c r="C912" s="465"/>
      <c r="D912" s="465"/>
      <c r="E912" s="465"/>
      <c r="F912" s="465"/>
      <c r="G912" s="465"/>
      <c r="H912" s="465"/>
      <c r="I912" s="465"/>
      <c r="J912" s="465"/>
      <c r="K912" s="465"/>
      <c r="L912" s="465"/>
      <c r="M912" s="465"/>
      <c r="N912" s="465"/>
      <c r="O912" s="465"/>
      <c r="P912" s="465"/>
      <c r="Q912" s="465"/>
    </row>
    <row r="913" ht="25.15" customHeight="true" x14ac:dyDescent="0.2">
      <c r="C913" s="465"/>
      <c r="D913" s="465"/>
      <c r="E913" s="465"/>
      <c r="F913" s="465"/>
      <c r="G913" s="465"/>
      <c r="H913" s="465"/>
      <c r="I913" s="465"/>
      <c r="J913" s="465"/>
      <c r="K913" s="465"/>
      <c r="L913" s="465"/>
      <c r="M913" s="465"/>
      <c r="N913" s="465"/>
      <c r="O913" s="465"/>
      <c r="P913" s="465"/>
      <c r="Q913" s="465"/>
    </row>
    <row r="914" ht="25.15" customHeight="true" x14ac:dyDescent="0.2">
      <c r="C914" s="465"/>
      <c r="D914" s="465"/>
      <c r="E914" s="465"/>
      <c r="F914" s="465"/>
      <c r="G914" s="465"/>
      <c r="H914" s="465"/>
      <c r="I914" s="465"/>
      <c r="J914" s="465"/>
      <c r="K914" s="465"/>
      <c r="L914" s="465"/>
      <c r="M914" s="465"/>
      <c r="N914" s="465"/>
      <c r="O914" s="465"/>
      <c r="P914" s="465"/>
      <c r="Q914" s="465"/>
    </row>
    <row r="915" ht="25.15" customHeight="true" x14ac:dyDescent="0.2">
      <c r="C915" s="465"/>
      <c r="D915" s="465"/>
      <c r="E915" s="465"/>
      <c r="F915" s="465"/>
      <c r="G915" s="465"/>
      <c r="H915" s="465"/>
      <c r="I915" s="465"/>
      <c r="J915" s="465"/>
      <c r="K915" s="465"/>
      <c r="L915" s="465"/>
      <c r="M915" s="465"/>
      <c r="N915" s="465"/>
      <c r="O915" s="465"/>
      <c r="P915" s="465"/>
      <c r="Q915" s="465"/>
    </row>
    <row r="916" ht="25.15" customHeight="true" x14ac:dyDescent="0.2">
      <c r="C916" s="465"/>
      <c r="D916" s="465"/>
      <c r="E916" s="465"/>
      <c r="F916" s="465"/>
      <c r="G916" s="465"/>
      <c r="H916" s="465"/>
      <c r="I916" s="465"/>
      <c r="J916" s="465"/>
      <c r="K916" s="465"/>
      <c r="L916" s="465"/>
      <c r="M916" s="465"/>
      <c r="N916" s="465"/>
      <c r="O916" s="465"/>
      <c r="P916" s="465"/>
      <c r="Q916" s="465"/>
    </row>
    <row r="917" ht="25.15" customHeight="true" x14ac:dyDescent="0.2">
      <c r="C917" s="465"/>
      <c r="D917" s="465"/>
      <c r="E917" s="465"/>
      <c r="F917" s="465"/>
      <c r="G917" s="465"/>
      <c r="H917" s="465"/>
      <c r="I917" s="465"/>
      <c r="J917" s="465"/>
      <c r="K917" s="465"/>
      <c r="L917" s="465"/>
      <c r="M917" s="465"/>
      <c r="N917" s="465"/>
      <c r="O917" s="465"/>
      <c r="P917" s="465"/>
      <c r="Q917" s="465"/>
    </row>
    <row r="918" ht="25.15" customHeight="true" x14ac:dyDescent="0.2">
      <c r="C918" s="465"/>
      <c r="D918" s="465"/>
      <c r="E918" s="465"/>
      <c r="F918" s="465"/>
      <c r="G918" s="465"/>
      <c r="H918" s="465"/>
      <c r="I918" s="465"/>
      <c r="J918" s="465"/>
      <c r="K918" s="465"/>
      <c r="L918" s="465"/>
      <c r="M918" s="465"/>
      <c r="N918" s="465"/>
      <c r="O918" s="465"/>
      <c r="P918" s="465"/>
      <c r="Q918" s="465"/>
    </row>
    <row r="919" ht="25.15" customHeight="true" x14ac:dyDescent="0.2">
      <c r="C919" s="465"/>
      <c r="D919" s="465"/>
      <c r="E919" s="465"/>
      <c r="F919" s="465"/>
      <c r="G919" s="465"/>
      <c r="H919" s="465"/>
      <c r="I919" s="465"/>
      <c r="J919" s="465"/>
      <c r="K919" s="465"/>
      <c r="L919" s="465"/>
      <c r="M919" s="465"/>
      <c r="N919" s="465"/>
      <c r="O919" s="465"/>
      <c r="P919" s="465"/>
      <c r="Q919" s="465"/>
    </row>
    <row r="920" ht="25.15" customHeight="true" x14ac:dyDescent="0.2">
      <c r="C920" s="465"/>
      <c r="D920" s="465"/>
      <c r="E920" s="465"/>
      <c r="F920" s="465"/>
      <c r="G920" s="465"/>
      <c r="H920" s="465"/>
      <c r="I920" s="465"/>
      <c r="J920" s="465"/>
      <c r="K920" s="465"/>
      <c r="L920" s="465"/>
      <c r="M920" s="465"/>
      <c r="N920" s="465"/>
      <c r="O920" s="465"/>
      <c r="P920" s="465"/>
      <c r="Q920" s="465"/>
    </row>
    <row r="921" ht="25.15" customHeight="true" x14ac:dyDescent="0.2">
      <c r="C921" s="465"/>
      <c r="D921" s="465"/>
      <c r="E921" s="465"/>
      <c r="F921" s="465"/>
      <c r="G921" s="465"/>
      <c r="H921" s="465"/>
      <c r="I921" s="465"/>
      <c r="J921" s="465"/>
      <c r="K921" s="465"/>
      <c r="L921" s="465"/>
      <c r="M921" s="465"/>
      <c r="N921" s="465"/>
      <c r="O921" s="465"/>
      <c r="P921" s="465"/>
      <c r="Q921" s="465"/>
    </row>
    <row r="922" ht="25.15" customHeight="true" x14ac:dyDescent="0.2">
      <c r="C922" s="465"/>
      <c r="D922" s="465"/>
      <c r="E922" s="465"/>
      <c r="F922" s="465"/>
      <c r="G922" s="465"/>
      <c r="H922" s="465"/>
      <c r="I922" s="465"/>
      <c r="J922" s="465"/>
      <c r="K922" s="465"/>
      <c r="L922" s="465"/>
      <c r="M922" s="465"/>
      <c r="N922" s="465"/>
      <c r="O922" s="465"/>
      <c r="P922" s="465"/>
      <c r="Q922" s="465"/>
    </row>
    <row r="923" ht="25.15" customHeight="true" x14ac:dyDescent="0.2">
      <c r="C923" s="465"/>
      <c r="D923" s="465"/>
      <c r="E923" s="465"/>
      <c r="F923" s="465"/>
      <c r="G923" s="465"/>
      <c r="H923" s="465"/>
      <c r="I923" s="465"/>
      <c r="J923" s="465"/>
      <c r="K923" s="465"/>
      <c r="L923" s="465"/>
      <c r="M923" s="465"/>
      <c r="N923" s="465"/>
      <c r="O923" s="465"/>
      <c r="P923" s="465"/>
      <c r="Q923" s="465"/>
    </row>
    <row r="924" ht="25.15" customHeight="true" x14ac:dyDescent="0.2">
      <c r="C924" s="465"/>
      <c r="D924" s="465"/>
      <c r="E924" s="465"/>
      <c r="F924" s="465"/>
      <c r="G924" s="465"/>
      <c r="H924" s="465"/>
      <c r="I924" s="465"/>
      <c r="J924" s="465"/>
      <c r="K924" s="465"/>
      <c r="L924" s="465"/>
      <c r="M924" s="465"/>
      <c r="N924" s="465"/>
      <c r="O924" s="465"/>
      <c r="P924" s="465"/>
      <c r="Q924" s="465"/>
    </row>
    <row r="925" ht="25.15" customHeight="true" x14ac:dyDescent="0.2">
      <c r="C925" s="465"/>
      <c r="D925" s="465"/>
      <c r="E925" s="465"/>
      <c r="F925" s="465"/>
      <c r="G925" s="465"/>
      <c r="H925" s="465"/>
      <c r="I925" s="465"/>
      <c r="J925" s="465"/>
      <c r="K925" s="465"/>
      <c r="L925" s="465"/>
      <c r="M925" s="465"/>
      <c r="N925" s="465"/>
      <c r="O925" s="465"/>
      <c r="P925" s="465"/>
      <c r="Q925" s="465"/>
    </row>
    <row r="926" ht="25.15" customHeight="true" x14ac:dyDescent="0.2">
      <c r="C926" s="465"/>
      <c r="D926" s="465"/>
      <c r="E926" s="465"/>
      <c r="F926" s="465"/>
      <c r="G926" s="465"/>
      <c r="H926" s="465"/>
      <c r="I926" s="465"/>
      <c r="J926" s="465"/>
      <c r="K926" s="465"/>
      <c r="L926" s="465"/>
      <c r="M926" s="465"/>
      <c r="N926" s="465"/>
      <c r="O926" s="465"/>
      <c r="P926" s="465"/>
      <c r="Q926" s="465"/>
    </row>
    <row r="927" ht="25.15" customHeight="true" x14ac:dyDescent="0.2">
      <c r="C927" s="465"/>
      <c r="D927" s="465"/>
      <c r="E927" s="465"/>
      <c r="F927" s="465"/>
      <c r="G927" s="465"/>
      <c r="H927" s="465"/>
      <c r="I927" s="465"/>
      <c r="J927" s="465"/>
      <c r="K927" s="465"/>
      <c r="L927" s="465"/>
      <c r="M927" s="465"/>
      <c r="N927" s="465"/>
      <c r="O927" s="465"/>
      <c r="P927" s="465"/>
      <c r="Q927" s="465"/>
    </row>
    <row r="928" ht="25.15" customHeight="true" x14ac:dyDescent="0.2">
      <c r="C928" s="465"/>
      <c r="D928" s="465"/>
      <c r="E928" s="465"/>
      <c r="F928" s="465"/>
      <c r="G928" s="465"/>
      <c r="H928" s="465"/>
      <c r="I928" s="465"/>
      <c r="J928" s="465"/>
      <c r="K928" s="465"/>
      <c r="L928" s="465"/>
      <c r="M928" s="465"/>
      <c r="N928" s="465"/>
      <c r="O928" s="465"/>
      <c r="P928" s="465"/>
      <c r="Q928" s="465"/>
    </row>
    <row r="929" ht="25.15" customHeight="true" x14ac:dyDescent="0.2">
      <c r="C929" s="465"/>
      <c r="D929" s="465"/>
      <c r="E929" s="465"/>
      <c r="F929" s="465"/>
      <c r="G929" s="465"/>
      <c r="H929" s="465"/>
      <c r="I929" s="465"/>
      <c r="J929" s="465"/>
      <c r="K929" s="465"/>
      <c r="L929" s="465"/>
      <c r="M929" s="465"/>
      <c r="N929" s="465"/>
      <c r="O929" s="465"/>
      <c r="P929" s="465"/>
      <c r="Q929" s="465"/>
    </row>
    <row r="930" ht="25.15" customHeight="true" x14ac:dyDescent="0.2">
      <c r="C930" s="465"/>
      <c r="D930" s="465"/>
      <c r="E930" s="465"/>
      <c r="F930" s="465"/>
      <c r="G930" s="465"/>
      <c r="H930" s="465"/>
      <c r="I930" s="465"/>
      <c r="J930" s="465"/>
      <c r="K930" s="465"/>
      <c r="L930" s="465"/>
      <c r="M930" s="465"/>
      <c r="N930" s="465"/>
      <c r="O930" s="465"/>
      <c r="P930" s="465"/>
      <c r="Q930" s="465"/>
    </row>
    <row r="931" ht="25.15" customHeight="true" x14ac:dyDescent="0.2">
      <c r="C931" s="465"/>
      <c r="D931" s="465"/>
      <c r="E931" s="465"/>
      <c r="F931" s="465"/>
      <c r="G931" s="465"/>
      <c r="H931" s="465"/>
      <c r="I931" s="465"/>
      <c r="J931" s="465"/>
      <c r="K931" s="465"/>
      <c r="L931" s="465"/>
      <c r="M931" s="465"/>
      <c r="N931" s="465"/>
      <c r="O931" s="465"/>
      <c r="P931" s="465"/>
      <c r="Q931" s="465"/>
    </row>
    <row r="932" ht="25.15" customHeight="true" x14ac:dyDescent="0.2">
      <c r="C932" s="465"/>
      <c r="D932" s="465"/>
      <c r="E932" s="465"/>
      <c r="F932" s="465"/>
      <c r="G932" s="465"/>
      <c r="H932" s="465"/>
      <c r="I932" s="465"/>
      <c r="J932" s="465"/>
      <c r="K932" s="465"/>
      <c r="L932" s="465"/>
      <c r="M932" s="465"/>
      <c r="N932" s="465"/>
      <c r="O932" s="465"/>
      <c r="P932" s="465"/>
      <c r="Q932" s="465"/>
    </row>
    <row r="933" ht="25.15" customHeight="true" x14ac:dyDescent="0.2">
      <c r="C933" s="465"/>
      <c r="D933" s="465"/>
      <c r="E933" s="465"/>
      <c r="F933" s="465"/>
      <c r="G933" s="465"/>
      <c r="H933" s="465"/>
      <c r="I933" s="465"/>
      <c r="J933" s="465"/>
      <c r="K933" s="465"/>
      <c r="L933" s="465"/>
      <c r="M933" s="465"/>
      <c r="N933" s="465"/>
      <c r="O933" s="465"/>
      <c r="P933" s="465"/>
      <c r="Q933" s="465"/>
    </row>
    <row r="934" ht="25.15" customHeight="true" x14ac:dyDescent="0.2">
      <c r="C934" s="465"/>
      <c r="D934" s="465"/>
      <c r="E934" s="465"/>
      <c r="F934" s="465"/>
      <c r="G934" s="465"/>
      <c r="H934" s="465"/>
      <c r="I934" s="465"/>
      <c r="J934" s="465"/>
      <c r="K934" s="465"/>
      <c r="L934" s="465"/>
      <c r="M934" s="465"/>
      <c r="N934" s="465"/>
      <c r="O934" s="465"/>
      <c r="P934" s="465"/>
      <c r="Q934" s="465"/>
    </row>
    <row r="935" ht="25.15" customHeight="true" x14ac:dyDescent="0.2">
      <c r="C935" s="465"/>
      <c r="D935" s="465"/>
      <c r="E935" s="465"/>
      <c r="F935" s="465"/>
      <c r="G935" s="465"/>
      <c r="H935" s="465"/>
      <c r="I935" s="465"/>
      <c r="J935" s="465"/>
      <c r="K935" s="465"/>
      <c r="L935" s="465"/>
      <c r="M935" s="465"/>
      <c r="N935" s="465"/>
      <c r="O935" s="465"/>
      <c r="P935" s="465"/>
      <c r="Q935" s="465"/>
    </row>
    <row r="936" ht="25.15" customHeight="true" x14ac:dyDescent="0.2">
      <c r="C936" s="465"/>
      <c r="D936" s="465"/>
      <c r="E936" s="465"/>
      <c r="F936" s="465"/>
      <c r="G936" s="465"/>
      <c r="H936" s="465"/>
      <c r="I936" s="465"/>
      <c r="J936" s="465"/>
      <c r="K936" s="465"/>
      <c r="L936" s="465"/>
      <c r="M936" s="465"/>
      <c r="N936" s="465"/>
      <c r="O936" s="465"/>
      <c r="P936" s="465"/>
      <c r="Q936" s="465"/>
    </row>
    <row r="937" ht="25.15" customHeight="true" x14ac:dyDescent="0.2">
      <c r="C937" s="465"/>
      <c r="D937" s="465"/>
      <c r="E937" s="465"/>
      <c r="F937" s="465"/>
      <c r="G937" s="465"/>
      <c r="H937" s="465"/>
      <c r="I937" s="465"/>
      <c r="J937" s="465"/>
      <c r="K937" s="465"/>
      <c r="L937" s="465"/>
      <c r="M937" s="465"/>
      <c r="N937" s="465"/>
      <c r="O937" s="465"/>
      <c r="P937" s="465"/>
      <c r="Q937" s="465"/>
    </row>
    <row r="938" ht="25.15" customHeight="true" x14ac:dyDescent="0.2">
      <c r="C938" s="465"/>
      <c r="D938" s="465"/>
      <c r="E938" s="465"/>
      <c r="F938" s="465"/>
      <c r="G938" s="465"/>
      <c r="H938" s="465"/>
      <c r="I938" s="465"/>
      <c r="J938" s="465"/>
      <c r="K938" s="465"/>
      <c r="L938" s="465"/>
      <c r="M938" s="465"/>
      <c r="N938" s="465"/>
      <c r="O938" s="465"/>
      <c r="P938" s="465"/>
      <c r="Q938" s="465"/>
    </row>
    <row r="939" ht="25.15" customHeight="true" x14ac:dyDescent="0.2">
      <c r="C939" s="465"/>
      <c r="D939" s="465"/>
      <c r="E939" s="465"/>
      <c r="F939" s="465"/>
      <c r="G939" s="465"/>
      <c r="H939" s="465"/>
      <c r="I939" s="465"/>
      <c r="J939" s="465"/>
      <c r="K939" s="465"/>
      <c r="L939" s="465"/>
      <c r="M939" s="465"/>
      <c r="N939" s="465"/>
      <c r="O939" s="465"/>
      <c r="P939" s="465"/>
      <c r="Q939" s="465"/>
    </row>
    <row r="940" ht="25.15" customHeight="true" x14ac:dyDescent="0.2">
      <c r="C940" s="465"/>
      <c r="D940" s="465"/>
      <c r="E940" s="465"/>
      <c r="F940" s="465"/>
      <c r="G940" s="465"/>
      <c r="H940" s="465"/>
      <c r="I940" s="465"/>
      <c r="J940" s="465"/>
      <c r="K940" s="465"/>
      <c r="L940" s="465"/>
      <c r="M940" s="465"/>
      <c r="N940" s="465"/>
      <c r="O940" s="465"/>
      <c r="P940" s="465"/>
      <c r="Q940" s="465"/>
    </row>
    <row r="941" ht="25.15" customHeight="true" x14ac:dyDescent="0.2">
      <c r="C941" s="465"/>
      <c r="D941" s="465"/>
      <c r="E941" s="465"/>
      <c r="F941" s="465"/>
      <c r="G941" s="465"/>
      <c r="H941" s="465"/>
      <c r="I941" s="465"/>
      <c r="J941" s="465"/>
      <c r="K941" s="465"/>
      <c r="L941" s="465"/>
      <c r="M941" s="465"/>
      <c r="N941" s="465"/>
      <c r="O941" s="465"/>
      <c r="P941" s="465"/>
      <c r="Q941" s="465"/>
    </row>
    <row r="942" ht="25.15" customHeight="true" x14ac:dyDescent="0.2">
      <c r="C942" s="465"/>
      <c r="D942" s="465"/>
      <c r="E942" s="465"/>
      <c r="F942" s="465"/>
      <c r="G942" s="465"/>
      <c r="H942" s="465"/>
      <c r="I942" s="465"/>
      <c r="J942" s="465"/>
      <c r="K942" s="465"/>
      <c r="L942" s="465"/>
      <c r="M942" s="465"/>
      <c r="N942" s="465"/>
      <c r="O942" s="465"/>
      <c r="P942" s="465"/>
      <c r="Q942" s="465"/>
    </row>
    <row r="943" ht="25.15" customHeight="true" x14ac:dyDescent="0.2">
      <c r="C943" s="465"/>
      <c r="D943" s="465"/>
      <c r="E943" s="465"/>
      <c r="F943" s="465"/>
      <c r="G943" s="465"/>
      <c r="H943" s="465"/>
      <c r="I943" s="465"/>
      <c r="J943" s="465"/>
      <c r="K943" s="465"/>
      <c r="L943" s="465"/>
      <c r="M943" s="465"/>
      <c r="N943" s="465"/>
      <c r="O943" s="465"/>
      <c r="P943" s="465"/>
      <c r="Q943" s="465"/>
    </row>
    <row r="944" ht="25.15" customHeight="true" x14ac:dyDescent="0.2">
      <c r="C944" s="465"/>
      <c r="D944" s="465"/>
      <c r="E944" s="465"/>
      <c r="F944" s="465"/>
      <c r="G944" s="465"/>
      <c r="H944" s="465"/>
      <c r="I944" s="465"/>
      <c r="J944" s="465"/>
      <c r="K944" s="465"/>
      <c r="L944" s="465"/>
      <c r="M944" s="465"/>
      <c r="N944" s="465"/>
      <c r="O944" s="465"/>
      <c r="P944" s="465"/>
      <c r="Q944" s="465"/>
    </row>
    <row r="945" ht="25.15" customHeight="true" x14ac:dyDescent="0.2">
      <c r="C945" s="465"/>
      <c r="D945" s="465"/>
      <c r="E945" s="465"/>
      <c r="F945" s="465"/>
      <c r="G945" s="465"/>
      <c r="H945" s="465"/>
      <c r="I945" s="465"/>
      <c r="J945" s="465"/>
      <c r="K945" s="465"/>
      <c r="L945" s="465"/>
      <c r="M945" s="465"/>
      <c r="N945" s="465"/>
      <c r="O945" s="465"/>
      <c r="P945" s="465"/>
      <c r="Q945" s="465"/>
    </row>
    <row r="946" ht="25.15" customHeight="true" x14ac:dyDescent="0.2">
      <c r="C946" s="465"/>
      <c r="D946" s="465"/>
      <c r="E946" s="465"/>
      <c r="F946" s="465"/>
      <c r="G946" s="465"/>
      <c r="H946" s="465"/>
      <c r="I946" s="465"/>
      <c r="J946" s="465"/>
      <c r="K946" s="465"/>
      <c r="L946" s="465"/>
      <c r="M946" s="465"/>
      <c r="N946" s="465"/>
      <c r="O946" s="465"/>
      <c r="P946" s="465"/>
      <c r="Q946" s="465"/>
    </row>
    <row r="947" ht="25.15" customHeight="true" x14ac:dyDescent="0.2">
      <c r="C947" s="465"/>
      <c r="D947" s="465"/>
      <c r="E947" s="465"/>
      <c r="F947" s="465"/>
      <c r="G947" s="465"/>
      <c r="H947" s="465"/>
      <c r="I947" s="465"/>
      <c r="J947" s="465"/>
      <c r="K947" s="465"/>
      <c r="L947" s="465"/>
      <c r="M947" s="465"/>
      <c r="N947" s="465"/>
      <c r="O947" s="465"/>
      <c r="P947" s="465"/>
      <c r="Q947" s="465"/>
    </row>
    <row r="948" ht="25.15" customHeight="true" x14ac:dyDescent="0.2">
      <c r="C948" s="465"/>
      <c r="D948" s="465"/>
      <c r="E948" s="465"/>
      <c r="F948" s="465"/>
      <c r="G948" s="465"/>
      <c r="H948" s="465"/>
      <c r="I948" s="465"/>
      <c r="J948" s="465"/>
      <c r="K948" s="465"/>
      <c r="L948" s="465"/>
      <c r="M948" s="465"/>
      <c r="N948" s="465"/>
      <c r="O948" s="465"/>
      <c r="P948" s="465"/>
      <c r="Q948" s="465"/>
    </row>
    <row r="949" ht="25.15" customHeight="true" x14ac:dyDescent="0.2">
      <c r="C949" s="465"/>
      <c r="D949" s="465"/>
      <c r="E949" s="465"/>
      <c r="F949" s="465"/>
      <c r="G949" s="465"/>
      <c r="H949" s="465"/>
      <c r="I949" s="465"/>
      <c r="J949" s="465"/>
      <c r="K949" s="465"/>
      <c r="L949" s="465"/>
      <c r="M949" s="465"/>
      <c r="N949" s="465"/>
      <c r="O949" s="465"/>
      <c r="P949" s="465"/>
      <c r="Q949" s="465"/>
    </row>
    <row r="950" ht="25.15" customHeight="true" x14ac:dyDescent="0.2">
      <c r="C950" s="465"/>
      <c r="D950" s="465"/>
      <c r="E950" s="465"/>
      <c r="F950" s="465"/>
      <c r="G950" s="465"/>
      <c r="H950" s="465"/>
      <c r="I950" s="465"/>
      <c r="J950" s="465"/>
      <c r="K950" s="465"/>
      <c r="L950" s="465"/>
      <c r="M950" s="465"/>
      <c r="N950" s="465"/>
      <c r="O950" s="465"/>
      <c r="P950" s="465"/>
      <c r="Q950" s="465"/>
    </row>
    <row r="951" ht="25.15" customHeight="true" x14ac:dyDescent="0.2">
      <c r="C951" s="465"/>
      <c r="D951" s="465"/>
      <c r="E951" s="465"/>
      <c r="F951" s="465"/>
      <c r="G951" s="465"/>
      <c r="H951" s="465"/>
      <c r="I951" s="465"/>
      <c r="J951" s="465"/>
      <c r="K951" s="465"/>
      <c r="L951" s="465"/>
      <c r="M951" s="465"/>
      <c r="N951" s="465"/>
      <c r="O951" s="465"/>
      <c r="P951" s="465"/>
      <c r="Q951" s="465"/>
    </row>
    <row r="952" ht="25.15" customHeight="true" x14ac:dyDescent="0.2">
      <c r="C952" s="465"/>
      <c r="D952" s="465"/>
      <c r="E952" s="465"/>
      <c r="F952" s="465"/>
      <c r="G952" s="465"/>
      <c r="H952" s="465"/>
      <c r="I952" s="465"/>
      <c r="J952" s="465"/>
      <c r="K952" s="465"/>
      <c r="L952" s="465"/>
      <c r="M952" s="465"/>
      <c r="N952" s="465"/>
      <c r="O952" s="465"/>
      <c r="P952" s="465"/>
      <c r="Q952" s="465"/>
    </row>
    <row r="953" ht="25.15" customHeight="true" x14ac:dyDescent="0.2">
      <c r="C953" s="465"/>
      <c r="D953" s="465"/>
      <c r="E953" s="465"/>
      <c r="F953" s="465"/>
      <c r="G953" s="465"/>
      <c r="H953" s="465"/>
      <c r="I953" s="465"/>
      <c r="J953" s="465"/>
      <c r="K953" s="465"/>
      <c r="L953" s="465"/>
      <c r="M953" s="465"/>
      <c r="N953" s="465"/>
      <c r="O953" s="465"/>
      <c r="P953" s="465"/>
      <c r="Q953" s="465"/>
    </row>
    <row r="954" ht="25.15" customHeight="true" x14ac:dyDescent="0.2">
      <c r="C954" s="465"/>
      <c r="D954" s="465"/>
      <c r="E954" s="465"/>
      <c r="F954" s="465"/>
      <c r="G954" s="465"/>
      <c r="H954" s="465"/>
      <c r="I954" s="465"/>
      <c r="J954" s="465"/>
      <c r="K954" s="465"/>
      <c r="L954" s="465"/>
      <c r="M954" s="465"/>
      <c r="N954" s="465"/>
      <c r="O954" s="465"/>
      <c r="P954" s="465"/>
      <c r="Q954" s="465"/>
    </row>
    <row r="955" ht="25.15" customHeight="true" x14ac:dyDescent="0.2">
      <c r="C955" s="465"/>
      <c r="D955" s="465"/>
      <c r="E955" s="465"/>
      <c r="F955" s="465"/>
      <c r="G955" s="465"/>
      <c r="H955" s="465"/>
      <c r="I955" s="465"/>
      <c r="J955" s="465"/>
      <c r="K955" s="465"/>
      <c r="L955" s="465"/>
      <c r="M955" s="465"/>
      <c r="N955" s="465"/>
      <c r="O955" s="465"/>
      <c r="P955" s="465"/>
      <c r="Q955" s="465"/>
    </row>
    <row r="956" ht="25.15" customHeight="true" x14ac:dyDescent="0.2">
      <c r="C956" s="465"/>
      <c r="D956" s="465"/>
      <c r="E956" s="465"/>
      <c r="F956" s="465"/>
      <c r="G956" s="465"/>
      <c r="H956" s="465"/>
      <c r="I956" s="465"/>
      <c r="J956" s="465"/>
      <c r="K956" s="465"/>
      <c r="L956" s="465"/>
      <c r="M956" s="465"/>
      <c r="N956" s="465"/>
      <c r="O956" s="465"/>
      <c r="P956" s="465"/>
      <c r="Q956" s="465"/>
    </row>
    <row r="957" ht="25.15" customHeight="true" x14ac:dyDescent="0.2">
      <c r="C957" s="465"/>
      <c r="D957" s="465"/>
      <c r="E957" s="465"/>
      <c r="F957" s="465"/>
      <c r="G957" s="465"/>
      <c r="H957" s="465"/>
      <c r="I957" s="465"/>
      <c r="J957" s="465"/>
      <c r="K957" s="465"/>
      <c r="L957" s="465"/>
      <c r="M957" s="465"/>
      <c r="N957" s="465"/>
      <c r="O957" s="465"/>
      <c r="P957" s="465"/>
      <c r="Q957" s="465"/>
    </row>
    <row r="958" ht="25.15" customHeight="true" x14ac:dyDescent="0.2">
      <c r="C958" s="465"/>
      <c r="D958" s="465"/>
      <c r="E958" s="465"/>
      <c r="F958" s="465"/>
      <c r="G958" s="465"/>
      <c r="H958" s="465"/>
      <c r="I958" s="465"/>
      <c r="J958" s="465"/>
      <c r="K958" s="465"/>
      <c r="L958" s="465"/>
      <c r="M958" s="465"/>
      <c r="N958" s="465"/>
      <c r="O958" s="465"/>
      <c r="P958" s="465"/>
      <c r="Q958" s="465"/>
    </row>
    <row r="959" ht="25.15" customHeight="true" x14ac:dyDescent="0.2">
      <c r="C959" s="465"/>
      <c r="D959" s="465"/>
      <c r="E959" s="465"/>
      <c r="F959" s="465"/>
      <c r="G959" s="465"/>
      <c r="H959" s="465"/>
      <c r="I959" s="465"/>
      <c r="J959" s="465"/>
      <c r="K959" s="465"/>
      <c r="L959" s="465"/>
      <c r="M959" s="465"/>
      <c r="N959" s="465"/>
      <c r="O959" s="465"/>
      <c r="P959" s="465"/>
      <c r="Q959" s="465"/>
    </row>
    <row r="960" ht="25.15" customHeight="true" x14ac:dyDescent="0.2">
      <c r="C960" s="465"/>
      <c r="D960" s="465"/>
      <c r="E960" s="465"/>
      <c r="F960" s="465"/>
      <c r="G960" s="465"/>
      <c r="H960" s="465"/>
      <c r="I960" s="465"/>
      <c r="J960" s="465"/>
      <c r="K960" s="465"/>
      <c r="L960" s="465"/>
      <c r="M960" s="465"/>
      <c r="N960" s="465"/>
      <c r="O960" s="465"/>
      <c r="P960" s="465"/>
      <c r="Q960" s="465"/>
    </row>
    <row r="961" ht="25.15" customHeight="true" x14ac:dyDescent="0.2">
      <c r="C961" s="465"/>
      <c r="D961" s="465"/>
      <c r="E961" s="465"/>
      <c r="F961" s="465"/>
      <c r="G961" s="465"/>
      <c r="H961" s="465"/>
      <c r="I961" s="465"/>
      <c r="J961" s="465"/>
      <c r="K961" s="465"/>
      <c r="L961" s="465"/>
      <c r="M961" s="465"/>
      <c r="N961" s="465"/>
      <c r="O961" s="465"/>
      <c r="P961" s="465"/>
      <c r="Q961" s="465"/>
    </row>
    <row r="962" ht="25.15" customHeight="true" x14ac:dyDescent="0.2">
      <c r="C962" s="465"/>
      <c r="D962" s="465"/>
      <c r="E962" s="465"/>
      <c r="F962" s="465"/>
      <c r="G962" s="465"/>
      <c r="H962" s="465"/>
      <c r="I962" s="465"/>
      <c r="J962" s="465"/>
      <c r="K962" s="465"/>
      <c r="L962" s="465"/>
      <c r="M962" s="465"/>
      <c r="N962" s="465"/>
      <c r="O962" s="465"/>
      <c r="P962" s="465"/>
      <c r="Q962" s="465"/>
    </row>
    <row r="963" ht="25.15" customHeight="true" x14ac:dyDescent="0.2">
      <c r="C963" s="465"/>
      <c r="D963" s="465"/>
      <c r="E963" s="465"/>
      <c r="F963" s="465"/>
      <c r="G963" s="465"/>
      <c r="H963" s="465"/>
      <c r="I963" s="465"/>
      <c r="J963" s="465"/>
      <c r="K963" s="465"/>
      <c r="L963" s="465"/>
      <c r="M963" s="465"/>
      <c r="N963" s="465"/>
      <c r="O963" s="465"/>
      <c r="P963" s="465"/>
      <c r="Q963" s="465"/>
    </row>
    <row r="964" ht="25.15" customHeight="true" x14ac:dyDescent="0.2">
      <c r="C964" s="465"/>
      <c r="D964" s="465"/>
      <c r="E964" s="465"/>
      <c r="F964" s="465"/>
      <c r="G964" s="465"/>
      <c r="H964" s="465"/>
      <c r="I964" s="465"/>
      <c r="J964" s="465"/>
      <c r="K964" s="465"/>
      <c r="L964" s="465"/>
      <c r="M964" s="465"/>
      <c r="N964" s="465"/>
      <c r="O964" s="465"/>
      <c r="P964" s="465"/>
      <c r="Q964" s="465"/>
    </row>
    <row r="965" ht="25.15" customHeight="true" x14ac:dyDescent="0.2">
      <c r="C965" s="465"/>
      <c r="D965" s="465"/>
      <c r="E965" s="465"/>
      <c r="F965" s="465"/>
      <c r="G965" s="465"/>
      <c r="H965" s="465"/>
      <c r="I965" s="465"/>
      <c r="J965" s="465"/>
      <c r="K965" s="465"/>
      <c r="L965" s="465"/>
      <c r="M965" s="465"/>
      <c r="N965" s="465"/>
      <c r="O965" s="465"/>
      <c r="P965" s="465"/>
      <c r="Q965" s="465"/>
    </row>
    <row r="966" ht="25.15" customHeight="true" x14ac:dyDescent="0.2">
      <c r="C966" s="465"/>
      <c r="D966" s="465"/>
      <c r="E966" s="465"/>
      <c r="F966" s="465"/>
      <c r="G966" s="465"/>
      <c r="H966" s="465"/>
      <c r="I966" s="465"/>
      <c r="J966" s="465"/>
      <c r="K966" s="465"/>
      <c r="L966" s="465"/>
      <c r="M966" s="465"/>
      <c r="N966" s="465"/>
      <c r="O966" s="465"/>
      <c r="P966" s="465"/>
      <c r="Q966" s="465"/>
    </row>
    <row r="967" ht="25.15" customHeight="true" x14ac:dyDescent="0.2">
      <c r="C967" s="465"/>
      <c r="D967" s="465"/>
      <c r="E967" s="465"/>
      <c r="F967" s="465"/>
      <c r="G967" s="465"/>
      <c r="H967" s="465"/>
      <c r="I967" s="465"/>
      <c r="J967" s="465"/>
      <c r="K967" s="465"/>
      <c r="L967" s="465"/>
      <c r="M967" s="465"/>
      <c r="N967" s="465"/>
      <c r="O967" s="465"/>
      <c r="P967" s="465"/>
      <c r="Q967" s="465"/>
    </row>
    <row r="968" ht="25.15" customHeight="true" x14ac:dyDescent="0.2">
      <c r="C968" s="465"/>
      <c r="D968" s="465"/>
      <c r="E968" s="465"/>
      <c r="F968" s="465"/>
      <c r="G968" s="465"/>
      <c r="H968" s="465"/>
      <c r="I968" s="465"/>
      <c r="J968" s="465"/>
      <c r="K968" s="465"/>
      <c r="L968" s="465"/>
      <c r="M968" s="465"/>
      <c r="N968" s="465"/>
      <c r="O968" s="465"/>
      <c r="P968" s="465"/>
      <c r="Q968" s="465"/>
    </row>
    <row r="969" ht="25.15" customHeight="true" x14ac:dyDescent="0.2">
      <c r="C969" s="465"/>
      <c r="D969" s="465"/>
      <c r="E969" s="465"/>
      <c r="F969" s="465"/>
      <c r="G969" s="465"/>
      <c r="H969" s="465"/>
      <c r="I969" s="465"/>
      <c r="J969" s="465"/>
      <c r="K969" s="465"/>
      <c r="L969" s="465"/>
      <c r="M969" s="465"/>
      <c r="N969" s="465"/>
      <c r="O969" s="465"/>
      <c r="P969" s="465"/>
      <c r="Q969" s="465"/>
    </row>
    <row r="970" ht="25.15" customHeight="true" x14ac:dyDescent="0.2">
      <c r="C970" s="465"/>
      <c r="D970" s="465"/>
      <c r="E970" s="465"/>
      <c r="F970" s="465"/>
      <c r="G970" s="465"/>
      <c r="H970" s="465"/>
      <c r="I970" s="465"/>
      <c r="J970" s="465"/>
      <c r="K970" s="465"/>
      <c r="L970" s="465"/>
      <c r="M970" s="465"/>
      <c r="N970" s="465"/>
      <c r="O970" s="465"/>
      <c r="P970" s="465"/>
      <c r="Q970" s="465"/>
    </row>
    <row r="971" ht="25.15" customHeight="true" x14ac:dyDescent="0.2">
      <c r="C971" s="465"/>
      <c r="D971" s="465"/>
      <c r="E971" s="465"/>
      <c r="F971" s="465"/>
      <c r="G971" s="465"/>
      <c r="H971" s="465"/>
      <c r="I971" s="465"/>
      <c r="J971" s="465"/>
      <c r="K971" s="465"/>
      <c r="L971" s="465"/>
      <c r="M971" s="465"/>
      <c r="N971" s="465"/>
      <c r="O971" s="465"/>
      <c r="P971" s="465"/>
      <c r="Q971" s="465"/>
    </row>
    <row r="972" ht="25.15" customHeight="true" x14ac:dyDescent="0.2">
      <c r="C972" s="465"/>
      <c r="D972" s="465"/>
      <c r="E972" s="465"/>
      <c r="F972" s="465"/>
      <c r="G972" s="465"/>
      <c r="H972" s="465"/>
      <c r="I972" s="465"/>
      <c r="J972" s="465"/>
      <c r="K972" s="465"/>
      <c r="L972" s="465"/>
      <c r="M972" s="465"/>
      <c r="N972" s="465"/>
      <c r="O972" s="465"/>
      <c r="P972" s="465"/>
      <c r="Q972" s="465"/>
    </row>
    <row r="973" ht="25.15" customHeight="true" x14ac:dyDescent="0.2">
      <c r="C973" s="465"/>
      <c r="D973" s="465"/>
      <c r="E973" s="465"/>
      <c r="F973" s="465"/>
      <c r="G973" s="465"/>
      <c r="H973" s="465"/>
      <c r="I973" s="465"/>
      <c r="J973" s="465"/>
      <c r="K973" s="465"/>
      <c r="L973" s="465"/>
      <c r="M973" s="465"/>
      <c r="N973" s="465"/>
      <c r="O973" s="465"/>
      <c r="P973" s="465"/>
      <c r="Q973" s="465"/>
    </row>
    <row r="974" ht="25.15" customHeight="true" x14ac:dyDescent="0.2">
      <c r="C974" s="465"/>
      <c r="D974" s="465"/>
      <c r="E974" s="465"/>
      <c r="F974" s="465"/>
      <c r="G974" s="465"/>
      <c r="H974" s="465"/>
      <c r="I974" s="465"/>
      <c r="J974" s="465"/>
      <c r="K974" s="465"/>
      <c r="L974" s="465"/>
      <c r="M974" s="465"/>
      <c r="N974" s="465"/>
      <c r="O974" s="465"/>
      <c r="P974" s="465"/>
      <c r="Q974" s="465"/>
    </row>
    <row r="975" ht="25.15" customHeight="true" x14ac:dyDescent="0.2">
      <c r="C975" s="465"/>
      <c r="D975" s="465"/>
      <c r="E975" s="465"/>
      <c r="F975" s="465"/>
      <c r="G975" s="465"/>
      <c r="H975" s="465"/>
      <c r="I975" s="465"/>
      <c r="J975" s="465"/>
      <c r="K975" s="465"/>
      <c r="L975" s="465"/>
      <c r="M975" s="465"/>
      <c r="N975" s="465"/>
      <c r="O975" s="465"/>
      <c r="P975" s="465"/>
      <c r="Q975" s="465"/>
    </row>
    <row r="976" ht="25.15" customHeight="true" x14ac:dyDescent="0.2">
      <c r="C976" s="465"/>
      <c r="D976" s="465"/>
      <c r="E976" s="465"/>
      <c r="F976" s="465"/>
      <c r="G976" s="465"/>
      <c r="H976" s="465"/>
      <c r="I976" s="465"/>
      <c r="J976" s="465"/>
      <c r="K976" s="465"/>
      <c r="L976" s="465"/>
      <c r="M976" s="465"/>
      <c r="N976" s="465"/>
      <c r="O976" s="465"/>
      <c r="P976" s="465"/>
      <c r="Q976" s="465"/>
    </row>
    <row r="977" ht="25.15" customHeight="true" x14ac:dyDescent="0.2">
      <c r="C977" s="465"/>
      <c r="D977" s="465"/>
      <c r="E977" s="465"/>
      <c r="F977" s="465"/>
      <c r="G977" s="465"/>
      <c r="H977" s="465"/>
      <c r="I977" s="465"/>
      <c r="J977" s="465"/>
      <c r="K977" s="465"/>
      <c r="L977" s="465"/>
      <c r="M977" s="465"/>
      <c r="N977" s="465"/>
      <c r="O977" s="465"/>
      <c r="P977" s="465"/>
      <c r="Q977" s="465"/>
    </row>
    <row r="978" ht="25.15" customHeight="true" x14ac:dyDescent="0.2">
      <c r="C978" s="465"/>
      <c r="D978" s="465"/>
      <c r="E978" s="465"/>
      <c r="F978" s="465"/>
      <c r="G978" s="465"/>
      <c r="H978" s="465"/>
      <c r="I978" s="465"/>
      <c r="J978" s="465"/>
      <c r="K978" s="465"/>
      <c r="L978" s="465"/>
      <c r="M978" s="465"/>
      <c r="N978" s="465"/>
      <c r="O978" s="465"/>
      <c r="P978" s="465"/>
      <c r="Q978" s="465"/>
    </row>
    <row r="979" ht="25.15" customHeight="true" x14ac:dyDescent="0.2">
      <c r="C979" s="465"/>
      <c r="D979" s="465"/>
      <c r="E979" s="465"/>
      <c r="F979" s="465"/>
      <c r="G979" s="465"/>
      <c r="H979" s="465"/>
      <c r="I979" s="465"/>
      <c r="J979" s="465"/>
      <c r="K979" s="465"/>
      <c r="L979" s="465"/>
      <c r="M979" s="465"/>
      <c r="N979" s="465"/>
      <c r="O979" s="465"/>
      <c r="P979" s="465"/>
      <c r="Q979" s="465"/>
    </row>
    <row r="980" ht="25.15" customHeight="true" x14ac:dyDescent="0.2">
      <c r="C980" s="465"/>
      <c r="D980" s="465"/>
      <c r="E980" s="465"/>
      <c r="F980" s="465"/>
      <c r="G980" s="465"/>
      <c r="H980" s="465"/>
      <c r="I980" s="465"/>
      <c r="J980" s="465"/>
      <c r="K980" s="465"/>
      <c r="L980" s="465"/>
      <c r="M980" s="465"/>
      <c r="N980" s="465"/>
      <c r="O980" s="465"/>
      <c r="P980" s="465"/>
      <c r="Q980" s="465"/>
    </row>
    <row r="981" ht="25.15" customHeight="true" x14ac:dyDescent="0.2">
      <c r="C981" s="465"/>
      <c r="D981" s="465"/>
      <c r="E981" s="465"/>
      <c r="F981" s="465"/>
      <c r="G981" s="465"/>
      <c r="H981" s="465"/>
      <c r="I981" s="465"/>
      <c r="J981" s="465"/>
      <c r="K981" s="465"/>
      <c r="L981" s="465"/>
      <c r="M981" s="465"/>
      <c r="N981" s="465"/>
      <c r="O981" s="465"/>
      <c r="P981" s="465"/>
      <c r="Q981" s="465"/>
    </row>
    <row r="982" ht="25.15" customHeight="true" x14ac:dyDescent="0.2">
      <c r="C982" s="465"/>
      <c r="D982" s="465"/>
      <c r="E982" s="465"/>
      <c r="F982" s="465"/>
      <c r="G982" s="465"/>
      <c r="H982" s="465"/>
      <c r="I982" s="465"/>
      <c r="J982" s="465"/>
      <c r="K982" s="465"/>
      <c r="L982" s="465"/>
      <c r="M982" s="465"/>
      <c r="N982" s="465"/>
      <c r="O982" s="465"/>
      <c r="P982" s="465"/>
      <c r="Q982" s="465"/>
    </row>
    <row r="983" ht="25.15" customHeight="true" x14ac:dyDescent="0.2">
      <c r="C983" s="465"/>
      <c r="D983" s="465"/>
      <c r="E983" s="465"/>
      <c r="F983" s="465"/>
      <c r="G983" s="465"/>
      <c r="H983" s="465"/>
      <c r="I983" s="465"/>
      <c r="J983" s="465"/>
      <c r="K983" s="465"/>
      <c r="L983" s="465"/>
      <c r="M983" s="465"/>
      <c r="N983" s="465"/>
      <c r="O983" s="465"/>
      <c r="P983" s="465"/>
      <c r="Q983" s="465"/>
    </row>
    <row r="984" ht="25.15" customHeight="true" x14ac:dyDescent="0.2">
      <c r="C984" s="465"/>
      <c r="D984" s="465"/>
      <c r="E984" s="465"/>
      <c r="F984" s="465"/>
      <c r="G984" s="465"/>
      <c r="H984" s="465"/>
      <c r="I984" s="465"/>
      <c r="J984" s="465"/>
      <c r="K984" s="465"/>
      <c r="L984" s="465"/>
      <c r="M984" s="465"/>
      <c r="N984" s="465"/>
      <c r="O984" s="465"/>
      <c r="P984" s="465"/>
      <c r="Q984" s="465"/>
    </row>
    <row r="985" ht="25.15" customHeight="true" x14ac:dyDescent="0.2">
      <c r="C985" s="465"/>
      <c r="D985" s="465"/>
      <c r="E985" s="465"/>
      <c r="F985" s="465"/>
      <c r="G985" s="465"/>
      <c r="H985" s="465"/>
      <c r="I985" s="465"/>
      <c r="J985" s="465"/>
      <c r="K985" s="465"/>
      <c r="L985" s="465"/>
      <c r="M985" s="465"/>
      <c r="N985" s="465"/>
      <c r="O985" s="465"/>
      <c r="P985" s="465"/>
      <c r="Q985" s="465"/>
    </row>
    <row r="986" ht="25.15" customHeight="true" x14ac:dyDescent="0.2">
      <c r="C986" s="465"/>
      <c r="D986" s="465"/>
      <c r="E986" s="465"/>
      <c r="F986" s="465"/>
      <c r="G986" s="465"/>
      <c r="H986" s="465"/>
      <c r="I986" s="465"/>
      <c r="J986" s="465"/>
      <c r="K986" s="465"/>
      <c r="L986" s="465"/>
      <c r="M986" s="465"/>
      <c r="N986" s="465"/>
      <c r="O986" s="465"/>
      <c r="P986" s="465"/>
      <c r="Q986" s="465"/>
    </row>
    <row r="987" ht="25.15" customHeight="true" x14ac:dyDescent="0.2">
      <c r="C987" s="465"/>
      <c r="D987" s="465"/>
      <c r="E987" s="465"/>
      <c r="F987" s="465"/>
      <c r="G987" s="465"/>
      <c r="H987" s="465"/>
      <c r="I987" s="465"/>
      <c r="J987" s="465"/>
      <c r="K987" s="465"/>
      <c r="L987" s="465"/>
      <c r="M987" s="465"/>
      <c r="N987" s="465"/>
      <c r="O987" s="465"/>
      <c r="P987" s="465"/>
      <c r="Q987" s="465"/>
    </row>
    <row r="988" ht="25.15" customHeight="true" x14ac:dyDescent="0.2">
      <c r="C988" s="465"/>
      <c r="D988" s="465"/>
      <c r="E988" s="465"/>
      <c r="F988" s="465"/>
      <c r="G988" s="465"/>
      <c r="H988" s="465"/>
      <c r="I988" s="465"/>
      <c r="J988" s="465"/>
      <c r="K988" s="465"/>
      <c r="L988" s="465"/>
      <c r="M988" s="465"/>
      <c r="N988" s="465"/>
      <c r="O988" s="465"/>
      <c r="P988" s="465"/>
      <c r="Q988" s="465"/>
    </row>
    <row r="989" ht="25.15" customHeight="true" x14ac:dyDescent="0.2">
      <c r="C989" s="465"/>
      <c r="D989" s="465"/>
      <c r="E989" s="465"/>
      <c r="F989" s="465"/>
      <c r="G989" s="465"/>
      <c r="H989" s="465"/>
      <c r="I989" s="465"/>
      <c r="J989" s="465"/>
      <c r="K989" s="465"/>
      <c r="L989" s="465"/>
      <c r="M989" s="465"/>
      <c r="N989" s="465"/>
      <c r="O989" s="465"/>
      <c r="P989" s="465"/>
      <c r="Q989" s="465"/>
    </row>
    <row r="990" ht="25.15" customHeight="true" x14ac:dyDescent="0.2">
      <c r="C990" s="465"/>
      <c r="D990" s="465"/>
      <c r="E990" s="465"/>
      <c r="F990" s="465"/>
      <c r="G990" s="465"/>
      <c r="H990" s="465"/>
      <c r="I990" s="465"/>
      <c r="J990" s="465"/>
      <c r="K990" s="465"/>
      <c r="L990" s="465"/>
      <c r="M990" s="465"/>
      <c r="N990" s="465"/>
      <c r="O990" s="465"/>
      <c r="P990" s="465"/>
      <c r="Q990" s="465"/>
    </row>
    <row r="991" ht="25.15" customHeight="true" x14ac:dyDescent="0.2">
      <c r="C991" s="465"/>
      <c r="D991" s="465"/>
      <c r="E991" s="465"/>
      <c r="F991" s="465"/>
      <c r="G991" s="465"/>
      <c r="H991" s="465"/>
      <c r="I991" s="465"/>
      <c r="J991" s="465"/>
      <c r="K991" s="465"/>
      <c r="L991" s="465"/>
      <c r="M991" s="465"/>
      <c r="N991" s="465"/>
      <c r="O991" s="465"/>
      <c r="P991" s="465"/>
      <c r="Q991" s="465"/>
    </row>
    <row r="992" ht="25.15" customHeight="true" x14ac:dyDescent="0.2">
      <c r="C992" s="465"/>
      <c r="D992" s="465"/>
      <c r="E992" s="465"/>
      <c r="F992" s="465"/>
      <c r="G992" s="465"/>
      <c r="H992" s="465"/>
      <c r="I992" s="465"/>
      <c r="J992" s="465"/>
      <c r="K992" s="465"/>
      <c r="L992" s="465"/>
      <c r="M992" s="465"/>
      <c r="N992" s="465"/>
      <c r="O992" s="465"/>
      <c r="P992" s="465"/>
      <c r="Q992" s="465"/>
    </row>
    <row r="993" ht="25.15" customHeight="true" x14ac:dyDescent="0.2">
      <c r="C993" s="465"/>
      <c r="D993" s="465"/>
      <c r="E993" s="465"/>
      <c r="F993" s="465"/>
      <c r="G993" s="465"/>
      <c r="H993" s="465"/>
      <c r="I993" s="465"/>
      <c r="J993" s="465"/>
      <c r="K993" s="465"/>
      <c r="L993" s="465"/>
      <c r="M993" s="465"/>
      <c r="N993" s="465"/>
      <c r="O993" s="465"/>
      <c r="P993" s="465"/>
      <c r="Q993" s="465"/>
    </row>
    <row r="994" ht="25.15" customHeight="true" x14ac:dyDescent="0.2">
      <c r="C994" s="465"/>
      <c r="D994" s="465"/>
      <c r="E994" s="465"/>
      <c r="F994" s="465"/>
      <c r="G994" s="465"/>
      <c r="H994" s="465"/>
      <c r="I994" s="465"/>
      <c r="J994" s="465"/>
      <c r="K994" s="465"/>
      <c r="L994" s="465"/>
      <c r="M994" s="465"/>
      <c r="N994" s="465"/>
      <c r="O994" s="465"/>
      <c r="P994" s="465"/>
      <c r="Q994" s="465"/>
    </row>
    <row r="995" ht="25.15" customHeight="true" x14ac:dyDescent="0.2">
      <c r="C995" s="465"/>
      <c r="D995" s="465"/>
      <c r="E995" s="465"/>
      <c r="F995" s="465"/>
      <c r="G995" s="465"/>
      <c r="H995" s="465"/>
      <c r="I995" s="465"/>
      <c r="J995" s="465"/>
      <c r="K995" s="465"/>
      <c r="L995" s="465"/>
      <c r="M995" s="465"/>
      <c r="N995" s="465"/>
      <c r="O995" s="465"/>
      <c r="P995" s="465"/>
      <c r="Q995" s="465"/>
    </row>
    <row r="996" ht="25.15" customHeight="true" x14ac:dyDescent="0.2">
      <c r="C996" s="465"/>
      <c r="D996" s="465"/>
      <c r="E996" s="465"/>
      <c r="F996" s="465"/>
      <c r="G996" s="465"/>
      <c r="H996" s="465"/>
      <c r="I996" s="465"/>
      <c r="J996" s="465"/>
      <c r="K996" s="465"/>
      <c r="L996" s="465"/>
      <c r="M996" s="465"/>
      <c r="N996" s="465"/>
      <c r="O996" s="465"/>
      <c r="P996" s="465"/>
      <c r="Q996" s="465"/>
    </row>
    <row r="997" ht="25.15" customHeight="true" x14ac:dyDescent="0.2">
      <c r="C997" s="465"/>
      <c r="D997" s="465"/>
      <c r="E997" s="465"/>
      <c r="F997" s="465"/>
      <c r="G997" s="465"/>
      <c r="H997" s="465"/>
      <c r="I997" s="465"/>
      <c r="J997" s="465"/>
      <c r="K997" s="465"/>
      <c r="L997" s="465"/>
      <c r="M997" s="465"/>
      <c r="N997" s="465"/>
      <c r="O997" s="465"/>
      <c r="P997" s="465"/>
      <c r="Q997" s="465"/>
    </row>
    <row r="998" ht="25.15" customHeight="true" x14ac:dyDescent="0.2">
      <c r="C998" s="465"/>
      <c r="D998" s="465"/>
      <c r="E998" s="465"/>
      <c r="F998" s="465"/>
      <c r="G998" s="465"/>
      <c r="H998" s="465"/>
      <c r="I998" s="465"/>
      <c r="J998" s="465"/>
      <c r="K998" s="465"/>
      <c r="L998" s="465"/>
      <c r="M998" s="465"/>
      <c r="N998" s="465"/>
      <c r="O998" s="465"/>
      <c r="P998" s="465"/>
      <c r="Q998" s="465"/>
    </row>
    <row r="999" ht="25.15" customHeight="true" x14ac:dyDescent="0.2">
      <c r="C999" s="465"/>
      <c r="D999" s="465"/>
      <c r="E999" s="465"/>
      <c r="F999" s="465"/>
      <c r="G999" s="465"/>
      <c r="H999" s="465"/>
      <c r="I999" s="465"/>
      <c r="J999" s="465"/>
      <c r="K999" s="465"/>
      <c r="L999" s="465"/>
      <c r="M999" s="465"/>
      <c r="N999" s="465"/>
      <c r="O999" s="465"/>
      <c r="P999" s="465"/>
      <c r="Q999" s="465"/>
    </row>
    <row r="1000" ht="25.15" customHeight="true" x14ac:dyDescent="0.2">
      <c r="C1000" s="465"/>
      <c r="D1000" s="465"/>
      <c r="E1000" s="465"/>
      <c r="F1000" s="465"/>
      <c r="G1000" s="465"/>
      <c r="H1000" s="465"/>
      <c r="I1000" s="465"/>
      <c r="J1000" s="465"/>
      <c r="K1000" s="465"/>
      <c r="L1000" s="465"/>
      <c r="M1000" s="465"/>
      <c r="N1000" s="465"/>
      <c r="O1000" s="465"/>
      <c r="P1000" s="465"/>
      <c r="Q1000" s="465"/>
    </row>
    <row r="1001" ht="25.15" customHeight="true" x14ac:dyDescent="0.2">
      <c r="C1001" s="465"/>
      <c r="D1001" s="465"/>
      <c r="E1001" s="465"/>
      <c r="F1001" s="465"/>
      <c r="G1001" s="465"/>
      <c r="H1001" s="465"/>
      <c r="I1001" s="465"/>
      <c r="J1001" s="465"/>
      <c r="K1001" s="465"/>
      <c r="L1001" s="465"/>
      <c r="M1001" s="465"/>
      <c r="N1001" s="465"/>
      <c r="O1001" s="465"/>
      <c r="P1001" s="465"/>
      <c r="Q1001" s="465"/>
    </row>
    <row r="1002" ht="25.15" customHeight="true" x14ac:dyDescent="0.2">
      <c r="C1002" s="465"/>
      <c r="D1002" s="465"/>
      <c r="E1002" s="465"/>
      <c r="F1002" s="465"/>
      <c r="G1002" s="465"/>
      <c r="H1002" s="465"/>
      <c r="I1002" s="465"/>
      <c r="J1002" s="465"/>
      <c r="K1002" s="465"/>
      <c r="L1002" s="465"/>
      <c r="M1002" s="465"/>
      <c r="N1002" s="465"/>
      <c r="O1002" s="465"/>
      <c r="P1002" s="465"/>
      <c r="Q1002" s="465"/>
    </row>
    <row r="1003" ht="25.15" customHeight="true" x14ac:dyDescent="0.2">
      <c r="C1003" s="465"/>
      <c r="D1003" s="465"/>
      <c r="E1003" s="465"/>
      <c r="F1003" s="465"/>
      <c r="G1003" s="465"/>
      <c r="H1003" s="465"/>
      <c r="I1003" s="465"/>
      <c r="J1003" s="465"/>
      <c r="K1003" s="465"/>
      <c r="L1003" s="465"/>
      <c r="M1003" s="465"/>
      <c r="N1003" s="465"/>
      <c r="O1003" s="465"/>
      <c r="P1003" s="465"/>
      <c r="Q1003" s="465"/>
    </row>
    <row r="1004" ht="25.15" customHeight="true" x14ac:dyDescent="0.2">
      <c r="C1004" s="465"/>
      <c r="D1004" s="465"/>
      <c r="E1004" s="465"/>
      <c r="F1004" s="465"/>
      <c r="G1004" s="465"/>
      <c r="H1004" s="465"/>
      <c r="I1004" s="465"/>
      <c r="J1004" s="465"/>
      <c r="K1004" s="465"/>
      <c r="L1004" s="465"/>
      <c r="M1004" s="465"/>
      <c r="N1004" s="465"/>
      <c r="O1004" s="465"/>
      <c r="P1004" s="465"/>
      <c r="Q1004" s="465"/>
    </row>
    <row r="1005" ht="25.15" customHeight="true" x14ac:dyDescent="0.2">
      <c r="C1005" s="465"/>
      <c r="D1005" s="465"/>
      <c r="E1005" s="465"/>
      <c r="F1005" s="465"/>
      <c r="G1005" s="465"/>
      <c r="H1005" s="465"/>
      <c r="I1005" s="465"/>
      <c r="J1005" s="465"/>
      <c r="K1005" s="465"/>
      <c r="L1005" s="465"/>
      <c r="M1005" s="465"/>
      <c r="N1005" s="465"/>
      <c r="O1005" s="465"/>
      <c r="P1005" s="465"/>
      <c r="Q1005" s="465"/>
    </row>
    <row r="1006" ht="25.15" customHeight="true" x14ac:dyDescent="0.2">
      <c r="C1006" s="465"/>
      <c r="D1006" s="465"/>
      <c r="E1006" s="465"/>
      <c r="F1006" s="465"/>
      <c r="G1006" s="465"/>
      <c r="H1006" s="465"/>
      <c r="I1006" s="465"/>
      <c r="J1006" s="465"/>
      <c r="K1006" s="465"/>
      <c r="L1006" s="465"/>
      <c r="M1006" s="465"/>
      <c r="N1006" s="465"/>
      <c r="O1006" s="465"/>
      <c r="P1006" s="465"/>
      <c r="Q1006" s="465"/>
    </row>
    <row r="1007" ht="25.15" customHeight="true" x14ac:dyDescent="0.2">
      <c r="C1007" s="465"/>
      <c r="D1007" s="465"/>
      <c r="E1007" s="465"/>
      <c r="F1007" s="465"/>
      <c r="G1007" s="465"/>
      <c r="H1007" s="465"/>
      <c r="I1007" s="465"/>
      <c r="J1007" s="465"/>
      <c r="K1007" s="465"/>
      <c r="L1007" s="465"/>
      <c r="M1007" s="465"/>
      <c r="N1007" s="465"/>
      <c r="O1007" s="465"/>
      <c r="P1007" s="465"/>
      <c r="Q1007" s="465"/>
    </row>
    <row r="1008" ht="25.15" customHeight="true" x14ac:dyDescent="0.2">
      <c r="C1008" s="465"/>
      <c r="D1008" s="465"/>
      <c r="E1008" s="465"/>
      <c r="F1008" s="465"/>
      <c r="G1008" s="465"/>
      <c r="H1008" s="465"/>
      <c r="I1008" s="465"/>
      <c r="J1008" s="465"/>
      <c r="K1008" s="465"/>
      <c r="L1008" s="465"/>
      <c r="M1008" s="465"/>
      <c r="N1008" s="465"/>
      <c r="O1008" s="465"/>
      <c r="P1008" s="465"/>
      <c r="Q1008" s="465"/>
    </row>
    <row r="1009" ht="25.15" customHeight="true" x14ac:dyDescent="0.2">
      <c r="C1009" s="465"/>
      <c r="D1009" s="465"/>
      <c r="E1009" s="465"/>
      <c r="F1009" s="465"/>
      <c r="G1009" s="465"/>
      <c r="H1009" s="465"/>
      <c r="I1009" s="465"/>
      <c r="J1009" s="465"/>
      <c r="K1009" s="465"/>
      <c r="L1009" s="465"/>
      <c r="M1009" s="465"/>
      <c r="N1009" s="465"/>
      <c r="O1009" s="465"/>
      <c r="P1009" s="465"/>
      <c r="Q1009" s="465"/>
    </row>
    <row r="1010" ht="25.15" customHeight="true" x14ac:dyDescent="0.2">
      <c r="C1010" s="465"/>
      <c r="D1010" s="465"/>
      <c r="E1010" s="465"/>
      <c r="F1010" s="465"/>
      <c r="G1010" s="465"/>
      <c r="H1010" s="465"/>
      <c r="I1010" s="465"/>
      <c r="J1010" s="465"/>
      <c r="K1010" s="465"/>
      <c r="L1010" s="465"/>
      <c r="M1010" s="465"/>
      <c r="N1010" s="465"/>
      <c r="O1010" s="465"/>
      <c r="P1010" s="465"/>
      <c r="Q1010" s="465"/>
    </row>
    <row r="1011" ht="25.15" customHeight="true" x14ac:dyDescent="0.2">
      <c r="C1011" s="465"/>
      <c r="D1011" s="465"/>
      <c r="E1011" s="465"/>
      <c r="F1011" s="465"/>
      <c r="G1011" s="465"/>
      <c r="H1011" s="465"/>
      <c r="I1011" s="465"/>
      <c r="J1011" s="465"/>
      <c r="K1011" s="465"/>
      <c r="L1011" s="465"/>
      <c r="M1011" s="465"/>
      <c r="N1011" s="465"/>
      <c r="O1011" s="465"/>
      <c r="P1011" s="465"/>
      <c r="Q1011" s="465"/>
    </row>
    <row r="1012" ht="25.15" customHeight="true" x14ac:dyDescent="0.2">
      <c r="C1012" s="465"/>
      <c r="D1012" s="465"/>
      <c r="E1012" s="465"/>
      <c r="F1012" s="465"/>
      <c r="G1012" s="465"/>
      <c r="H1012" s="465"/>
      <c r="I1012" s="465"/>
      <c r="J1012" s="465"/>
      <c r="K1012" s="465"/>
      <c r="L1012" s="465"/>
      <c r="M1012" s="465"/>
      <c r="N1012" s="465"/>
      <c r="O1012" s="465"/>
      <c r="P1012" s="465"/>
      <c r="Q1012" s="465"/>
    </row>
    <row r="1013" ht="25.15" customHeight="true" x14ac:dyDescent="0.2">
      <c r="C1013" s="465"/>
      <c r="D1013" s="465"/>
      <c r="E1013" s="465"/>
      <c r="F1013" s="465"/>
      <c r="G1013" s="465"/>
      <c r="H1013" s="465"/>
      <c r="I1013" s="465"/>
      <c r="J1013" s="465"/>
      <c r="K1013" s="465"/>
      <c r="L1013" s="465"/>
      <c r="M1013" s="465"/>
      <c r="N1013" s="465"/>
      <c r="O1013" s="465"/>
      <c r="P1013" s="465"/>
      <c r="Q1013" s="465"/>
    </row>
    <row r="1014" ht="25.15" customHeight="true" x14ac:dyDescent="0.2">
      <c r="C1014" s="465"/>
      <c r="D1014" s="465"/>
      <c r="E1014" s="465"/>
      <c r="F1014" s="465"/>
      <c r="G1014" s="465"/>
      <c r="H1014" s="465"/>
      <c r="I1014" s="465"/>
      <c r="J1014" s="465"/>
      <c r="K1014" s="465"/>
      <c r="L1014" s="465"/>
      <c r="M1014" s="465"/>
      <c r="N1014" s="465"/>
      <c r="O1014" s="465"/>
      <c r="P1014" s="465"/>
      <c r="Q1014" s="465"/>
    </row>
    <row r="1015" ht="25.15" customHeight="true" x14ac:dyDescent="0.2">
      <c r="C1015" s="465"/>
      <c r="D1015" s="465"/>
      <c r="E1015" s="465"/>
      <c r="F1015" s="465"/>
      <c r="G1015" s="465"/>
      <c r="H1015" s="465"/>
      <c r="I1015" s="465"/>
      <c r="J1015" s="465"/>
      <c r="K1015" s="465"/>
      <c r="L1015" s="465"/>
      <c r="M1015" s="465"/>
      <c r="N1015" s="465"/>
      <c r="O1015" s="465"/>
      <c r="P1015" s="465"/>
      <c r="Q1015" s="465"/>
    </row>
    <row r="1016" ht="25.15" customHeight="true" x14ac:dyDescent="0.2">
      <c r="C1016" s="465"/>
      <c r="D1016" s="465"/>
      <c r="E1016" s="465"/>
      <c r="F1016" s="465"/>
      <c r="G1016" s="465"/>
      <c r="H1016" s="465"/>
      <c r="I1016" s="465"/>
      <c r="J1016" s="465"/>
      <c r="K1016" s="465"/>
      <c r="L1016" s="465"/>
      <c r="M1016" s="465"/>
      <c r="N1016" s="465"/>
      <c r="O1016" s="465"/>
      <c r="P1016" s="465"/>
      <c r="Q1016" s="465"/>
    </row>
    <row r="1017" ht="25.15" customHeight="true" x14ac:dyDescent="0.2">
      <c r="C1017" s="465"/>
      <c r="D1017" s="465"/>
      <c r="E1017" s="465"/>
      <c r="F1017" s="465"/>
      <c r="G1017" s="465"/>
      <c r="H1017" s="465"/>
      <c r="I1017" s="465"/>
      <c r="J1017" s="465"/>
      <c r="K1017" s="465"/>
      <c r="L1017" s="465"/>
      <c r="M1017" s="465"/>
      <c r="N1017" s="465"/>
      <c r="O1017" s="465"/>
      <c r="P1017" s="465"/>
      <c r="Q1017" s="465"/>
    </row>
    <row r="1018" ht="25.15" customHeight="true" x14ac:dyDescent="0.2">
      <c r="C1018" s="465"/>
      <c r="D1018" s="465"/>
      <c r="E1018" s="465"/>
      <c r="F1018" s="465"/>
      <c r="G1018" s="465"/>
      <c r="H1018" s="465"/>
      <c r="I1018" s="465"/>
      <c r="J1018" s="465"/>
      <c r="K1018" s="465"/>
      <c r="L1018" s="465"/>
      <c r="M1018" s="465"/>
      <c r="N1018" s="465"/>
      <c r="O1018" s="465"/>
      <c r="P1018" s="465"/>
      <c r="Q1018" s="465"/>
    </row>
    <row r="1019" ht="25.15" customHeight="true" x14ac:dyDescent="0.2">
      <c r="C1019" s="465"/>
      <c r="D1019" s="465"/>
      <c r="E1019" s="465"/>
      <c r="F1019" s="465"/>
      <c r="G1019" s="465"/>
      <c r="H1019" s="465"/>
      <c r="I1019" s="465"/>
      <c r="J1019" s="465"/>
      <c r="K1019" s="465"/>
      <c r="L1019" s="465"/>
      <c r="M1019" s="465"/>
      <c r="N1019" s="465"/>
      <c r="O1019" s="465"/>
      <c r="P1019" s="465"/>
      <c r="Q1019" s="465"/>
    </row>
    <row r="1020" ht="25.15" customHeight="true" x14ac:dyDescent="0.2">
      <c r="C1020" s="465"/>
      <c r="D1020" s="465"/>
      <c r="E1020" s="465"/>
      <c r="F1020" s="465"/>
      <c r="G1020" s="465"/>
      <c r="H1020" s="465"/>
      <c r="I1020" s="465"/>
      <c r="J1020" s="465"/>
      <c r="K1020" s="465"/>
      <c r="L1020" s="465"/>
      <c r="M1020" s="465"/>
      <c r="N1020" s="465"/>
      <c r="O1020" s="465"/>
      <c r="P1020" s="465"/>
      <c r="Q1020" s="465"/>
    </row>
    <row r="1021" ht="25.15" customHeight="true" x14ac:dyDescent="0.2">
      <c r="C1021" s="465"/>
      <c r="D1021" s="465"/>
      <c r="E1021" s="465"/>
      <c r="F1021" s="465"/>
      <c r="G1021" s="465"/>
      <c r="H1021" s="465"/>
      <c r="I1021" s="465"/>
      <c r="J1021" s="465"/>
      <c r="K1021" s="465"/>
      <c r="L1021" s="465"/>
      <c r="M1021" s="465"/>
      <c r="N1021" s="465"/>
      <c r="O1021" s="465"/>
      <c r="P1021" s="465"/>
      <c r="Q1021" s="465"/>
    </row>
    <row r="1022" ht="25.15" customHeight="true" x14ac:dyDescent="0.2">
      <c r="C1022" s="465"/>
      <c r="D1022" s="465"/>
      <c r="E1022" s="465"/>
      <c r="F1022" s="465"/>
      <c r="G1022" s="465"/>
      <c r="H1022" s="465"/>
      <c r="I1022" s="465"/>
      <c r="J1022" s="465"/>
      <c r="K1022" s="465"/>
      <c r="L1022" s="465"/>
      <c r="M1022" s="465"/>
      <c r="N1022" s="465"/>
      <c r="O1022" s="465"/>
      <c r="P1022" s="465"/>
      <c r="Q1022" s="465"/>
    </row>
    <row r="1023" ht="25.15" customHeight="true" x14ac:dyDescent="0.2">
      <c r="C1023" s="465"/>
      <c r="D1023" s="465"/>
      <c r="E1023" s="465"/>
      <c r="F1023" s="465"/>
      <c r="G1023" s="465"/>
      <c r="H1023" s="465"/>
      <c r="I1023" s="465"/>
      <c r="J1023" s="465"/>
      <c r="K1023" s="465"/>
      <c r="L1023" s="465"/>
      <c r="M1023" s="465"/>
      <c r="N1023" s="465"/>
      <c r="O1023" s="465"/>
      <c r="P1023" s="465"/>
      <c r="Q1023" s="465"/>
    </row>
    <row r="1024" ht="25.15" customHeight="true" x14ac:dyDescent="0.2">
      <c r="C1024" s="465"/>
      <c r="D1024" s="465"/>
      <c r="E1024" s="465"/>
      <c r="F1024" s="465"/>
      <c r="G1024" s="465"/>
      <c r="H1024" s="465"/>
      <c r="I1024" s="465"/>
      <c r="J1024" s="465"/>
      <c r="K1024" s="465"/>
      <c r="L1024" s="465"/>
      <c r="M1024" s="465"/>
      <c r="N1024" s="465"/>
      <c r="O1024" s="465"/>
      <c r="P1024" s="465"/>
      <c r="Q1024" s="465"/>
    </row>
    <row r="1025" s="387" customFormat="true" ht="21" customHeight="true" x14ac:dyDescent="0.2">
      <c r="A1025" s="2113" t="s">
        <v>35</v>
      </c>
      <c r="B1025" s="2114"/>
      <c r="C1025" s="2115"/>
      <c r="V1025" s="594"/>
      <c r="W1025" s="594"/>
      <c r="X1025" s="594"/>
      <c r="Y1025" s="594"/>
      <c r="Z1025" s="594"/>
      <c r="AA1025" s="594"/>
      <c r="AB1025" s="594"/>
      <c r="AC1025" s="594"/>
      <c r="AD1025" s="594"/>
      <c r="AE1025" s="594"/>
      <c r="AF1025" s="594"/>
      <c r="AG1025" s="594"/>
      <c r="AH1025" s="594"/>
      <c r="AI1025" s="594"/>
      <c r="AJ1025" s="594"/>
      <c r="AK1025" s="594"/>
      <c r="AL1025" s="594"/>
      <c r="AM1025" s="594"/>
      <c r="AN1025" s="594"/>
      <c r="AO1025" s="594"/>
      <c r="AP1025" s="594"/>
      <c r="AQ1025" s="594"/>
      <c r="AR1025" s="594"/>
      <c r="AS1025" s="594"/>
      <c r="AT1025" s="594"/>
      <c r="AU1025" s="594"/>
      <c r="AV1025" s="594"/>
      <c r="AW1025" s="594"/>
      <c r="AX1025" s="594"/>
      <c r="AY1025" s="594"/>
      <c r="AZ1025" s="594"/>
      <c r="BA1025" s="223"/>
      <c r="BB1025" s="291"/>
      <c r="BC1025"/>
      <c r="BD1025"/>
      <c r="BE1025"/>
      <c r="BF1025"/>
      <c r="BG1025"/>
      <c r="BH1025"/>
      <c r="BI1025"/>
      <c r="BJ1025"/>
      <c r="BK1025"/>
      <c r="BL1025"/>
      <c r="BM1025"/>
      <c r="BN1025"/>
      <c r="BO1025"/>
      <c r="BP1025"/>
      <c r="BQ1025"/>
      <c r="BR1025"/>
      <c r="BS1025"/>
      <c r="BT1025"/>
      <c r="BU1025" s="223"/>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87" customFormat="true" ht="15.95" customHeight="true" x14ac:dyDescent="0.2">
      <c r="A1026" s="2116" t="s">
        <v>172</v>
      </c>
      <c r="B1026" s="2117"/>
      <c r="C1026" s="390" t="s">
        <v>173</v>
      </c>
      <c r="V1026" s="594"/>
      <c r="W1026" s="594"/>
      <c r="X1026" s="594"/>
      <c r="Y1026" s="594"/>
      <c r="Z1026" s="594"/>
      <c r="AA1026" s="594"/>
      <c r="AB1026" s="594"/>
      <c r="AC1026" s="594"/>
      <c r="AD1026" s="594"/>
      <c r="AE1026" s="594"/>
      <c r="AF1026" s="594"/>
      <c r="AG1026" s="594"/>
      <c r="AH1026" s="594"/>
      <c r="AI1026" s="594"/>
      <c r="AJ1026" s="594"/>
      <c r="AK1026" s="594"/>
      <c r="AL1026" s="594"/>
      <c r="AM1026" s="594"/>
      <c r="AN1026" s="594"/>
      <c r="AO1026" s="594"/>
      <c r="AP1026" s="594"/>
      <c r="AQ1026" s="594"/>
      <c r="AR1026" s="594"/>
      <c r="AS1026" s="594"/>
      <c r="AT1026" s="594"/>
      <c r="AU1026" s="594"/>
      <c r="AV1026" s="594"/>
      <c r="AW1026" s="594"/>
      <c r="AX1026" s="594"/>
      <c r="AY1026" s="594"/>
      <c r="AZ1026" s="594"/>
      <c r="BA1026" s="223"/>
      <c r="BB1026" s="291"/>
      <c r="BC1026"/>
      <c r="BD1026"/>
      <c r="BE1026"/>
      <c r="BF1026"/>
      <c r="BG1026"/>
      <c r="BH1026"/>
      <c r="BI1026"/>
      <c r="BJ1026"/>
      <c r="BK1026"/>
      <c r="BL1026"/>
      <c r="BM1026"/>
      <c r="BN1026"/>
      <c r="BO1026"/>
      <c r="BP1026"/>
      <c r="BQ1026"/>
      <c r="BR1026"/>
      <c r="BS1026"/>
      <c r="BT1026"/>
      <c r="BU1026" s="223"/>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87" customFormat="true" ht="17.1" hidden="true" customHeight="true" x14ac:dyDescent="0.2">
      <c r="A1027" s="391" t="s">
        <v>174</v>
      </c>
      <c r="B1027" s="392" t="s">
        <v>175</v>
      </c>
      <c r="C1027" s="393">
        <v>5150</v>
      </c>
      <c r="V1027" s="594"/>
      <c r="W1027" s="594"/>
      <c r="X1027" s="594"/>
      <c r="Y1027" s="594"/>
      <c r="Z1027" s="594"/>
      <c r="AA1027" s="594"/>
      <c r="AB1027" s="594"/>
      <c r="AC1027" s="594"/>
      <c r="AD1027" s="594"/>
      <c r="AE1027" s="594"/>
      <c r="AF1027" s="594"/>
      <c r="AG1027" s="594"/>
      <c r="AH1027" s="594"/>
      <c r="AI1027" s="594"/>
      <c r="AJ1027" s="594"/>
      <c r="AK1027" s="594"/>
      <c r="AL1027" s="594"/>
      <c r="AM1027" s="594"/>
      <c r="AN1027" s="594"/>
      <c r="AO1027" s="594"/>
      <c r="AP1027" s="594"/>
      <c r="AQ1027" s="594"/>
      <c r="AR1027" s="594"/>
      <c r="AS1027" s="594"/>
      <c r="AT1027" s="594"/>
      <c r="AU1027" s="594"/>
      <c r="AV1027" s="594"/>
      <c r="AW1027" s="594"/>
      <c r="AX1027" s="594"/>
      <c r="AY1027" s="594"/>
      <c r="AZ1027" s="594"/>
      <c r="BA1027" s="223"/>
      <c r="BB1027" s="291"/>
      <c r="BC1027"/>
      <c r="BD1027"/>
      <c r="BE1027"/>
      <c r="BF1027"/>
      <c r="BG1027"/>
      <c r="BH1027"/>
      <c r="BI1027"/>
      <c r="BJ1027"/>
      <c r="BK1027"/>
      <c r="BL1027"/>
      <c r="BM1027"/>
      <c r="BN1027"/>
      <c r="BO1027"/>
      <c r="BP1027"/>
      <c r="BQ1027"/>
      <c r="BR1027"/>
      <c r="BS1027"/>
      <c r="BT1027"/>
      <c r="BU1027" s="223"/>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87" customFormat="true" ht="17.1" hidden="true" customHeight="true" x14ac:dyDescent="0.2">
      <c r="A1028" s="394" t="s">
        <v>176</v>
      </c>
      <c r="B1028" s="395" t="s">
        <v>175</v>
      </c>
      <c r="C1028" s="396">
        <v>5150</v>
      </c>
      <c r="V1028" s="594"/>
      <c r="W1028" s="594"/>
      <c r="X1028" s="594"/>
      <c r="Y1028" s="594"/>
      <c r="Z1028" s="594"/>
      <c r="AA1028" s="594"/>
      <c r="AB1028" s="594"/>
      <c r="AC1028" s="594"/>
      <c r="AD1028" s="594"/>
      <c r="AE1028" s="594"/>
      <c r="AF1028" s="594"/>
      <c r="AG1028" s="594"/>
      <c r="AH1028" s="594"/>
      <c r="AI1028" s="594"/>
      <c r="AJ1028" s="594"/>
      <c r="AK1028" s="594"/>
      <c r="AL1028" s="594"/>
      <c r="AM1028" s="594"/>
      <c r="AN1028" s="594"/>
      <c r="AO1028" s="594"/>
      <c r="AP1028" s="594"/>
      <c r="AQ1028" s="594"/>
      <c r="AR1028" s="594"/>
      <c r="AS1028" s="594"/>
      <c r="AT1028" s="594"/>
      <c r="AU1028" s="594"/>
      <c r="AV1028" s="594"/>
      <c r="AW1028" s="594"/>
      <c r="AX1028" s="594"/>
      <c r="AY1028" s="594"/>
      <c r="AZ1028" s="594"/>
      <c r="BA1028" s="223"/>
      <c r="BB1028" s="291"/>
      <c r="BC1028"/>
      <c r="BD1028"/>
      <c r="BE1028"/>
      <c r="BF1028"/>
      <c r="BG1028"/>
      <c r="BH1028"/>
      <c r="BI1028"/>
      <c r="BJ1028"/>
      <c r="BK1028"/>
      <c r="BL1028"/>
      <c r="BM1028"/>
      <c r="BN1028"/>
      <c r="BO1028"/>
      <c r="BP1028"/>
      <c r="BQ1028"/>
      <c r="BR1028"/>
      <c r="BS1028"/>
      <c r="BT1028"/>
      <c r="BU1028" s="223"/>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87" customFormat="true" ht="17.1" hidden="true" customHeight="true" x14ac:dyDescent="0.2">
      <c r="A1029" s="394" t="s">
        <v>177</v>
      </c>
      <c r="B1029" s="395" t="s">
        <v>175</v>
      </c>
      <c r="C1029" s="396">
        <v>5150</v>
      </c>
      <c r="V1029" s="594"/>
      <c r="W1029" s="594"/>
      <c r="X1029" s="594"/>
      <c r="Y1029" s="594"/>
      <c r="Z1029" s="594"/>
      <c r="AA1029" s="594"/>
      <c r="AB1029" s="594"/>
      <c r="AC1029" s="594"/>
      <c r="AD1029" s="594"/>
      <c r="AE1029" s="594"/>
      <c r="AF1029" s="594"/>
      <c r="AG1029" s="594"/>
      <c r="AH1029" s="594"/>
      <c r="AI1029" s="594"/>
      <c r="AJ1029" s="594"/>
      <c r="AK1029" s="594"/>
      <c r="AL1029" s="594"/>
      <c r="AM1029" s="594"/>
      <c r="AN1029" s="594"/>
      <c r="AO1029" s="594"/>
      <c r="AP1029" s="594"/>
      <c r="AQ1029" s="594"/>
      <c r="AR1029" s="594"/>
      <c r="AS1029" s="594"/>
      <c r="AT1029" s="594"/>
      <c r="AU1029" s="594"/>
      <c r="AV1029" s="594"/>
      <c r="AW1029" s="594"/>
      <c r="AX1029" s="594"/>
      <c r="AY1029" s="594"/>
      <c r="AZ1029" s="594"/>
      <c r="BA1029" s="223"/>
      <c r="BB1029" s="291"/>
      <c r="BC1029"/>
      <c r="BD1029"/>
      <c r="BE1029"/>
      <c r="BF1029"/>
      <c r="BG1029"/>
      <c r="BH1029"/>
      <c r="BI1029"/>
      <c r="BJ1029"/>
      <c r="BK1029"/>
      <c r="BL1029"/>
      <c r="BM1029"/>
      <c r="BN1029"/>
      <c r="BO1029"/>
      <c r="BP1029"/>
      <c r="BQ1029"/>
      <c r="BR1029"/>
      <c r="BS1029"/>
      <c r="BT1029"/>
      <c r="BU1029" s="223"/>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87" customFormat="true" ht="17.1" hidden="true" customHeight="true" x14ac:dyDescent="0.2">
      <c r="A1030" s="394" t="s">
        <v>178</v>
      </c>
      <c r="B1030" s="395" t="s">
        <v>175</v>
      </c>
      <c r="C1030" s="396">
        <v>5150</v>
      </c>
      <c r="V1030" s="594"/>
      <c r="W1030" s="594"/>
      <c r="X1030" s="594"/>
      <c r="Y1030" s="594"/>
      <c r="Z1030" s="594"/>
      <c r="AA1030" s="594"/>
      <c r="AB1030" s="594"/>
      <c r="AC1030" s="594"/>
      <c r="AD1030" s="594"/>
      <c r="AE1030" s="594"/>
      <c r="AF1030" s="594"/>
      <c r="AG1030" s="594"/>
      <c r="AH1030" s="594"/>
      <c r="AI1030" s="594"/>
      <c r="AJ1030" s="594"/>
      <c r="AK1030" s="594"/>
      <c r="AL1030" s="594"/>
      <c r="AM1030" s="594"/>
      <c r="AN1030" s="594"/>
      <c r="AO1030" s="594"/>
      <c r="AP1030" s="594"/>
      <c r="AQ1030" s="594"/>
      <c r="AR1030" s="594"/>
      <c r="AS1030" s="594"/>
      <c r="AT1030" s="594"/>
      <c r="AU1030" s="594"/>
      <c r="AV1030" s="594"/>
      <c r="AW1030" s="594"/>
      <c r="AX1030" s="594"/>
      <c r="AY1030" s="594"/>
      <c r="AZ1030" s="594"/>
      <c r="BA1030" s="223"/>
      <c r="BB1030" s="291"/>
      <c r="BC1030"/>
      <c r="BD1030"/>
      <c r="BE1030"/>
      <c r="BF1030"/>
      <c r="BG1030"/>
      <c r="BH1030"/>
      <c r="BI1030"/>
      <c r="BJ1030"/>
      <c r="BK1030"/>
      <c r="BL1030"/>
      <c r="BM1030"/>
      <c r="BN1030"/>
      <c r="BO1030"/>
      <c r="BP1030"/>
      <c r="BQ1030"/>
      <c r="BR1030"/>
      <c r="BS1030"/>
      <c r="BT1030"/>
      <c r="BU1030" s="223"/>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87" customFormat="true" ht="17.1" customHeight="true" x14ac:dyDescent="0.2">
      <c r="A1031" s="2118" t="s">
        <v>179</v>
      </c>
      <c r="B1031" s="395" t="s">
        <v>180</v>
      </c>
      <c r="C1031" s="396">
        <v>2658</v>
      </c>
      <c r="V1031" s="594"/>
      <c r="W1031" s="594"/>
      <c r="X1031" s="594"/>
      <c r="Y1031" s="594"/>
      <c r="Z1031" s="594"/>
      <c r="AA1031" s="594"/>
      <c r="AB1031" s="594"/>
      <c r="AC1031" s="594"/>
      <c r="AD1031" s="594"/>
      <c r="AE1031" s="594"/>
      <c r="AF1031" s="594"/>
      <c r="AG1031" s="594"/>
      <c r="AH1031" s="594"/>
      <c r="AI1031" s="594"/>
      <c r="AJ1031" s="594"/>
      <c r="AK1031" s="594"/>
      <c r="AL1031" s="594"/>
      <c r="AM1031" s="594"/>
      <c r="AN1031" s="594"/>
      <c r="AO1031" s="594"/>
      <c r="AP1031" s="594"/>
      <c r="AQ1031" s="594"/>
      <c r="AR1031" s="594"/>
      <c r="AS1031" s="594"/>
      <c r="AT1031" s="594"/>
      <c r="AU1031" s="594"/>
      <c r="AV1031" s="594"/>
      <c r="AW1031" s="594"/>
      <c r="AX1031" s="594"/>
      <c r="AY1031" s="594"/>
      <c r="AZ1031" s="594"/>
      <c r="BA1031" s="223"/>
      <c r="BB1031" s="291"/>
      <c r="BC1031"/>
      <c r="BD1031"/>
      <c r="BE1031"/>
      <c r="BF1031"/>
      <c r="BG1031"/>
      <c r="BH1031"/>
      <c r="BI1031"/>
      <c r="BJ1031"/>
      <c r="BK1031"/>
      <c r="BL1031"/>
      <c r="BM1031"/>
      <c r="BN1031"/>
      <c r="BO1031"/>
      <c r="BP1031"/>
      <c r="BQ1031"/>
      <c r="BR1031"/>
      <c r="BS1031"/>
      <c r="BT1031"/>
      <c r="BU1031" s="223"/>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87" customFormat="true" ht="17.1" customHeight="true" x14ac:dyDescent="0.2">
      <c r="A1032" s="2118"/>
      <c r="B1032" s="395" t="s">
        <v>181</v>
      </c>
      <c r="C1032" s="396">
        <v>2492</v>
      </c>
      <c r="V1032" s="594"/>
      <c r="W1032" s="594"/>
      <c r="X1032" s="594"/>
      <c r="Y1032" s="594"/>
      <c r="Z1032" s="594"/>
      <c r="AA1032" s="594"/>
      <c r="AB1032" s="594"/>
      <c r="AC1032" s="594"/>
      <c r="AD1032" s="594"/>
      <c r="AE1032" s="594"/>
      <c r="AF1032" s="594"/>
      <c r="AG1032" s="594"/>
      <c r="AH1032" s="594"/>
      <c r="AI1032" s="594"/>
      <c r="AJ1032" s="594"/>
      <c r="AK1032" s="594"/>
      <c r="AL1032" s="594"/>
      <c r="AM1032" s="594"/>
      <c r="AN1032" s="594"/>
      <c r="AO1032" s="594"/>
      <c r="AP1032" s="594"/>
      <c r="AQ1032" s="594"/>
      <c r="AR1032" s="594"/>
      <c r="AS1032" s="594"/>
      <c r="AT1032" s="594"/>
      <c r="AU1032" s="594"/>
      <c r="AV1032" s="594"/>
      <c r="AW1032" s="594"/>
      <c r="AX1032" s="594"/>
      <c r="AY1032" s="594"/>
      <c r="AZ1032" s="594"/>
      <c r="BA1032" s="223"/>
      <c r="BB1032" s="291"/>
      <c r="BC1032"/>
      <c r="BD1032"/>
      <c r="BE1032"/>
      <c r="BF1032"/>
      <c r="BG1032"/>
      <c r="BH1032"/>
      <c r="BI1032"/>
      <c r="BJ1032"/>
      <c r="BK1032"/>
      <c r="BL1032"/>
      <c r="BM1032"/>
      <c r="BN1032"/>
      <c r="BO1032"/>
      <c r="BP1032"/>
      <c r="BQ1032"/>
      <c r="BR1032"/>
      <c r="BS1032"/>
      <c r="BT1032"/>
      <c r="BU1032" s="223"/>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87" customFormat="true" ht="17.1" customHeight="true" x14ac:dyDescent="0.2">
      <c r="A1033" s="2119"/>
      <c r="B1033" s="397" t="s">
        <v>182</v>
      </c>
      <c r="C1033" s="398">
        <v>0</v>
      </c>
      <c r="V1033" s="594"/>
      <c r="W1033" s="594"/>
      <c r="X1033" s="594"/>
      <c r="Y1033" s="594"/>
      <c r="Z1033" s="594"/>
      <c r="AA1033" s="594"/>
      <c r="AB1033" s="594"/>
      <c r="AC1033" s="594"/>
      <c r="AD1033" s="594"/>
      <c r="AE1033" s="594"/>
      <c r="AF1033" s="594"/>
      <c r="AG1033" s="594"/>
      <c r="AH1033" s="594"/>
      <c r="AI1033" s="594"/>
      <c r="AJ1033" s="594"/>
      <c r="AK1033" s="594"/>
      <c r="AL1033" s="594"/>
      <c r="AM1033" s="594"/>
      <c r="AN1033" s="594"/>
      <c r="AO1033" s="594"/>
      <c r="AP1033" s="594"/>
      <c r="AQ1033" s="594"/>
      <c r="AR1033" s="594"/>
      <c r="AS1033" s="594"/>
      <c r="AT1033" s="594"/>
      <c r="AU1033" s="594"/>
      <c r="AV1033" s="594"/>
      <c r="AW1033" s="594"/>
      <c r="AX1033" s="594"/>
      <c r="AY1033" s="594"/>
      <c r="AZ1033" s="594"/>
      <c r="BA1033" s="406"/>
      <c r="BB1033" s="136"/>
      <c r="BC1033" s="406"/>
      <c r="BD1033" s="406"/>
      <c r="BE1033" s="406"/>
      <c r="BF1033" s="406"/>
      <c r="BG1033" s="406"/>
      <c r="BH1033" s="406"/>
      <c r="BI1033" s="406"/>
      <c r="BJ1033" s="406"/>
      <c r="BK1033" s="406"/>
      <c r="BL1033" s="406"/>
      <c r="BM1033" s="406"/>
      <c r="BN1033" s="406"/>
      <c r="BO1033" s="406"/>
      <c r="BP1033" s="406"/>
      <c r="BQ1033" s="406"/>
      <c r="BR1033" s="406"/>
      <c r="BS1033" s="406"/>
      <c r="BT1033" s="406"/>
      <c r="BU1033" s="406"/>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87" customFormat="true" ht="12.95" customHeight="true" x14ac:dyDescent="0.2">
      <c r="A1034" s="2120" t="s">
        <v>183</v>
      </c>
      <c r="B1034" s="2121"/>
      <c r="C1034" s="2122"/>
      <c r="V1034" s="594"/>
      <c r="W1034" s="594"/>
      <c r="X1034" s="594"/>
      <c r="Y1034" s="594"/>
      <c r="Z1034" s="594"/>
      <c r="AA1034" s="594"/>
      <c r="AB1034" s="594"/>
      <c r="AC1034" s="594"/>
      <c r="AD1034" s="594"/>
      <c r="AE1034" s="594"/>
      <c r="AF1034" s="594"/>
      <c r="AG1034" s="594"/>
      <c r="AH1034" s="594"/>
      <c r="AI1034" s="594"/>
      <c r="AJ1034" s="594"/>
      <c r="AK1034" s="594"/>
      <c r="AL1034" s="594"/>
      <c r="AM1034" s="594"/>
      <c r="AN1034" s="594"/>
      <c r="AO1034" s="594"/>
      <c r="AP1034" s="594"/>
      <c r="AQ1034" s="594"/>
      <c r="AR1034" s="594"/>
      <c r="AS1034" s="594"/>
      <c r="AT1034" s="594"/>
      <c r="AU1034" s="594"/>
      <c r="AV1034" s="594"/>
      <c r="AW1034" s="594"/>
      <c r="AX1034" s="594"/>
      <c r="AY1034" s="594"/>
      <c r="AZ1034" s="594"/>
      <c r="BA1034" s="223"/>
      <c r="BB1034" s="291"/>
      <c r="BC1034"/>
      <c r="BD1034"/>
      <c r="BE1034"/>
      <c r="BF1034"/>
      <c r="BG1034"/>
      <c r="BH1034"/>
      <c r="BI1034"/>
      <c r="BJ1034"/>
      <c r="BK1034"/>
      <c r="BL1034"/>
      <c r="BM1034"/>
      <c r="BN1034"/>
      <c r="BO1034"/>
      <c r="BP1034"/>
      <c r="BQ1034"/>
      <c r="BR1034"/>
      <c r="BS1034"/>
      <c r="BT1034"/>
      <c r="BU1034" s="223"/>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8"/>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Central</v>
      </c>
      <c r="B1037" s="293">
        <f>BR122+BR123</f>
        <v>4935.4531590520101</v>
      </c>
    </row>
    <row r="1038" ht="15" customHeight="true" x14ac:dyDescent="0.2">
      <c r="A1038" s="293" t="str">
        <f>S15</f>
        <v>North</v>
      </c>
      <c r="B1038" s="293">
        <f>BS122+BS123</f>
        <v>6105.2373842649886</v>
      </c>
    </row>
    <row r="1039" ht="15" customHeight="true" x14ac:dyDescent="0.2">
      <c r="A1039" s="293" t="str">
        <f>T15</f>
        <v>South</v>
      </c>
      <c r="B1039" s="293">
        <f>BT122+BT123</f>
        <v>6122.929828865017</v>
      </c>
    </row>
    <row r="1040" ht="15" customHeight="true" x14ac:dyDescent="0.2">
      <c r="A1040" s="293" t="str">
        <f>U15</f>
        <v>Tirana</v>
      </c>
      <c r="B1040" s="293">
        <f>BU122+BU123</f>
        <v>3445.5967213759882</v>
      </c>
    </row>
    <row r="1041" ht="15" customHeight="true" x14ac:dyDescent="0.2">
      <c r="A1041" s="293">
        <f>V15</f>
        <v>0</v>
      </c>
      <c r="B1041" s="293">
        <f>BV122+BV123</f>
        <v>0</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4</v>
      </c>
      <c r="B1072" s="238" t="s">
        <v>137</v>
      </c>
    </row>
    <row r="1100" s="610" customFormat="true" ht="17.1" customHeight="true" x14ac:dyDescent="0.2">
      <c r="A1100" s="611"/>
      <c r="B1100" s="593"/>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211"/>
      <c r="BW1100" s="211"/>
      <c r="BX1100" s="211"/>
      <c r="BY1100" s="21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10" customFormat="true" ht="17.1" customHeight="true" x14ac:dyDescent="0.2">
      <c r="A1101" s="612"/>
      <c r="B1101" s="595"/>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211"/>
      <c r="BW1101" s="211"/>
      <c r="BX1101" s="211"/>
      <c r="BY1101" s="21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row>
    <row r="1114" s="610" customFormat="true" ht="17.1" customHeight="true" x14ac:dyDescent="0.2">
      <c r="A1114" s="612"/>
      <c r="B1114" s="595"/>
      <c r="C1114" s="596"/>
      <c r="D1114" s="597"/>
      <c r="E1114" s="597"/>
      <c r="F1114" s="597"/>
      <c r="G1114" s="598"/>
      <c r="H1114" s="597"/>
      <c r="I1114" s="597"/>
      <c r="J1114" s="597"/>
      <c r="K1114" s="597"/>
      <c r="L1114" s="598"/>
      <c r="M1114" s="597"/>
      <c r="N1114" s="597"/>
      <c r="O1114" s="597"/>
      <c r="P1114" s="597"/>
      <c r="Q1114" s="598"/>
      <c r="R1114" s="597"/>
      <c r="S1114" s="597"/>
      <c r="T1114" s="597"/>
      <c r="U1114" s="599"/>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211"/>
      <c r="BW1114" s="211"/>
      <c r="BX1114" s="211"/>
      <c r="BY1114" s="21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10" customFormat="true" ht="17.1" customHeight="true" x14ac:dyDescent="0.2">
      <c r="A1115" s="612"/>
      <c r="B1115" s="595"/>
      <c r="C1115" s="596"/>
      <c r="D1115" s="597"/>
      <c r="E1115" s="597"/>
      <c r="F1115" s="597"/>
      <c r="G1115" s="598"/>
      <c r="H1115" s="597"/>
      <c r="I1115" s="597"/>
      <c r="J1115" s="597"/>
      <c r="K1115" s="597"/>
      <c r="L1115" s="598"/>
      <c r="M1115" s="597"/>
      <c r="N1115" s="597"/>
      <c r="O1115" s="597"/>
      <c r="P1115" s="597"/>
      <c r="Q1115" s="598"/>
      <c r="R1115" s="597"/>
      <c r="S1115" s="597"/>
      <c r="T1115" s="597"/>
      <c r="U1115" s="599"/>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211"/>
      <c r="BW1115" s="211"/>
      <c r="BX1115" s="211"/>
      <c r="BY1115" s="21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10" customFormat="true" ht="17.1" customHeight="true" x14ac:dyDescent="0.2">
      <c r="A1116" s="612"/>
      <c r="B1116" s="595"/>
      <c r="C1116" s="596"/>
      <c r="D1116" s="597"/>
      <c r="E1116" s="597"/>
      <c r="F1116" s="597"/>
      <c r="G1116" s="598"/>
      <c r="H1116" s="597"/>
      <c r="I1116" s="597"/>
      <c r="J1116" s="597"/>
      <c r="K1116" s="597"/>
      <c r="L1116" s="598"/>
      <c r="M1116" s="597"/>
      <c r="N1116" s="597"/>
      <c r="O1116" s="597"/>
      <c r="P1116" s="597"/>
      <c r="Q1116" s="598"/>
      <c r="R1116" s="597"/>
      <c r="S1116" s="597"/>
      <c r="T1116" s="597"/>
      <c r="U1116" s="599"/>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211"/>
      <c r="BW1116" s="211"/>
      <c r="BX1116" s="211"/>
      <c r="BY1116" s="21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10" customFormat="true" ht="17.1" customHeight="true" x14ac:dyDescent="0.2">
      <c r="A1117" s="613"/>
      <c r="B1117" s="600"/>
      <c r="C1117" s="601"/>
      <c r="D1117" s="602"/>
      <c r="E1117" s="602"/>
      <c r="F1117" s="602"/>
      <c r="G1117" s="603"/>
      <c r="H1117" s="602"/>
      <c r="I1117" s="602"/>
      <c r="J1117" s="602"/>
      <c r="K1117" s="602"/>
      <c r="L1117" s="603"/>
      <c r="M1117" s="602"/>
      <c r="N1117" s="602"/>
      <c r="O1117" s="602"/>
      <c r="P1117" s="602"/>
      <c r="Q1117" s="603"/>
      <c r="R1117" s="602"/>
      <c r="S1117" s="602"/>
      <c r="T1117" s="602"/>
      <c r="U1117" s="604"/>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211"/>
      <c r="BW1117" s="211"/>
      <c r="BX1117" s="211"/>
      <c r="BY1117" s="21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row>
    <row r="1170" s="211" customFormat="true" ht="15" customHeight="true" x14ac:dyDescent="0.2">
      <c r="A1170" s="312"/>
      <c r="B1170" s="605"/>
      <c r="C1170" s="606"/>
      <c r="D1170" s="606"/>
      <c r="E1170" s="606"/>
      <c r="F1170" s="606"/>
      <c r="G1170" s="606"/>
      <c r="H1170" s="606"/>
      <c r="I1170" s="606"/>
      <c r="J1170" s="606"/>
      <c r="K1170" s="606"/>
      <c r="L1170" s="606"/>
      <c r="M1170" s="606"/>
      <c r="N1170" s="606"/>
      <c r="O1170" s="606"/>
      <c r="P1170" s="606"/>
      <c r="Q1170" s="606"/>
      <c r="R1170" s="606"/>
      <c r="S1170" s="606"/>
      <c r="T1170" s="606"/>
      <c r="U1170" s="606"/>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row>
    <row r="1171" s="211" customFormat="true" ht="15" customHeight="true" x14ac:dyDescent="0.2">
      <c r="A1171" s="312"/>
      <c r="B1171" s="605"/>
      <c r="C1171" s="606"/>
      <c r="D1171" s="606"/>
      <c r="E1171" s="606"/>
      <c r="F1171" s="606"/>
      <c r="G1171" s="606"/>
      <c r="H1171" s="606"/>
      <c r="I1171" s="606"/>
      <c r="J1171" s="606"/>
      <c r="K1171" s="606"/>
      <c r="L1171" s="606"/>
      <c r="M1171" s="606"/>
      <c r="N1171" s="606"/>
      <c r="O1171" s="606"/>
      <c r="P1171" s="606"/>
      <c r="Q1171" s="606"/>
      <c r="R1171" s="606"/>
      <c r="S1171" s="606"/>
      <c r="T1171" s="606"/>
      <c r="U1171" s="606"/>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row>
    <row r="1172" s="211" customFormat="true" ht="15" customHeight="true" x14ac:dyDescent="0.2">
      <c r="A1172" s="312"/>
      <c r="B1172" s="605"/>
      <c r="C1172" s="606"/>
      <c r="D1172" s="606"/>
      <c r="E1172" s="606"/>
      <c r="F1172" s="606"/>
      <c r="G1172" s="606"/>
      <c r="H1172" s="606"/>
      <c r="I1172" s="606"/>
      <c r="J1172" s="606"/>
      <c r="K1172" s="606"/>
      <c r="L1172" s="606"/>
      <c r="M1172" s="606"/>
      <c r="N1172" s="606"/>
      <c r="O1172" s="606"/>
      <c r="P1172" s="606"/>
      <c r="Q1172" s="606"/>
      <c r="R1172" s="606"/>
      <c r="S1172" s="606"/>
      <c r="T1172" s="606"/>
      <c r="U1172" s="606"/>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row>
    <row r="1173" s="211" customFormat="true" ht="15" customHeight="true" x14ac:dyDescent="0.2">
      <c r="A1173" s="312"/>
      <c r="B1173" s="605"/>
      <c r="C1173" s="606"/>
      <c r="D1173" s="606"/>
      <c r="E1173" s="606"/>
      <c r="F1173" s="606"/>
      <c r="G1173" s="606"/>
      <c r="H1173" s="606"/>
      <c r="I1173" s="606"/>
      <c r="J1173" s="606"/>
      <c r="K1173" s="606"/>
      <c r="L1173" s="606"/>
      <c r="M1173" s="606"/>
      <c r="N1173" s="606"/>
      <c r="O1173" s="606"/>
      <c r="P1173" s="606"/>
      <c r="Q1173" s="606"/>
      <c r="R1173" s="606"/>
      <c r="S1173" s="606"/>
      <c r="T1173" s="606"/>
      <c r="U1173" s="606"/>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row>
    <row r="1174" s="211" customFormat="true" ht="15" customHeight="true" x14ac:dyDescent="0.2">
      <c r="A1174" s="312"/>
      <c r="B1174" s="605"/>
      <c r="C1174" s="606"/>
      <c r="D1174" s="606"/>
      <c r="E1174" s="606"/>
      <c r="F1174" s="606"/>
      <c r="G1174" s="606"/>
      <c r="H1174" s="606"/>
      <c r="I1174" s="606"/>
      <c r="J1174" s="606"/>
      <c r="K1174" s="606"/>
      <c r="L1174" s="606"/>
      <c r="M1174" s="606"/>
      <c r="N1174" s="606"/>
      <c r="O1174" s="606"/>
      <c r="P1174" s="606"/>
      <c r="Q1174" s="606"/>
      <c r="R1174" s="606"/>
      <c r="S1174" s="606"/>
      <c r="T1174" s="606"/>
      <c r="U1174" s="606"/>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row>
    <row r="1175" s="211" customFormat="true" ht="15" customHeight="true" x14ac:dyDescent="0.2">
      <c r="A1175" s="312"/>
      <c r="B1175" s="605"/>
      <c r="C1175" s="606"/>
      <c r="D1175" s="606"/>
      <c r="E1175" s="606"/>
      <c r="F1175" s="606"/>
      <c r="G1175" s="606"/>
      <c r="H1175" s="606"/>
      <c r="I1175" s="606"/>
      <c r="J1175" s="606"/>
      <c r="K1175" s="606"/>
      <c r="L1175" s="606"/>
      <c r="M1175" s="606"/>
      <c r="N1175" s="606"/>
      <c r="O1175" s="606"/>
      <c r="P1175" s="606"/>
      <c r="Q1175" s="606"/>
      <c r="R1175" s="606"/>
      <c r="S1175" s="606"/>
      <c r="T1175" s="606"/>
      <c r="U1175" s="606"/>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row>
    <row r="1176" s="211" customFormat="true" ht="15" customHeight="true" x14ac:dyDescent="0.2">
      <c r="A1176" s="607"/>
      <c r="B1176" s="312"/>
      <c r="C1176" s="608"/>
      <c r="D1176" s="609"/>
      <c r="E1176" s="609"/>
      <c r="F1176" s="609"/>
      <c r="G1176" s="609"/>
      <c r="H1176" s="608"/>
      <c r="I1176" s="609"/>
      <c r="J1176" s="609"/>
      <c r="K1176" s="609"/>
      <c r="L1176" s="609"/>
      <c r="M1176" s="608"/>
      <c r="N1176" s="609"/>
      <c r="O1176" s="609"/>
      <c r="P1176" s="609"/>
      <c r="Q1176" s="609"/>
      <c r="R1176" s="608"/>
      <c r="S1176" s="609"/>
      <c r="T1176" s="609"/>
      <c r="U1176" s="609"/>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row>
    <row r="1177" s="211" customFormat="true" ht="15" customHeight="true" x14ac:dyDescent="0.2">
      <c r="A1177" s="609"/>
      <c r="B1177" s="609"/>
      <c r="C1177" s="608"/>
      <c r="D1177" s="608"/>
      <c r="E1177" s="608"/>
      <c r="F1177" s="608"/>
      <c r="G1177" s="608"/>
      <c r="H1177" s="608"/>
      <c r="I1177" s="608"/>
      <c r="J1177" s="608"/>
      <c r="K1177" s="608"/>
      <c r="L1177" s="608"/>
      <c r="M1177" s="608"/>
      <c r="N1177" s="608"/>
      <c r="O1177" s="608"/>
      <c r="P1177" s="608"/>
      <c r="Q1177" s="608"/>
      <c r="R1177" s="608"/>
      <c r="S1177" s="608"/>
      <c r="T1177" s="608"/>
      <c r="U1177" s="608"/>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row>
  </sheetData>
  <mergeCells count="1014">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8"/>
    <mergeCell ref="M133:Q133"/>
    <mergeCell ref="A135:A139"/>
    <mergeCell ref="M120:Q120"/>
    <mergeCell ref="A122:A123"/>
    <mergeCell ref="A124:A127"/>
    <mergeCell ref="A128:A129"/>
    <mergeCell ref="A130:A132"/>
    <mergeCell ref="A153:A159"/>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J446"/>
    <mergeCell ref="M446:O446"/>
    <mergeCell ref="C447:E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0:D490"/>
    <mergeCell ref="H490:L490"/>
    <mergeCell ref="M490:Q490"/>
    <mergeCell ref="C491:D491"/>
    <mergeCell ref="H491:I492"/>
    <mergeCell ref="J491:L491"/>
    <mergeCell ref="M491:N492"/>
    <mergeCell ref="O491:Q491"/>
    <mergeCell ref="C492:G492"/>
    <mergeCell ref="C495:D495"/>
    <mergeCell ref="H495:I495"/>
    <mergeCell ref="M495:N495"/>
    <mergeCell ref="C496:D496"/>
    <mergeCell ref="H496:J496"/>
    <mergeCell ref="M496:O496"/>
    <mergeCell ref="C493:D494"/>
    <mergeCell ref="E493:G493"/>
    <mergeCell ref="H493:I493"/>
    <mergeCell ref="M493:N493"/>
    <mergeCell ref="H494:I494"/>
    <mergeCell ref="M494:N494"/>
    <mergeCell ref="C497:D497"/>
    <mergeCell ref="H497:I498"/>
    <mergeCell ref="M497:N498"/>
    <mergeCell ref="C498:E498"/>
    <mergeCell ref="C499:D500"/>
    <mergeCell ref="H499:I499"/>
    <mergeCell ref="M499:N499"/>
    <mergeCell ref="H500:I500"/>
    <mergeCell ref="M500:N500"/>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E544"/>
    <mergeCell ref="H544:I544"/>
    <mergeCell ref="M544:N544"/>
    <mergeCell ref="C541:D541"/>
    <mergeCell ref="H541:J541"/>
    <mergeCell ref="M541:O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9F13-6356-4C67-9B97-9D71D84CDD07}">
  <sheetPr codeName="Feuil5"/>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1" width="12.5703125" style="381" customWidth="true"/>
    <col min="22" max="52" width="12.5703125" style="211" customWidth="true"/>
    <col min="53" max="53" width="31.5703125" style="382" customWidth="true"/>
    <col min="54" max="54" width="41.5703125" style="238" customWidth="true"/>
    <col min="55" max="69" width="9.140625" style="382"/>
    <col min="70" max="73" width="12.5703125" style="382" customWidth="true"/>
    <col min="74" max="104" width="12.5703125" style="211" customWidth="true"/>
    <col min="105" max="16384" width="9.140625" style="381"/>
  </cols>
  <sheetData>
    <row r="1" s="111" customFormat="true" ht="18" customHeight="true" x14ac:dyDescent="0.2">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Albania</v>
      </c>
      <c r="B2" s="226"/>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2009</v>
      </c>
      <c r="B3" s="228"/>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DHS09</v>
      </c>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tr">
        <f>B1028</f>
        <v/>
      </c>
      <c r="B10" s="649"/>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tr">
        <f>B1027</f>
        <v/>
      </c>
      <c r="B11" s="650"/>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42" customFormat="true" ht="15" customHeight="true" x14ac:dyDescent="0.2">
      <c r="A14" s="115" t="s">
        <v>96</v>
      </c>
      <c r="B14" s="208"/>
      <c r="C14" s="2182" t="s">
        <v>115</v>
      </c>
      <c r="D14" s="2183"/>
      <c r="E14" s="2183"/>
      <c r="F14" s="2183"/>
      <c r="G14" s="2184"/>
      <c r="H14" s="2310" t="s">
        <v>39</v>
      </c>
      <c r="I14" s="2311"/>
      <c r="J14" s="2311"/>
      <c r="K14" s="2311"/>
      <c r="L14" s="2312"/>
      <c r="M14" s="2317" t="s">
        <v>38</v>
      </c>
      <c r="N14" s="2318"/>
      <c r="O14" s="2318"/>
      <c r="P14" s="2318"/>
      <c r="Q14" s="2319"/>
      <c r="R14" s="1899" t="s">
        <v>138</v>
      </c>
      <c r="S14" s="1905"/>
      <c r="T14" s="1905"/>
      <c r="U14" s="1906"/>
      <c r="V14" s="1766"/>
      <c r="W14" s="1766"/>
      <c r="X14" s="1766"/>
      <c r="Y14" s="1766"/>
      <c r="Z14" s="1766"/>
      <c r="AA14" s="1766"/>
      <c r="AB14" s="1766"/>
      <c r="AC14" s="1766"/>
      <c r="AD14" s="1766"/>
      <c r="AE14" s="1766"/>
      <c r="AF14" s="1766"/>
      <c r="AG14" s="1766"/>
      <c r="AH14" s="1766"/>
      <c r="AI14" s="1766"/>
      <c r="AJ14" s="1766"/>
      <c r="AK14" s="1766"/>
      <c r="AL14" s="1766"/>
      <c r="AM14" s="1766"/>
      <c r="AN14" s="1766"/>
      <c r="AO14" s="1766"/>
      <c r="AP14" s="1766"/>
      <c r="AQ14" s="1766"/>
      <c r="AR14" s="1766"/>
      <c r="AS14" s="1766"/>
      <c r="AT14" s="1766"/>
      <c r="AU14" s="1766"/>
      <c r="AV14" s="1766"/>
      <c r="AW14" s="1766"/>
      <c r="AX14" s="1766"/>
      <c r="AY14" s="1766"/>
      <c r="AZ14" s="646"/>
      <c r="BA14" s="217" t="s">
        <v>129</v>
      </c>
      <c r="BB14" s="115" t="s">
        <v>96</v>
      </c>
      <c r="BC14" s="2171" t="s">
        <v>115</v>
      </c>
      <c r="BD14" s="2172"/>
      <c r="BE14" s="2172"/>
      <c r="BF14" s="2172"/>
      <c r="BG14" s="2173"/>
      <c r="BH14" s="2174" t="s">
        <v>39</v>
      </c>
      <c r="BI14" s="2172"/>
      <c r="BJ14" s="2172"/>
      <c r="BK14" s="2172"/>
      <c r="BL14" s="2173"/>
      <c r="BM14" s="2174" t="s">
        <v>38</v>
      </c>
      <c r="BN14" s="2172"/>
      <c r="BO14" s="2172"/>
      <c r="BP14" s="2172"/>
      <c r="BQ14" s="2214"/>
      <c r="BR14" s="1694" t="s">
        <v>138</v>
      </c>
      <c r="BS14" s="1695"/>
      <c r="BT14" s="1695"/>
      <c r="BU14" s="1695"/>
      <c r="BV14" s="1812"/>
      <c r="BW14" s="1812"/>
      <c r="BX14" s="1812"/>
      <c r="BY14" s="1813"/>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42" customFormat="true" ht="12.75" x14ac:dyDescent="0.2">
      <c r="A15" s="182" t="s">
        <v>88</v>
      </c>
      <c r="B15" s="242"/>
      <c r="C15" s="269" t="s">
        <v>0</v>
      </c>
      <c r="D15" s="270" t="s">
        <v>1</v>
      </c>
      <c r="E15" s="270" t="s">
        <v>2</v>
      </c>
      <c r="F15" s="270" t="s">
        <v>3</v>
      </c>
      <c r="G15" s="271" t="s">
        <v>4</v>
      </c>
      <c r="H15" s="1208" t="s">
        <v>0</v>
      </c>
      <c r="I15" s="1168" t="s">
        <v>1</v>
      </c>
      <c r="J15" s="1168" t="s">
        <v>2</v>
      </c>
      <c r="K15" s="1168" t="s">
        <v>3</v>
      </c>
      <c r="L15" s="1169" t="s">
        <v>4</v>
      </c>
      <c r="M15" s="1198" t="s">
        <v>0</v>
      </c>
      <c r="N15" s="1168" t="s">
        <v>1</v>
      </c>
      <c r="O15" s="1168" t="s">
        <v>2</v>
      </c>
      <c r="P15" s="1168" t="s">
        <v>3</v>
      </c>
      <c r="Q15" s="1218" t="s">
        <v>4</v>
      </c>
      <c r="R15" s="1208" t="s">
        <v>147</v>
      </c>
      <c r="S15" s="1168" t="s">
        <v>236</v>
      </c>
      <c r="T15" s="1168" t="s">
        <v>237</v>
      </c>
      <c r="U15" s="1170" t="s">
        <v>238</v>
      </c>
      <c r="V15" s="1766"/>
      <c r="W15" s="1766"/>
      <c r="X15" s="1766"/>
      <c r="Y15" s="1766"/>
      <c r="Z15" s="1766"/>
      <c r="AA15" s="1766"/>
      <c r="AB15" s="1766"/>
      <c r="AC15" s="1766"/>
      <c r="AD15" s="1766"/>
      <c r="AE15" s="1766"/>
      <c r="AF15" s="1766"/>
      <c r="AG15" s="1766"/>
      <c r="AH15" s="1766"/>
      <c r="AI15" s="1766"/>
      <c r="AJ15" s="1766"/>
      <c r="AK15" s="1766"/>
      <c r="AL15" s="1766"/>
      <c r="AM15" s="1766"/>
      <c r="AN15" s="1766"/>
      <c r="AO15" s="1766"/>
      <c r="AP15" s="1766"/>
      <c r="AQ15" s="1766"/>
      <c r="AR15" s="1766"/>
      <c r="AS15" s="1766"/>
      <c r="AT15" s="1766"/>
      <c r="AU15" s="1766"/>
      <c r="AV15" s="1766"/>
      <c r="AW15" s="1766"/>
      <c r="AX15" s="1766"/>
      <c r="AY15" s="1766"/>
      <c r="AZ15" s="646"/>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147</v>
      </c>
      <c r="BS15" s="166" t="s">
        <v>236</v>
      </c>
      <c r="BT15" s="166" t="s">
        <v>237</v>
      </c>
      <c r="BU15" s="1776" t="s">
        <v>238</v>
      </c>
      <c r="BV15" s="1814"/>
      <c r="BW15" s="1814"/>
      <c r="BX15" s="1814"/>
      <c r="BY15" s="1815"/>
      <c r="BZ15" s="1815"/>
      <c r="CA15" s="1815"/>
      <c r="CB15" s="1815"/>
      <c r="CC15" s="1815"/>
      <c r="CD15" s="1815"/>
      <c r="CE15" s="1815"/>
      <c r="CF15" s="1815"/>
      <c r="CG15" s="1815"/>
      <c r="CH15" s="1815"/>
      <c r="CI15" s="1815"/>
      <c r="CJ15" s="1815"/>
      <c r="CK15" s="1815"/>
      <c r="CL15" s="1815"/>
      <c r="CM15" s="1815"/>
      <c r="CN15" s="1815"/>
      <c r="CO15" s="1815"/>
      <c r="CP15" s="1815"/>
      <c r="CQ15" s="1815"/>
      <c r="CR15" s="1815"/>
      <c r="CS15" s="1815"/>
      <c r="CT15" s="1815"/>
      <c r="CU15" s="1815"/>
      <c r="CV15" s="1815"/>
      <c r="CW15" s="1815"/>
      <c r="CX15" s="1815"/>
      <c r="CY15" s="1815"/>
      <c r="CZ15" s="1815"/>
    </row>
    <row r="16" s="642" customFormat="true" ht="15" customHeight="true" x14ac:dyDescent="0.2">
      <c r="A16" s="2287" t="s">
        <v>13</v>
      </c>
      <c r="B16" s="1368" t="s">
        <v>14</v>
      </c>
      <c r="C16" s="1242">
        <v>90.473321435491556</v>
      </c>
      <c r="D16" s="1243">
        <v>96.92236698969694</v>
      </c>
      <c r="E16" s="1243">
        <v>98.133724809694698</v>
      </c>
      <c r="F16" s="1243">
        <v>98.60476782571142</v>
      </c>
      <c r="G16" s="1244">
        <v>98.658529757026031</v>
      </c>
      <c r="H16" s="1245">
        <v>98.775441921318105</v>
      </c>
      <c r="I16" s="1243">
        <v>99.300489591398915</v>
      </c>
      <c r="J16" s="1243">
        <v>99.144439950083111</v>
      </c>
      <c r="K16" s="1243">
        <v>98.359980897098481</v>
      </c>
      <c r="L16" s="1246">
        <v>99.447017495810343</v>
      </c>
      <c r="M16" s="1247">
        <v>85.731454122054757</v>
      </c>
      <c r="N16" s="1243">
        <v>96.04035853539871</v>
      </c>
      <c r="O16" s="1243">
        <v>96.141832760782435</v>
      </c>
      <c r="P16" s="1243">
        <v>97.781467824346521</v>
      </c>
      <c r="Q16" s="1244">
        <v>97.110358367934253</v>
      </c>
      <c r="R16" s="1245">
        <v>96.408080164644829</v>
      </c>
      <c r="S16" s="1243">
        <v>96.979923237606258</v>
      </c>
      <c r="T16" s="1243">
        <v>92.18347265965356</v>
      </c>
      <c r="U16" s="1917">
        <v>99.046680276700627</v>
      </c>
      <c r="V16" s="1766"/>
      <c r="W16" s="1766"/>
      <c r="X16" s="1766"/>
      <c r="Y16" s="1766"/>
      <c r="Z16" s="1766"/>
      <c r="AA16" s="1766"/>
      <c r="AB16" s="1766"/>
      <c r="AC16" s="1766"/>
      <c r="AD16" s="1766"/>
      <c r="AE16" s="1766"/>
      <c r="AF16" s="1766"/>
      <c r="AG16" s="1766"/>
      <c r="AH16" s="1766"/>
      <c r="AI16" s="1766"/>
      <c r="AJ16" s="1766"/>
      <c r="AK16" s="1766"/>
      <c r="AL16" s="1766"/>
      <c r="AM16" s="1766"/>
      <c r="AN16" s="1766"/>
      <c r="AO16" s="1766"/>
      <c r="AP16" s="1766"/>
      <c r="AQ16" s="1766"/>
      <c r="AR16" s="1766"/>
      <c r="AS16" s="1766"/>
      <c r="AT16" s="1766"/>
      <c r="AU16" s="1766"/>
      <c r="AV16" s="1766"/>
      <c r="AW16" s="1766"/>
      <c r="AX16" s="1766"/>
      <c r="AY16" s="1766"/>
      <c r="AZ16" s="646"/>
      <c r="BA16" s="2215" t="s">
        <v>13</v>
      </c>
      <c r="BB16" s="147" t="s">
        <v>14</v>
      </c>
      <c r="BC16" s="1071" t="s">
        <v>36</v>
      </c>
      <c r="BD16" s="1090" t="s">
        <v>36</v>
      </c>
      <c r="BE16" s="1090" t="s">
        <v>36</v>
      </c>
      <c r="BF16" s="1090" t="s">
        <v>36</v>
      </c>
      <c r="BG16" s="1110" t="s">
        <v>36</v>
      </c>
      <c r="BH16" s="1130" t="s">
        <v>36</v>
      </c>
      <c r="BI16" s="1090" t="s">
        <v>36</v>
      </c>
      <c r="BJ16" s="1090" t="s">
        <v>36</v>
      </c>
      <c r="BK16" s="1090" t="s">
        <v>36</v>
      </c>
      <c r="BL16" s="1110" t="s">
        <v>36</v>
      </c>
      <c r="BM16" s="1130" t="s">
        <v>36</v>
      </c>
      <c r="BN16" s="1090" t="s">
        <v>36</v>
      </c>
      <c r="BO16" s="1090" t="s">
        <v>36</v>
      </c>
      <c r="BP16" s="1090" t="s">
        <v>36</v>
      </c>
      <c r="BQ16" s="1110" t="s">
        <v>36</v>
      </c>
      <c r="BR16" s="1130" t="s">
        <v>36</v>
      </c>
      <c r="BS16" s="1090" t="s">
        <v>36</v>
      </c>
      <c r="BT16" s="1090" t="s">
        <v>36</v>
      </c>
      <c r="BU16" s="1777" t="s">
        <v>36</v>
      </c>
      <c r="BV16" s="1816"/>
      <c r="BW16" s="1816"/>
      <c r="BX16" s="1816"/>
      <c r="BY16" s="1817"/>
      <c r="BZ16" s="1817"/>
      <c r="CA16" s="1817"/>
      <c r="CB16" s="1817"/>
      <c r="CC16" s="1817"/>
      <c r="CD16" s="1817"/>
      <c r="CE16" s="1817"/>
      <c r="CF16" s="1817"/>
      <c r="CG16" s="1817"/>
      <c r="CH16" s="1817"/>
      <c r="CI16" s="1817"/>
      <c r="CJ16" s="1817"/>
      <c r="CK16" s="1817"/>
      <c r="CL16" s="1817"/>
      <c r="CM16" s="1817"/>
      <c r="CN16" s="1817"/>
      <c r="CO16" s="1817"/>
      <c r="CP16" s="1817"/>
      <c r="CQ16" s="1817"/>
      <c r="CR16" s="1817"/>
      <c r="CS16" s="1817"/>
      <c r="CT16" s="1817"/>
      <c r="CU16" s="1817"/>
      <c r="CV16" s="1817"/>
      <c r="CW16" s="1817"/>
      <c r="CX16" s="1817"/>
      <c r="CY16" s="1817"/>
      <c r="CZ16" s="1817"/>
    </row>
    <row r="17" s="642" customFormat="true" ht="15" customHeight="true" x14ac:dyDescent="0.2">
      <c r="A17" s="2288"/>
      <c r="B17" s="1369" t="s">
        <v>52</v>
      </c>
      <c r="C17" s="1248">
        <v>9.5266785645085221</v>
      </c>
      <c r="D17" s="1249">
        <v>3.0776330103030687</v>
      </c>
      <c r="E17" s="1249">
        <v>1.8662751903053276</v>
      </c>
      <c r="F17" s="1249">
        <v>1.3952321742885845</v>
      </c>
      <c r="G17" s="1250">
        <v>1.3414702429739296</v>
      </c>
      <c r="H17" s="1251">
        <v>1.2245580786819179</v>
      </c>
      <c r="I17" s="1249">
        <v>0.69951040860108293</v>
      </c>
      <c r="J17" s="1249">
        <v>0.85556004991688417</v>
      </c>
      <c r="K17" s="1249">
        <v>1.6400191029014739</v>
      </c>
      <c r="L17" s="1252">
        <v>0.55298250418966644</v>
      </c>
      <c r="M17" s="1253">
        <v>14.268545877945154</v>
      </c>
      <c r="N17" s="1249">
        <v>3.9596414646012845</v>
      </c>
      <c r="O17" s="1249">
        <v>3.858167239217547</v>
      </c>
      <c r="P17" s="1249">
        <v>2.2185321756534209</v>
      </c>
      <c r="Q17" s="1250">
        <v>2.8896416320657354</v>
      </c>
      <c r="R17" s="1251">
        <v>3.5919198353552049</v>
      </c>
      <c r="S17" s="1249">
        <v>3.020076762393697</v>
      </c>
      <c r="T17" s="1249">
        <v>7.8165273403465001</v>
      </c>
      <c r="U17" s="1918">
        <v>0.95331972329935832</v>
      </c>
      <c r="V17" s="1766"/>
      <c r="W17" s="1766"/>
      <c r="X17" s="1766"/>
      <c r="Y17" s="1766"/>
      <c r="Z17" s="1766"/>
      <c r="AA17" s="1766"/>
      <c r="AB17" s="1766"/>
      <c r="AC17" s="1766"/>
      <c r="AD17" s="1766"/>
      <c r="AE17" s="1766"/>
      <c r="AF17" s="1766"/>
      <c r="AG17" s="1766"/>
      <c r="AH17" s="1766"/>
      <c r="AI17" s="1766"/>
      <c r="AJ17" s="1766"/>
      <c r="AK17" s="1766"/>
      <c r="AL17" s="1766"/>
      <c r="AM17" s="1766"/>
      <c r="AN17" s="1766"/>
      <c r="AO17" s="1766"/>
      <c r="AP17" s="1766"/>
      <c r="AQ17" s="1766"/>
      <c r="AR17" s="1766"/>
      <c r="AS17" s="1766"/>
      <c r="AT17" s="1766"/>
      <c r="AU17" s="1766"/>
      <c r="AV17" s="1766"/>
      <c r="AW17" s="1766"/>
      <c r="AX17" s="1766"/>
      <c r="AY17" s="1766"/>
      <c r="AZ17" s="646"/>
      <c r="BA17" s="2216"/>
      <c r="BB17" s="148" t="s">
        <v>52</v>
      </c>
      <c r="BC17" s="1072" t="s">
        <v>36</v>
      </c>
      <c r="BD17" s="1091" t="s">
        <v>36</v>
      </c>
      <c r="BE17" s="1091" t="s">
        <v>36</v>
      </c>
      <c r="BF17" s="1091" t="s">
        <v>36</v>
      </c>
      <c r="BG17" s="1111" t="s">
        <v>36</v>
      </c>
      <c r="BH17" s="1131" t="s">
        <v>36</v>
      </c>
      <c r="BI17" s="1091" t="s">
        <v>36</v>
      </c>
      <c r="BJ17" s="1091" t="s">
        <v>36</v>
      </c>
      <c r="BK17" s="1091" t="s">
        <v>36</v>
      </c>
      <c r="BL17" s="1111" t="s">
        <v>36</v>
      </c>
      <c r="BM17" s="1131" t="s">
        <v>36</v>
      </c>
      <c r="BN17" s="1091" t="s">
        <v>36</v>
      </c>
      <c r="BO17" s="1091" t="s">
        <v>36</v>
      </c>
      <c r="BP17" s="1091" t="s">
        <v>36</v>
      </c>
      <c r="BQ17" s="1111" t="s">
        <v>36</v>
      </c>
      <c r="BR17" s="1131" t="s">
        <v>36</v>
      </c>
      <c r="BS17" s="1091" t="s">
        <v>36</v>
      </c>
      <c r="BT17" s="1091" t="s">
        <v>36</v>
      </c>
      <c r="BU17" s="1778" t="s">
        <v>36</v>
      </c>
      <c r="BV17" s="1818"/>
      <c r="BW17" s="1818"/>
      <c r="BX17" s="1818"/>
      <c r="BY17" s="1819"/>
      <c r="BZ17" s="1819"/>
      <c r="CA17" s="1819"/>
      <c r="CB17" s="1819"/>
      <c r="CC17" s="1819"/>
      <c r="CD17" s="1819"/>
      <c r="CE17" s="1819"/>
      <c r="CF17" s="1819"/>
      <c r="CG17" s="1819"/>
      <c r="CH17" s="1819"/>
      <c r="CI17" s="1819"/>
      <c r="CJ17" s="1819"/>
      <c r="CK17" s="1819"/>
      <c r="CL17" s="1819"/>
      <c r="CM17" s="1819"/>
      <c r="CN17" s="1819"/>
      <c r="CO17" s="1819"/>
      <c r="CP17" s="1819"/>
      <c r="CQ17" s="1819"/>
      <c r="CR17" s="1819"/>
      <c r="CS17" s="1819"/>
      <c r="CT17" s="1819"/>
      <c r="CU17" s="1819"/>
      <c r="CV17" s="1819"/>
      <c r="CW17" s="1819"/>
      <c r="CX17" s="1819"/>
      <c r="CY17" s="1819"/>
      <c r="CZ17" s="1819"/>
    </row>
    <row r="18" s="642" customFormat="true" ht="15" customHeight="true" x14ac:dyDescent="0.2">
      <c r="A18" s="2288" t="s">
        <v>61</v>
      </c>
      <c r="B18" s="1369" t="s">
        <v>15</v>
      </c>
      <c r="C18" s="1248">
        <v>87.53224109033124</v>
      </c>
      <c r="D18" s="1249">
        <v>94.046446449352231</v>
      </c>
      <c r="E18" s="1249">
        <v>96.888611517728307</v>
      </c>
      <c r="F18" s="1249">
        <v>96.72141039538856</v>
      </c>
      <c r="G18" s="1250">
        <v>97.336634651319187</v>
      </c>
      <c r="H18" s="1251">
        <v>97.09548561055783</v>
      </c>
      <c r="I18" s="1249">
        <v>98.761354337082949</v>
      </c>
      <c r="J18" s="1249">
        <v>98.182328442430105</v>
      </c>
      <c r="K18" s="1249">
        <v>97.125224726379372</v>
      </c>
      <c r="L18" s="1252">
        <v>98.801494460942436</v>
      </c>
      <c r="M18" s="1253">
        <v>83.526987867661191</v>
      </c>
      <c r="N18" s="1249">
        <v>91.805649634771385</v>
      </c>
      <c r="O18" s="1249">
        <v>93.618080551231614</v>
      </c>
      <c r="P18" s="1249">
        <v>95.741145659699754</v>
      </c>
      <c r="Q18" s="1250">
        <v>93.602577556725194</v>
      </c>
      <c r="R18" s="1251">
        <v>94.92969036471986</v>
      </c>
      <c r="S18" s="1249">
        <v>93.331807790681978</v>
      </c>
      <c r="T18" s="1249">
        <v>90.922403876818734</v>
      </c>
      <c r="U18" s="1918">
        <v>97.692688020041956</v>
      </c>
      <c r="V18" s="1766"/>
      <c r="W18" s="1766"/>
      <c r="X18" s="1766"/>
      <c r="Y18" s="1766"/>
      <c r="Z18" s="1766"/>
      <c r="AA18" s="1766"/>
      <c r="AB18" s="1766"/>
      <c r="AC18" s="1766"/>
      <c r="AD18" s="1766"/>
      <c r="AE18" s="1766"/>
      <c r="AF18" s="1766"/>
      <c r="AG18" s="1766"/>
      <c r="AH18" s="1766"/>
      <c r="AI18" s="1766"/>
      <c r="AJ18" s="1766"/>
      <c r="AK18" s="1766"/>
      <c r="AL18" s="1766"/>
      <c r="AM18" s="1766"/>
      <c r="AN18" s="1766"/>
      <c r="AO18" s="1766"/>
      <c r="AP18" s="1766"/>
      <c r="AQ18" s="1766"/>
      <c r="AR18" s="1766"/>
      <c r="AS18" s="1766"/>
      <c r="AT18" s="1766"/>
      <c r="AU18" s="1766"/>
      <c r="AV18" s="1766"/>
      <c r="AW18" s="1766"/>
      <c r="AX18" s="1766"/>
      <c r="AY18" s="1766"/>
      <c r="AZ18" s="646"/>
      <c r="BA18" s="2216" t="s">
        <v>61</v>
      </c>
      <c r="BB18" s="148" t="s">
        <v>15</v>
      </c>
      <c r="BC18" s="1072" t="s">
        <v>36</v>
      </c>
      <c r="BD18" s="1091" t="s">
        <v>36</v>
      </c>
      <c r="BE18" s="1091" t="s">
        <v>36</v>
      </c>
      <c r="BF18" s="1091" t="s">
        <v>36</v>
      </c>
      <c r="BG18" s="1111" t="s">
        <v>36</v>
      </c>
      <c r="BH18" s="1131" t="s">
        <v>36</v>
      </c>
      <c r="BI18" s="1091" t="s">
        <v>36</v>
      </c>
      <c r="BJ18" s="1091" t="s">
        <v>36</v>
      </c>
      <c r="BK18" s="1091" t="s">
        <v>36</v>
      </c>
      <c r="BL18" s="1111" t="s">
        <v>36</v>
      </c>
      <c r="BM18" s="1131" t="s">
        <v>36</v>
      </c>
      <c r="BN18" s="1091" t="s">
        <v>36</v>
      </c>
      <c r="BO18" s="1091" t="s">
        <v>36</v>
      </c>
      <c r="BP18" s="1091" t="s">
        <v>36</v>
      </c>
      <c r="BQ18" s="1111" t="s">
        <v>36</v>
      </c>
      <c r="BR18" s="1131" t="s">
        <v>36</v>
      </c>
      <c r="BS18" s="1091" t="s">
        <v>36</v>
      </c>
      <c r="BT18" s="1091" t="s">
        <v>36</v>
      </c>
      <c r="BU18" s="1778" t="s">
        <v>36</v>
      </c>
      <c r="BV18" s="1818"/>
      <c r="BW18" s="1818"/>
      <c r="BX18" s="1818"/>
      <c r="BY18" s="1819"/>
      <c r="BZ18" s="1819"/>
      <c r="CA18" s="1819"/>
      <c r="CB18" s="1819"/>
      <c r="CC18" s="1819"/>
      <c r="CD18" s="1819"/>
      <c r="CE18" s="1819"/>
      <c r="CF18" s="1819"/>
      <c r="CG18" s="1819"/>
      <c r="CH18" s="1819"/>
      <c r="CI18" s="1819"/>
      <c r="CJ18" s="1819"/>
      <c r="CK18" s="1819"/>
      <c r="CL18" s="1819"/>
      <c r="CM18" s="1819"/>
      <c r="CN18" s="1819"/>
      <c r="CO18" s="1819"/>
      <c r="CP18" s="1819"/>
      <c r="CQ18" s="1819"/>
      <c r="CR18" s="1819"/>
      <c r="CS18" s="1819"/>
      <c r="CT18" s="1819"/>
      <c r="CU18" s="1819"/>
      <c r="CV18" s="1819"/>
      <c r="CW18" s="1819"/>
      <c r="CX18" s="1819"/>
      <c r="CY18" s="1819"/>
      <c r="CZ18" s="1819"/>
    </row>
    <row r="19" s="642" customFormat="true" ht="15" customHeight="true" x14ac:dyDescent="0.2">
      <c r="A19" s="2288"/>
      <c r="B19" s="1369" t="s">
        <v>16</v>
      </c>
      <c r="C19" s="1248">
        <v>2.9410803451603047</v>
      </c>
      <c r="D19" s="1249">
        <v>2.8759205403447003</v>
      </c>
      <c r="E19" s="1249">
        <v>1.2451132919663921</v>
      </c>
      <c r="F19" s="1249">
        <v>1.8833574303228375</v>
      </c>
      <c r="G19" s="1250">
        <v>1.3218951057068407</v>
      </c>
      <c r="H19" s="1251">
        <v>1.6799563107602489</v>
      </c>
      <c r="I19" s="1249">
        <v>0.53913525431597575</v>
      </c>
      <c r="J19" s="1249">
        <v>0.9621115076530018</v>
      </c>
      <c r="K19" s="1249">
        <v>1.2347561707190635</v>
      </c>
      <c r="L19" s="1252">
        <v>0.64552303486791995</v>
      </c>
      <c r="M19" s="1253">
        <v>2.2044662543935618</v>
      </c>
      <c r="N19" s="1249">
        <v>4.2347089006273135</v>
      </c>
      <c r="O19" s="1249">
        <v>2.5237522095508442</v>
      </c>
      <c r="P19" s="1249">
        <v>2.040322164646756</v>
      </c>
      <c r="Q19" s="1250">
        <v>3.507780811209023</v>
      </c>
      <c r="R19" s="1251">
        <v>1.4783897999249722</v>
      </c>
      <c r="S19" s="1249">
        <v>3.6481154469241308</v>
      </c>
      <c r="T19" s="1249">
        <v>1.2610687828349227</v>
      </c>
      <c r="U19" s="1918">
        <v>1.353992256658652</v>
      </c>
      <c r="V19" s="1766"/>
      <c r="W19" s="1766"/>
      <c r="X19" s="1766"/>
      <c r="Y19" s="1766"/>
      <c r="Z19" s="1766"/>
      <c r="AA19" s="1766"/>
      <c r="AB19" s="1766"/>
      <c r="AC19" s="1766"/>
      <c r="AD19" s="1766"/>
      <c r="AE19" s="1766"/>
      <c r="AF19" s="1766"/>
      <c r="AG19" s="1766"/>
      <c r="AH19" s="1766"/>
      <c r="AI19" s="1766"/>
      <c r="AJ19" s="1766"/>
      <c r="AK19" s="1766"/>
      <c r="AL19" s="1766"/>
      <c r="AM19" s="1766"/>
      <c r="AN19" s="1766"/>
      <c r="AO19" s="1766"/>
      <c r="AP19" s="1766"/>
      <c r="AQ19" s="1766"/>
      <c r="AR19" s="1766"/>
      <c r="AS19" s="1766"/>
      <c r="AT19" s="1766"/>
      <c r="AU19" s="1766"/>
      <c r="AV19" s="1766"/>
      <c r="AW19" s="1766"/>
      <c r="AX19" s="1766"/>
      <c r="AY19" s="1766"/>
      <c r="AZ19" s="646"/>
      <c r="BA19" s="2216"/>
      <c r="BB19" s="148" t="s">
        <v>16</v>
      </c>
      <c r="BC19" s="1072" t="s">
        <v>36</v>
      </c>
      <c r="BD19" s="1091" t="s">
        <v>36</v>
      </c>
      <c r="BE19" s="1091" t="s">
        <v>36</v>
      </c>
      <c r="BF19" s="1091" t="s">
        <v>36</v>
      </c>
      <c r="BG19" s="1111" t="s">
        <v>36</v>
      </c>
      <c r="BH19" s="1131" t="s">
        <v>36</v>
      </c>
      <c r="BI19" s="1091" t="s">
        <v>36</v>
      </c>
      <c r="BJ19" s="1091" t="s">
        <v>36</v>
      </c>
      <c r="BK19" s="1091" t="s">
        <v>36</v>
      </c>
      <c r="BL19" s="1111" t="s">
        <v>36</v>
      </c>
      <c r="BM19" s="1131" t="s">
        <v>36</v>
      </c>
      <c r="BN19" s="1091" t="s">
        <v>36</v>
      </c>
      <c r="BO19" s="1091" t="s">
        <v>36</v>
      </c>
      <c r="BP19" s="1091" t="s">
        <v>36</v>
      </c>
      <c r="BQ19" s="1111" t="s">
        <v>36</v>
      </c>
      <c r="BR19" s="1131" t="s">
        <v>36</v>
      </c>
      <c r="BS19" s="1091" t="s">
        <v>36</v>
      </c>
      <c r="BT19" s="1091" t="s">
        <v>36</v>
      </c>
      <c r="BU19" s="1778" t="s">
        <v>36</v>
      </c>
      <c r="BV19" s="1818"/>
      <c r="BW19" s="1818"/>
      <c r="BX19" s="1818"/>
      <c r="BY19" s="1819"/>
      <c r="BZ19" s="1819"/>
      <c r="CA19" s="1819"/>
      <c r="CB19" s="1819"/>
      <c r="CC19" s="1819"/>
      <c r="CD19" s="1819"/>
      <c r="CE19" s="1819"/>
      <c r="CF19" s="1819"/>
      <c r="CG19" s="1819"/>
      <c r="CH19" s="1819"/>
      <c r="CI19" s="1819"/>
      <c r="CJ19" s="1819"/>
      <c r="CK19" s="1819"/>
      <c r="CL19" s="1819"/>
      <c r="CM19" s="1819"/>
      <c r="CN19" s="1819"/>
      <c r="CO19" s="1819"/>
      <c r="CP19" s="1819"/>
      <c r="CQ19" s="1819"/>
      <c r="CR19" s="1819"/>
      <c r="CS19" s="1819"/>
      <c r="CT19" s="1819"/>
      <c r="CU19" s="1819"/>
      <c r="CV19" s="1819"/>
      <c r="CW19" s="1819"/>
      <c r="CX19" s="1819"/>
      <c r="CY19" s="1819"/>
      <c r="CZ19" s="1819"/>
    </row>
    <row r="20" s="642" customFormat="true" ht="15" customHeight="true" x14ac:dyDescent="0.2">
      <c r="A20" s="2288"/>
      <c r="B20" s="1369" t="s">
        <v>22</v>
      </c>
      <c r="C20" s="1248">
        <v>9.4755763633442367</v>
      </c>
      <c r="D20" s="1249">
        <v>3.0776330103030687</v>
      </c>
      <c r="E20" s="1249">
        <v>1.8662751903053276</v>
      </c>
      <c r="F20" s="1249">
        <v>1.3952321742885845</v>
      </c>
      <c r="G20" s="1250">
        <v>1.2871260146339245</v>
      </c>
      <c r="H20" s="1251">
        <v>1.2245580786819179</v>
      </c>
      <c r="I20" s="1249">
        <v>0.69951040860108293</v>
      </c>
      <c r="J20" s="1249">
        <v>0.85556004991688417</v>
      </c>
      <c r="K20" s="1249">
        <v>1.6400191029014739</v>
      </c>
      <c r="L20" s="1252">
        <v>0.55298250418966644</v>
      </c>
      <c r="M20" s="1253">
        <v>14.175663004312987</v>
      </c>
      <c r="N20" s="1249">
        <v>3.9596414646012845</v>
      </c>
      <c r="O20" s="1249">
        <v>3.858167239217547</v>
      </c>
      <c r="P20" s="1249">
        <v>2.2185321756534209</v>
      </c>
      <c r="Q20" s="1250">
        <v>2.7908113463130593</v>
      </c>
      <c r="R20" s="1251">
        <v>3.5919198353552049</v>
      </c>
      <c r="S20" s="1249">
        <v>2.9458155144920437</v>
      </c>
      <c r="T20" s="1249">
        <v>7.8165273403465001</v>
      </c>
      <c r="U20" s="1918">
        <v>0.95331972329935832</v>
      </c>
      <c r="V20" s="1766"/>
      <c r="W20" s="1766"/>
      <c r="X20" s="1766"/>
      <c r="Y20" s="1766"/>
      <c r="Z20" s="1766"/>
      <c r="AA20" s="1766"/>
      <c r="AB20" s="1766"/>
      <c r="AC20" s="1766"/>
      <c r="AD20" s="1766"/>
      <c r="AE20" s="1766"/>
      <c r="AF20" s="1766"/>
      <c r="AG20" s="1766"/>
      <c r="AH20" s="1766"/>
      <c r="AI20" s="1766"/>
      <c r="AJ20" s="1766"/>
      <c r="AK20" s="1766"/>
      <c r="AL20" s="1766"/>
      <c r="AM20" s="1766"/>
      <c r="AN20" s="1766"/>
      <c r="AO20" s="1766"/>
      <c r="AP20" s="1766"/>
      <c r="AQ20" s="1766"/>
      <c r="AR20" s="1766"/>
      <c r="AS20" s="1766"/>
      <c r="AT20" s="1766"/>
      <c r="AU20" s="1766"/>
      <c r="AV20" s="1766"/>
      <c r="AW20" s="1766"/>
      <c r="AX20" s="1766"/>
      <c r="AY20" s="1766"/>
      <c r="AZ20" s="646"/>
      <c r="BA20" s="2216"/>
      <c r="BB20" s="148" t="s">
        <v>22</v>
      </c>
      <c r="BC20" s="1072" t="s">
        <v>36</v>
      </c>
      <c r="BD20" s="1091" t="s">
        <v>36</v>
      </c>
      <c r="BE20" s="1091" t="s">
        <v>36</v>
      </c>
      <c r="BF20" s="1091" t="s">
        <v>36</v>
      </c>
      <c r="BG20" s="1111" t="s">
        <v>36</v>
      </c>
      <c r="BH20" s="1131" t="s">
        <v>36</v>
      </c>
      <c r="BI20" s="1091" t="s">
        <v>36</v>
      </c>
      <c r="BJ20" s="1091" t="s">
        <v>36</v>
      </c>
      <c r="BK20" s="1091" t="s">
        <v>36</v>
      </c>
      <c r="BL20" s="1111" t="s">
        <v>36</v>
      </c>
      <c r="BM20" s="1131" t="s">
        <v>36</v>
      </c>
      <c r="BN20" s="1091" t="s">
        <v>36</v>
      </c>
      <c r="BO20" s="1091" t="s">
        <v>36</v>
      </c>
      <c r="BP20" s="1091" t="s">
        <v>36</v>
      </c>
      <c r="BQ20" s="1111" t="s">
        <v>36</v>
      </c>
      <c r="BR20" s="1131" t="s">
        <v>36</v>
      </c>
      <c r="BS20" s="1091" t="s">
        <v>36</v>
      </c>
      <c r="BT20" s="1091" t="s">
        <v>36</v>
      </c>
      <c r="BU20" s="1778" t="s">
        <v>36</v>
      </c>
      <c r="BV20" s="1818"/>
      <c r="BW20" s="1818"/>
      <c r="BX20" s="1818"/>
      <c r="BY20" s="1819"/>
      <c r="BZ20" s="1819"/>
      <c r="CA20" s="1819"/>
      <c r="CB20" s="1819"/>
      <c r="CC20" s="1819"/>
      <c r="CD20" s="1819"/>
      <c r="CE20" s="1819"/>
      <c r="CF20" s="1819"/>
      <c r="CG20" s="1819"/>
      <c r="CH20" s="1819"/>
      <c r="CI20" s="1819"/>
      <c r="CJ20" s="1819"/>
      <c r="CK20" s="1819"/>
      <c r="CL20" s="1819"/>
      <c r="CM20" s="1819"/>
      <c r="CN20" s="1819"/>
      <c r="CO20" s="1819"/>
      <c r="CP20" s="1819"/>
      <c r="CQ20" s="1819"/>
      <c r="CR20" s="1819"/>
      <c r="CS20" s="1819"/>
      <c r="CT20" s="1819"/>
      <c r="CU20" s="1819"/>
      <c r="CV20" s="1819"/>
      <c r="CW20" s="1819"/>
      <c r="CX20" s="1819"/>
      <c r="CY20" s="1819"/>
      <c r="CZ20" s="1819"/>
    </row>
    <row r="21" s="642" customFormat="true" ht="15" customHeight="true" x14ac:dyDescent="0.2">
      <c r="A21" s="2288"/>
      <c r="B21" s="1369" t="s">
        <v>17</v>
      </c>
      <c r="C21" s="1248">
        <v>5.1102201164284468E-2</v>
      </c>
      <c r="D21" s="1249">
        <v>0</v>
      </c>
      <c r="E21" s="1249">
        <v>0</v>
      </c>
      <c r="F21" s="1249">
        <v>0</v>
      </c>
      <c r="G21" s="1250">
        <v>5.4344228340005074E-2</v>
      </c>
      <c r="H21" s="1251">
        <v>0</v>
      </c>
      <c r="I21" s="1249">
        <v>0</v>
      </c>
      <c r="J21" s="1249">
        <v>0</v>
      </c>
      <c r="K21" s="1249">
        <v>0</v>
      </c>
      <c r="L21" s="1252">
        <v>0</v>
      </c>
      <c r="M21" s="1253">
        <v>9.2882873632164048E-2</v>
      </c>
      <c r="N21" s="1249">
        <v>0</v>
      </c>
      <c r="O21" s="1249">
        <v>0</v>
      </c>
      <c r="P21" s="1249">
        <v>0</v>
      </c>
      <c r="Q21" s="1250">
        <v>9.8830285752676009E-2</v>
      </c>
      <c r="R21" s="1251">
        <v>0</v>
      </c>
      <c r="S21" s="1249">
        <v>7.4261247901653574E-2</v>
      </c>
      <c r="T21" s="1249">
        <v>0</v>
      </c>
      <c r="U21" s="1918">
        <v>0</v>
      </c>
      <c r="V21" s="1766"/>
      <c r="W21" s="1766"/>
      <c r="X21" s="1766"/>
      <c r="Y21" s="1766"/>
      <c r="Z21" s="1766"/>
      <c r="AA21" s="1766"/>
      <c r="AB21" s="1766"/>
      <c r="AC21" s="1766"/>
      <c r="AD21" s="1766"/>
      <c r="AE21" s="1766"/>
      <c r="AF21" s="1766"/>
      <c r="AG21" s="1766"/>
      <c r="AH21" s="1766"/>
      <c r="AI21" s="1766"/>
      <c r="AJ21" s="1766"/>
      <c r="AK21" s="1766"/>
      <c r="AL21" s="1766"/>
      <c r="AM21" s="1766"/>
      <c r="AN21" s="1766"/>
      <c r="AO21" s="1766"/>
      <c r="AP21" s="1766"/>
      <c r="AQ21" s="1766"/>
      <c r="AR21" s="1766"/>
      <c r="AS21" s="1766"/>
      <c r="AT21" s="1766"/>
      <c r="AU21" s="1766"/>
      <c r="AV21" s="1766"/>
      <c r="AW21" s="1766"/>
      <c r="AX21" s="1766"/>
      <c r="AY21" s="1766"/>
      <c r="AZ21" s="646"/>
      <c r="BA21" s="2216"/>
      <c r="BB21" s="148" t="s">
        <v>17</v>
      </c>
      <c r="BC21" s="1072" t="s">
        <v>36</v>
      </c>
      <c r="BD21" s="1091" t="s">
        <v>36</v>
      </c>
      <c r="BE21" s="1091" t="s">
        <v>36</v>
      </c>
      <c r="BF21" s="1091" t="s">
        <v>36</v>
      </c>
      <c r="BG21" s="1111" t="s">
        <v>36</v>
      </c>
      <c r="BH21" s="1131" t="s">
        <v>36</v>
      </c>
      <c r="BI21" s="1091" t="s">
        <v>36</v>
      </c>
      <c r="BJ21" s="1091" t="s">
        <v>36</v>
      </c>
      <c r="BK21" s="1091" t="s">
        <v>36</v>
      </c>
      <c r="BL21" s="1111" t="s">
        <v>36</v>
      </c>
      <c r="BM21" s="1131" t="s">
        <v>36</v>
      </c>
      <c r="BN21" s="1091" t="s">
        <v>36</v>
      </c>
      <c r="BO21" s="1091" t="s">
        <v>36</v>
      </c>
      <c r="BP21" s="1091" t="s">
        <v>36</v>
      </c>
      <c r="BQ21" s="1111" t="s">
        <v>36</v>
      </c>
      <c r="BR21" s="1131" t="s">
        <v>36</v>
      </c>
      <c r="BS21" s="1091" t="s">
        <v>36</v>
      </c>
      <c r="BT21" s="1091" t="s">
        <v>36</v>
      </c>
      <c r="BU21" s="1778" t="s">
        <v>36</v>
      </c>
      <c r="BV21" s="1818"/>
      <c r="BW21" s="1818"/>
      <c r="BX21" s="1818"/>
      <c r="BY21" s="1819"/>
      <c r="BZ21" s="1819"/>
      <c r="CA21" s="1819"/>
      <c r="CB21" s="1819"/>
      <c r="CC21" s="1819"/>
      <c r="CD21" s="1819"/>
      <c r="CE21" s="1819"/>
      <c r="CF21" s="1819"/>
      <c r="CG21" s="1819"/>
      <c r="CH21" s="1819"/>
      <c r="CI21" s="1819"/>
      <c r="CJ21" s="1819"/>
      <c r="CK21" s="1819"/>
      <c r="CL21" s="1819"/>
      <c r="CM21" s="1819"/>
      <c r="CN21" s="1819"/>
      <c r="CO21" s="1819"/>
      <c r="CP21" s="1819"/>
      <c r="CQ21" s="1819"/>
      <c r="CR21" s="1819"/>
      <c r="CS21" s="1819"/>
      <c r="CT21" s="1819"/>
      <c r="CU21" s="1819"/>
      <c r="CV21" s="1819"/>
      <c r="CW21" s="1819"/>
      <c r="CX21" s="1819"/>
      <c r="CY21" s="1819"/>
      <c r="CZ21" s="1819"/>
    </row>
    <row r="22" s="642" customFormat="true" ht="15" customHeight="true" x14ac:dyDescent="0.2">
      <c r="A22" s="2288" t="s">
        <v>55</v>
      </c>
      <c r="B22" s="1369" t="s">
        <v>50</v>
      </c>
      <c r="C22" s="1248">
        <v>3.2507708333194407</v>
      </c>
      <c r="D22" s="1249">
        <v>2.9672413392983037</v>
      </c>
      <c r="E22" s="1249">
        <v>1.2687924506900878</v>
      </c>
      <c r="F22" s="1249">
        <v>1.9100064549127691</v>
      </c>
      <c r="G22" s="1250">
        <v>1.3398690503115884</v>
      </c>
      <c r="H22" s="1251">
        <v>1.7007833911777965</v>
      </c>
      <c r="I22" s="1249">
        <v>0.54293312805848826</v>
      </c>
      <c r="J22" s="1249">
        <v>0.97041398200181705</v>
      </c>
      <c r="K22" s="1249">
        <v>1.2553440529953248</v>
      </c>
      <c r="L22" s="1252">
        <v>0.64911251350008115</v>
      </c>
      <c r="M22" s="1253">
        <v>2.5713622578419022</v>
      </c>
      <c r="N22" s="1249">
        <v>4.4093014282807754</v>
      </c>
      <c r="O22" s="1249">
        <v>2.6250302673450978</v>
      </c>
      <c r="P22" s="1249">
        <v>2.0866143759592224</v>
      </c>
      <c r="Q22" s="1250">
        <v>3.6121592692703812</v>
      </c>
      <c r="R22" s="1251">
        <v>1.5334708433154065</v>
      </c>
      <c r="S22" s="1249">
        <v>3.7617223494661287</v>
      </c>
      <c r="T22" s="1249">
        <v>1.3679987816155048</v>
      </c>
      <c r="U22" s="1918">
        <v>1.3670243695963227</v>
      </c>
      <c r="V22" s="1766"/>
      <c r="W22" s="1766"/>
      <c r="X22" s="1766"/>
      <c r="Y22" s="1766"/>
      <c r="Z22" s="1766"/>
      <c r="AA22" s="1766"/>
      <c r="AB22" s="1766"/>
      <c r="AC22" s="1766"/>
      <c r="AD22" s="1766"/>
      <c r="AE22" s="1766"/>
      <c r="AF22" s="1766"/>
      <c r="AG22" s="1766"/>
      <c r="AH22" s="1766"/>
      <c r="AI22" s="1766"/>
      <c r="AJ22" s="1766"/>
      <c r="AK22" s="1766"/>
      <c r="AL22" s="1766"/>
      <c r="AM22" s="1766"/>
      <c r="AN22" s="1766"/>
      <c r="AO22" s="1766"/>
      <c r="AP22" s="1766"/>
      <c r="AQ22" s="1766"/>
      <c r="AR22" s="1766"/>
      <c r="AS22" s="1766"/>
      <c r="AT22" s="1766"/>
      <c r="AU22" s="1766"/>
      <c r="AV22" s="1766"/>
      <c r="AW22" s="1766"/>
      <c r="AX22" s="1766"/>
      <c r="AY22" s="1766"/>
      <c r="AZ22" s="646"/>
      <c r="BA22" s="2216" t="s">
        <v>55</v>
      </c>
      <c r="BB22" s="148" t="s">
        <v>50</v>
      </c>
      <c r="BC22" s="1072" t="s">
        <v>36</v>
      </c>
      <c r="BD22" s="1091" t="s">
        <v>36</v>
      </c>
      <c r="BE22" s="1091" t="s">
        <v>36</v>
      </c>
      <c r="BF22" s="1091" t="s">
        <v>36</v>
      </c>
      <c r="BG22" s="1111" t="s">
        <v>36</v>
      </c>
      <c r="BH22" s="1131" t="s">
        <v>36</v>
      </c>
      <c r="BI22" s="1091" t="s">
        <v>36</v>
      </c>
      <c r="BJ22" s="1091" t="s">
        <v>36</v>
      </c>
      <c r="BK22" s="1091" t="s">
        <v>36</v>
      </c>
      <c r="BL22" s="1111" t="s">
        <v>36</v>
      </c>
      <c r="BM22" s="1131" t="s">
        <v>36</v>
      </c>
      <c r="BN22" s="1091" t="s">
        <v>36</v>
      </c>
      <c r="BO22" s="1091" t="s">
        <v>36</v>
      </c>
      <c r="BP22" s="1091" t="s">
        <v>36</v>
      </c>
      <c r="BQ22" s="1111" t="s">
        <v>36</v>
      </c>
      <c r="BR22" s="1131" t="s">
        <v>36</v>
      </c>
      <c r="BS22" s="1091" t="s">
        <v>36</v>
      </c>
      <c r="BT22" s="1091" t="s">
        <v>36</v>
      </c>
      <c r="BU22" s="1778" t="s">
        <v>36</v>
      </c>
      <c r="BV22" s="1818"/>
      <c r="BW22" s="1818"/>
      <c r="BX22" s="1818"/>
      <c r="BY22" s="1819"/>
      <c r="BZ22" s="1819"/>
      <c r="CA22" s="1819"/>
      <c r="CB22" s="1819"/>
      <c r="CC22" s="1819"/>
      <c r="CD22" s="1819"/>
      <c r="CE22" s="1819"/>
      <c r="CF22" s="1819"/>
      <c r="CG22" s="1819"/>
      <c r="CH22" s="1819"/>
      <c r="CI22" s="1819"/>
      <c r="CJ22" s="1819"/>
      <c r="CK22" s="1819"/>
      <c r="CL22" s="1819"/>
      <c r="CM22" s="1819"/>
      <c r="CN22" s="1819"/>
      <c r="CO22" s="1819"/>
      <c r="CP22" s="1819"/>
      <c r="CQ22" s="1819"/>
      <c r="CR22" s="1819"/>
      <c r="CS22" s="1819"/>
      <c r="CT22" s="1819"/>
      <c r="CU22" s="1819"/>
      <c r="CV22" s="1819"/>
      <c r="CW22" s="1819"/>
      <c r="CX22" s="1819"/>
      <c r="CY22" s="1819"/>
      <c r="CZ22" s="1819"/>
    </row>
    <row r="23" s="642" customFormat="true" ht="15" customHeight="true" x14ac:dyDescent="0.2">
      <c r="A23" s="2289"/>
      <c r="B23" s="1370" t="s">
        <v>49</v>
      </c>
      <c r="C23" s="1254">
        <v>96.74922916668055</v>
      </c>
      <c r="D23" s="1255">
        <v>97.032758660701688</v>
      </c>
      <c r="E23" s="1255">
        <v>98.731207549309914</v>
      </c>
      <c r="F23" s="1255">
        <v>98.089993545087211</v>
      </c>
      <c r="G23" s="1256">
        <v>98.660130949688408</v>
      </c>
      <c r="H23" s="1257">
        <v>98.299216608822178</v>
      </c>
      <c r="I23" s="1255">
        <v>99.457066871941507</v>
      </c>
      <c r="J23" s="1255">
        <v>99.02958601799817</v>
      </c>
      <c r="K23" s="1255">
        <v>98.744655947004617</v>
      </c>
      <c r="L23" s="1258">
        <v>99.350887486499929</v>
      </c>
      <c r="M23" s="1259">
        <v>97.428637742158102</v>
      </c>
      <c r="N23" s="1255">
        <v>95.59069857171923</v>
      </c>
      <c r="O23" s="1255">
        <v>97.374969732654932</v>
      </c>
      <c r="P23" s="1255">
        <v>97.913385624040757</v>
      </c>
      <c r="Q23" s="1256">
        <v>96.387840730729593</v>
      </c>
      <c r="R23" s="1257">
        <v>98.466529156684601</v>
      </c>
      <c r="S23" s="1255">
        <v>96.238277650533703</v>
      </c>
      <c r="T23" s="1255">
        <v>98.632001218384602</v>
      </c>
      <c r="U23" s="1919">
        <v>98.632975630403649</v>
      </c>
      <c r="V23" s="1766"/>
      <c r="W23" s="1766"/>
      <c r="X23" s="1766"/>
      <c r="Y23" s="1766"/>
      <c r="Z23" s="1766"/>
      <c r="AA23" s="1766"/>
      <c r="AB23" s="1766"/>
      <c r="AC23" s="1766"/>
      <c r="AD23" s="1766"/>
      <c r="AE23" s="1766"/>
      <c r="AF23" s="1766"/>
      <c r="AG23" s="1766"/>
      <c r="AH23" s="1766"/>
      <c r="AI23" s="1766"/>
      <c r="AJ23" s="1766"/>
      <c r="AK23" s="1766"/>
      <c r="AL23" s="1766"/>
      <c r="AM23" s="1766"/>
      <c r="AN23" s="1766"/>
      <c r="AO23" s="1766"/>
      <c r="AP23" s="1766"/>
      <c r="AQ23" s="1766"/>
      <c r="AR23" s="1766"/>
      <c r="AS23" s="1766"/>
      <c r="AT23" s="1766"/>
      <c r="AU23" s="1766"/>
      <c r="AV23" s="1766"/>
      <c r="AW23" s="1766"/>
      <c r="AX23" s="1766"/>
      <c r="AY23" s="1766"/>
      <c r="AZ23" s="646"/>
      <c r="BA23" s="2217"/>
      <c r="BB23" s="149" t="s">
        <v>49</v>
      </c>
      <c r="BC23" s="1073" t="s">
        <v>36</v>
      </c>
      <c r="BD23" s="1092" t="s">
        <v>36</v>
      </c>
      <c r="BE23" s="1092" t="s">
        <v>36</v>
      </c>
      <c r="BF23" s="1092" t="s">
        <v>36</v>
      </c>
      <c r="BG23" s="1112" t="s">
        <v>36</v>
      </c>
      <c r="BH23" s="1132" t="s">
        <v>36</v>
      </c>
      <c r="BI23" s="1092" t="s">
        <v>36</v>
      </c>
      <c r="BJ23" s="1092" t="s">
        <v>36</v>
      </c>
      <c r="BK23" s="1092" t="s">
        <v>36</v>
      </c>
      <c r="BL23" s="1112" t="s">
        <v>36</v>
      </c>
      <c r="BM23" s="1132" t="s">
        <v>36</v>
      </c>
      <c r="BN23" s="1092" t="s">
        <v>36</v>
      </c>
      <c r="BO23" s="1092" t="s">
        <v>36</v>
      </c>
      <c r="BP23" s="1092" t="s">
        <v>36</v>
      </c>
      <c r="BQ23" s="1112" t="s">
        <v>36</v>
      </c>
      <c r="BR23" s="1132" t="s">
        <v>36</v>
      </c>
      <c r="BS23" s="1092" t="s">
        <v>36</v>
      </c>
      <c r="BT23" s="1092" t="s">
        <v>36</v>
      </c>
      <c r="BU23" s="1779" t="s">
        <v>36</v>
      </c>
      <c r="BV23" s="1820"/>
      <c r="BW23" s="1820"/>
      <c r="BX23" s="1820"/>
      <c r="BY23" s="1821"/>
      <c r="BZ23" s="1821"/>
      <c r="CA23" s="1821"/>
      <c r="CB23" s="1821"/>
      <c r="CC23" s="1821"/>
      <c r="CD23" s="1821"/>
      <c r="CE23" s="1821"/>
      <c r="CF23" s="1821"/>
      <c r="CG23" s="1821"/>
      <c r="CH23" s="1821"/>
      <c r="CI23" s="1821"/>
      <c r="CJ23" s="1821"/>
      <c r="CK23" s="1821"/>
      <c r="CL23" s="1821"/>
      <c r="CM23" s="1821"/>
      <c r="CN23" s="1821"/>
      <c r="CO23" s="1821"/>
      <c r="CP23" s="1821"/>
      <c r="CQ23" s="1821"/>
      <c r="CR23" s="1821"/>
      <c r="CS23" s="1821"/>
      <c r="CT23" s="1821"/>
      <c r="CU23" s="1821"/>
      <c r="CV23" s="1821"/>
      <c r="CW23" s="1821"/>
      <c r="CX23" s="1821"/>
      <c r="CY23" s="1821"/>
      <c r="CZ23" s="1821"/>
    </row>
    <row r="24" s="131" customFormat="true" ht="15" hidden="true" customHeight="true" x14ac:dyDescent="0.2">
      <c r="A24" s="2138" t="s">
        <v>48</v>
      </c>
      <c r="B24" s="248" t="s">
        <v>60</v>
      </c>
      <c r="C24" s="254"/>
      <c r="D24" s="255"/>
      <c r="E24" s="255"/>
      <c r="F24" s="255"/>
      <c r="G24" s="256"/>
      <c r="H24" s="257"/>
      <c r="I24" s="255"/>
      <c r="J24" s="255"/>
      <c r="K24" s="255"/>
      <c r="L24" s="258"/>
      <c r="M24" s="254"/>
      <c r="N24" s="255"/>
      <c r="O24" s="255"/>
      <c r="P24" s="255"/>
      <c r="Q24" s="256"/>
      <c r="R24" s="257"/>
      <c r="S24" s="255"/>
      <c r="T24" s="255"/>
      <c r="U24" s="258"/>
      <c r="V24" s="609"/>
      <c r="W24" s="609"/>
      <c r="X24" s="609"/>
      <c r="Y24" s="609"/>
      <c r="Z24" s="609"/>
      <c r="AA24" s="609"/>
      <c r="AB24" s="609"/>
      <c r="AC24" s="609"/>
      <c r="AD24" s="609"/>
      <c r="AE24" s="609"/>
      <c r="AF24" s="609"/>
      <c r="AG24" s="609"/>
      <c r="AH24" s="609"/>
      <c r="AI24" s="609"/>
      <c r="AJ24" s="609"/>
      <c r="AK24" s="609"/>
      <c r="AL24" s="609"/>
      <c r="AM24" s="609"/>
      <c r="AN24" s="609"/>
      <c r="AO24" s="609"/>
      <c r="AP24" s="609"/>
      <c r="AQ24" s="609"/>
      <c r="AR24" s="609"/>
      <c r="AS24" s="609"/>
      <c r="AT24" s="609"/>
      <c r="AU24" s="609"/>
      <c r="AV24" s="609"/>
      <c r="AW24" s="609"/>
      <c r="AX24" s="609"/>
      <c r="AY24" s="609"/>
      <c r="AZ24" s="216"/>
      <c r="BB24" s="133"/>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39"/>
      <c r="B25" s="240" t="s">
        <v>59</v>
      </c>
      <c r="C25" s="259"/>
      <c r="D25" s="260"/>
      <c r="E25" s="260"/>
      <c r="F25" s="260"/>
      <c r="G25" s="261"/>
      <c r="H25" s="262"/>
      <c r="I25" s="260"/>
      <c r="J25" s="260"/>
      <c r="K25" s="260"/>
      <c r="L25" s="263"/>
      <c r="M25" s="259"/>
      <c r="N25" s="260"/>
      <c r="O25" s="260"/>
      <c r="P25" s="260"/>
      <c r="Q25" s="261"/>
      <c r="R25" s="262"/>
      <c r="S25" s="260"/>
      <c r="T25" s="260"/>
      <c r="U25" s="263"/>
      <c r="V25" s="609"/>
      <c r="W25" s="609"/>
      <c r="X25" s="609"/>
      <c r="Y25" s="609"/>
      <c r="Z25" s="609"/>
      <c r="AA25" s="609"/>
      <c r="AB25" s="609"/>
      <c r="AC25" s="609"/>
      <c r="AD25" s="609"/>
      <c r="AE25" s="609"/>
      <c r="AF25" s="609"/>
      <c r="AG25" s="609"/>
      <c r="AH25" s="609"/>
      <c r="AI25" s="609"/>
      <c r="AJ25" s="609"/>
      <c r="AK25" s="609"/>
      <c r="AL25" s="609"/>
      <c r="AM25" s="609"/>
      <c r="AN25" s="609"/>
      <c r="AO25" s="609"/>
      <c r="AP25" s="609"/>
      <c r="AQ25" s="609"/>
      <c r="AR25" s="609"/>
      <c r="AS25" s="609"/>
      <c r="AT25" s="609"/>
      <c r="AU25" s="609"/>
      <c r="AV25" s="609"/>
      <c r="AW25" s="609"/>
      <c r="AX25" s="609"/>
      <c r="AY25" s="609"/>
      <c r="AZ25" s="216"/>
      <c r="BB25" s="133"/>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40"/>
      <c r="B26" s="241" t="s">
        <v>47</v>
      </c>
      <c r="C26" s="264"/>
      <c r="D26" s="265"/>
      <c r="E26" s="265"/>
      <c r="F26" s="265"/>
      <c r="G26" s="266"/>
      <c r="H26" s="267"/>
      <c r="I26" s="265"/>
      <c r="J26" s="265"/>
      <c r="K26" s="265"/>
      <c r="L26" s="268"/>
      <c r="M26" s="264"/>
      <c r="N26" s="265"/>
      <c r="O26" s="265"/>
      <c r="P26" s="265"/>
      <c r="Q26" s="266"/>
      <c r="R26" s="1688"/>
      <c r="S26" s="1689"/>
      <c r="T26" s="1689"/>
      <c r="U26" s="1730"/>
      <c r="V26" s="609"/>
      <c r="W26" s="609"/>
      <c r="X26" s="609"/>
      <c r="Y26" s="609"/>
      <c r="Z26" s="609"/>
      <c r="AA26" s="609"/>
      <c r="AB26" s="609"/>
      <c r="AC26" s="609"/>
      <c r="AD26" s="609"/>
      <c r="AE26" s="609"/>
      <c r="AF26" s="609"/>
      <c r="AG26" s="609"/>
      <c r="AH26" s="609"/>
      <c r="AI26" s="609"/>
      <c r="AJ26" s="609"/>
      <c r="AK26" s="609"/>
      <c r="AL26" s="609"/>
      <c r="AM26" s="609"/>
      <c r="AN26" s="609"/>
      <c r="AO26" s="609"/>
      <c r="AP26" s="609"/>
      <c r="AQ26" s="609"/>
      <c r="AR26" s="609"/>
      <c r="AS26" s="609"/>
      <c r="AT26" s="609"/>
      <c r="AU26" s="609"/>
      <c r="AV26" s="609"/>
      <c r="AW26" s="609"/>
      <c r="AX26" s="609"/>
      <c r="AY26" s="609"/>
      <c r="AZ26" s="216"/>
      <c r="BB26" s="133"/>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42" customFormat="true" ht="15" customHeight="true" x14ac:dyDescent="0.2">
      <c r="A27" s="130"/>
      <c r="B27" s="183"/>
      <c r="C27" s="2189" t="s">
        <v>115</v>
      </c>
      <c r="D27" s="2190"/>
      <c r="E27" s="2190"/>
      <c r="F27" s="2190"/>
      <c r="G27" s="2191"/>
      <c r="H27" s="2313" t="s">
        <v>39</v>
      </c>
      <c r="I27" s="2314"/>
      <c r="J27" s="2314"/>
      <c r="K27" s="2314"/>
      <c r="L27" s="2315"/>
      <c r="M27" s="2316" t="s">
        <v>38</v>
      </c>
      <c r="N27" s="2314"/>
      <c r="O27" s="2314"/>
      <c r="P27" s="2314"/>
      <c r="Q27" s="2315"/>
      <c r="R27" s="1900" t="s">
        <v>138</v>
      </c>
      <c r="S27" s="1907"/>
      <c r="T27" s="1907"/>
      <c r="U27" s="1908"/>
      <c r="V27" s="1766"/>
      <c r="W27" s="1766"/>
      <c r="X27" s="1766"/>
      <c r="Y27" s="1766"/>
      <c r="Z27" s="1766"/>
      <c r="AA27" s="1766"/>
      <c r="AB27" s="1766"/>
      <c r="AC27" s="1766"/>
      <c r="AD27" s="1766"/>
      <c r="AE27" s="1766"/>
      <c r="AF27" s="1766"/>
      <c r="AG27" s="1766"/>
      <c r="AH27" s="1766"/>
      <c r="AI27" s="1766"/>
      <c r="AJ27" s="1766"/>
      <c r="AK27" s="1766"/>
      <c r="AL27" s="1766"/>
      <c r="AM27" s="1766"/>
      <c r="AN27" s="1766"/>
      <c r="AO27" s="1766"/>
      <c r="AP27" s="1766"/>
      <c r="AQ27" s="1766"/>
      <c r="AR27" s="1766"/>
      <c r="AS27" s="1766"/>
      <c r="AT27" s="1766"/>
      <c r="AU27" s="1766"/>
      <c r="AV27" s="1766"/>
      <c r="AW27" s="1766"/>
      <c r="AX27" s="1766"/>
      <c r="AY27" s="1766"/>
      <c r="AZ27" s="646"/>
      <c r="BA27" s="217" t="s">
        <v>129</v>
      </c>
      <c r="BB27" s="115" t="s">
        <v>96</v>
      </c>
      <c r="BC27" s="2218" t="s">
        <v>115</v>
      </c>
      <c r="BD27" s="2219"/>
      <c r="BE27" s="2219"/>
      <c r="BF27" s="2219"/>
      <c r="BG27" s="2220"/>
      <c r="BH27" s="2221" t="s">
        <v>39</v>
      </c>
      <c r="BI27" s="2219"/>
      <c r="BJ27" s="2219"/>
      <c r="BK27" s="2219"/>
      <c r="BL27" s="2220"/>
      <c r="BM27" s="2221" t="s">
        <v>38</v>
      </c>
      <c r="BN27" s="2219"/>
      <c r="BO27" s="2219"/>
      <c r="BP27" s="2219"/>
      <c r="BQ27" s="2222"/>
      <c r="BR27" s="1697" t="s">
        <v>138</v>
      </c>
      <c r="BS27" s="1698"/>
      <c r="BT27" s="1698"/>
      <c r="BU27" s="1698"/>
      <c r="BV27" s="1822"/>
      <c r="BW27" s="1822"/>
      <c r="BX27" s="1822"/>
      <c r="BY27" s="1823"/>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42" customFormat="true" ht="12.75" x14ac:dyDescent="0.2">
      <c r="A28" s="184" t="s">
        <v>70</v>
      </c>
      <c r="B28" s="243"/>
      <c r="C28" s="272" t="s">
        <v>0</v>
      </c>
      <c r="D28" s="273" t="s">
        <v>1</v>
      </c>
      <c r="E28" s="273" t="s">
        <v>2</v>
      </c>
      <c r="F28" s="273" t="s">
        <v>3</v>
      </c>
      <c r="G28" s="274" t="s">
        <v>4</v>
      </c>
      <c r="H28" s="1209" t="s">
        <v>0</v>
      </c>
      <c r="I28" s="1171" t="s">
        <v>1</v>
      </c>
      <c r="J28" s="1171" t="s">
        <v>2</v>
      </c>
      <c r="K28" s="1171" t="s">
        <v>3</v>
      </c>
      <c r="L28" s="1172" t="s">
        <v>4</v>
      </c>
      <c r="M28" s="1199" t="s">
        <v>0</v>
      </c>
      <c r="N28" s="1171" t="s">
        <v>1</v>
      </c>
      <c r="O28" s="1171" t="s">
        <v>2</v>
      </c>
      <c r="P28" s="1171" t="s">
        <v>3</v>
      </c>
      <c r="Q28" s="1219" t="s">
        <v>4</v>
      </c>
      <c r="R28" s="1209" t="s">
        <v>147</v>
      </c>
      <c r="S28" s="1171" t="s">
        <v>236</v>
      </c>
      <c r="T28" s="1171" t="s">
        <v>237</v>
      </c>
      <c r="U28" s="1173" t="s">
        <v>238</v>
      </c>
      <c r="V28" s="1766"/>
      <c r="W28" s="1766"/>
      <c r="X28" s="1766"/>
      <c r="Y28" s="1766"/>
      <c r="Z28" s="1766"/>
      <c r="AA28" s="1766"/>
      <c r="AB28" s="1766"/>
      <c r="AC28" s="1766"/>
      <c r="AD28" s="1766"/>
      <c r="AE28" s="1766"/>
      <c r="AF28" s="1766"/>
      <c r="AG28" s="1766"/>
      <c r="AH28" s="1766"/>
      <c r="AI28" s="1766"/>
      <c r="AJ28" s="1766"/>
      <c r="AK28" s="1766"/>
      <c r="AL28" s="1766"/>
      <c r="AM28" s="1766"/>
      <c r="AN28" s="1766"/>
      <c r="AO28" s="1766"/>
      <c r="AP28" s="1766"/>
      <c r="AQ28" s="1766"/>
      <c r="AR28" s="1766"/>
      <c r="AS28" s="1766"/>
      <c r="AT28" s="1766"/>
      <c r="AU28" s="1766"/>
      <c r="AV28" s="1766"/>
      <c r="AW28" s="1766"/>
      <c r="AX28" s="1766"/>
      <c r="AY28" s="1766"/>
      <c r="AZ28" s="646"/>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147</v>
      </c>
      <c r="BS28" s="168" t="s">
        <v>236</v>
      </c>
      <c r="BT28" s="168" t="s">
        <v>237</v>
      </c>
      <c r="BU28" s="1780" t="s">
        <v>238</v>
      </c>
      <c r="BV28" s="1824"/>
      <c r="BW28" s="1824"/>
      <c r="BX28" s="1824"/>
      <c r="BY28" s="1825"/>
      <c r="BZ28" s="1825"/>
      <c r="CA28" s="1825"/>
      <c r="CB28" s="1825"/>
      <c r="CC28" s="1825"/>
      <c r="CD28" s="1825"/>
      <c r="CE28" s="1825"/>
      <c r="CF28" s="1825"/>
      <c r="CG28" s="1825"/>
      <c r="CH28" s="1825"/>
      <c r="CI28" s="1825"/>
      <c r="CJ28" s="1825"/>
      <c r="CK28" s="1825"/>
      <c r="CL28" s="1825"/>
      <c r="CM28" s="1825"/>
      <c r="CN28" s="1825"/>
      <c r="CO28" s="1825"/>
      <c r="CP28" s="1825"/>
      <c r="CQ28" s="1825"/>
      <c r="CR28" s="1825"/>
      <c r="CS28" s="1825"/>
      <c r="CT28" s="1825"/>
      <c r="CU28" s="1825"/>
      <c r="CV28" s="1825"/>
      <c r="CW28" s="1825"/>
      <c r="CX28" s="1825"/>
      <c r="CY28" s="1825"/>
      <c r="CZ28" s="1825"/>
    </row>
    <row r="29" s="642" customFormat="true" ht="15" customHeight="true" x14ac:dyDescent="0.2">
      <c r="A29" s="2294" t="s">
        <v>58</v>
      </c>
      <c r="B29" s="1371" t="s">
        <v>50</v>
      </c>
      <c r="C29" s="1260">
        <v>61.533046276158288</v>
      </c>
      <c r="D29" s="1261">
        <v>63.562238349969981</v>
      </c>
      <c r="E29" s="1261">
        <v>73.783746405159036</v>
      </c>
      <c r="F29" s="1261">
        <v>85.817232261076413</v>
      </c>
      <c r="G29" s="1262">
        <v>90.006601852133784</v>
      </c>
      <c r="H29" s="1263">
        <v>88.666251649045208</v>
      </c>
      <c r="I29" s="1261">
        <v>92.237921941311711</v>
      </c>
      <c r="J29" s="1261">
        <v>94.191572295584237</v>
      </c>
      <c r="K29" s="1261">
        <v>94.233185298723797</v>
      </c>
      <c r="L29" s="1264">
        <v>96.247763620909126</v>
      </c>
      <c r="M29" s="1265">
        <v>55.169671619462711</v>
      </c>
      <c r="N29" s="1261">
        <v>65.750071400950702</v>
      </c>
      <c r="O29" s="1261">
        <v>57.247897879820172</v>
      </c>
      <c r="P29" s="1261">
        <v>58.007540152915816</v>
      </c>
      <c r="Q29" s="1262">
        <v>64.47429239797539</v>
      </c>
      <c r="R29" s="1263">
        <v>69.813185178908157</v>
      </c>
      <c r="S29" s="1261">
        <v>70.262659162633184</v>
      </c>
      <c r="T29" s="1261">
        <v>79.196915942014925</v>
      </c>
      <c r="U29" s="1920">
        <v>95.928005819495482</v>
      </c>
      <c r="V29" s="1766"/>
      <c r="W29" s="1766"/>
      <c r="X29" s="1766"/>
      <c r="Y29" s="1766"/>
      <c r="Z29" s="1766"/>
      <c r="AA29" s="1766"/>
      <c r="AB29" s="1766"/>
      <c r="AC29" s="1766"/>
      <c r="AD29" s="1766"/>
      <c r="AE29" s="1766"/>
      <c r="AF29" s="1766"/>
      <c r="AG29" s="1766"/>
      <c r="AH29" s="1766"/>
      <c r="AI29" s="1766"/>
      <c r="AJ29" s="1766"/>
      <c r="AK29" s="1766"/>
      <c r="AL29" s="1766"/>
      <c r="AM29" s="1766"/>
      <c r="AN29" s="1766"/>
      <c r="AO29" s="1766"/>
      <c r="AP29" s="1766"/>
      <c r="AQ29" s="1766"/>
      <c r="AR29" s="1766"/>
      <c r="AS29" s="1766"/>
      <c r="AT29" s="1766"/>
      <c r="AU29" s="1766"/>
      <c r="AV29" s="1766"/>
      <c r="AW29" s="1766"/>
      <c r="AX29" s="1766"/>
      <c r="AY29" s="1766"/>
      <c r="AZ29" s="646"/>
      <c r="BA29" s="2188" t="s">
        <v>58</v>
      </c>
      <c r="BB29" s="150" t="s">
        <v>50</v>
      </c>
      <c r="BC29" s="1074" t="s">
        <v>36</v>
      </c>
      <c r="BD29" s="1093" t="s">
        <v>36</v>
      </c>
      <c r="BE29" s="1093" t="s">
        <v>36</v>
      </c>
      <c r="BF29" s="1093" t="s">
        <v>36</v>
      </c>
      <c r="BG29" s="1113" t="s">
        <v>36</v>
      </c>
      <c r="BH29" s="1133" t="s">
        <v>36</v>
      </c>
      <c r="BI29" s="1093" t="s">
        <v>36</v>
      </c>
      <c r="BJ29" s="1093" t="s">
        <v>36</v>
      </c>
      <c r="BK29" s="1093" t="s">
        <v>36</v>
      </c>
      <c r="BL29" s="1113" t="s">
        <v>36</v>
      </c>
      <c r="BM29" s="1133" t="s">
        <v>36</v>
      </c>
      <c r="BN29" s="1093" t="s">
        <v>36</v>
      </c>
      <c r="BO29" s="1093" t="s">
        <v>36</v>
      </c>
      <c r="BP29" s="1093" t="s">
        <v>36</v>
      </c>
      <c r="BQ29" s="1113" t="s">
        <v>36</v>
      </c>
      <c r="BR29" s="1133" t="s">
        <v>36</v>
      </c>
      <c r="BS29" s="1093" t="s">
        <v>36</v>
      </c>
      <c r="BT29" s="1093" t="s">
        <v>36</v>
      </c>
      <c r="BU29" s="1781" t="s">
        <v>36</v>
      </c>
      <c r="BV29" s="1826"/>
      <c r="BW29" s="1826"/>
      <c r="BX29" s="1826"/>
      <c r="BY29" s="1827"/>
      <c r="BZ29" s="1827"/>
      <c r="CA29" s="1827"/>
      <c r="CB29" s="1827"/>
      <c r="CC29" s="1827"/>
      <c r="CD29" s="1827"/>
      <c r="CE29" s="1827"/>
      <c r="CF29" s="1827"/>
      <c r="CG29" s="1827"/>
      <c r="CH29" s="1827"/>
      <c r="CI29" s="1827"/>
      <c r="CJ29" s="1827"/>
      <c r="CK29" s="1827"/>
      <c r="CL29" s="1827"/>
      <c r="CM29" s="1827"/>
      <c r="CN29" s="1827"/>
      <c r="CO29" s="1827"/>
      <c r="CP29" s="1827"/>
      <c r="CQ29" s="1827"/>
      <c r="CR29" s="1827"/>
      <c r="CS29" s="1827"/>
      <c r="CT29" s="1827"/>
      <c r="CU29" s="1827"/>
      <c r="CV29" s="1827"/>
      <c r="CW29" s="1827"/>
      <c r="CX29" s="1827"/>
      <c r="CY29" s="1827"/>
      <c r="CZ29" s="1827"/>
    </row>
    <row r="30" s="642" customFormat="true" ht="15" customHeight="true" x14ac:dyDescent="0.2">
      <c r="A30" s="2295"/>
      <c r="B30" s="1372" t="s">
        <v>49</v>
      </c>
      <c r="C30" s="1266">
        <v>38.466953723841698</v>
      </c>
      <c r="D30" s="1267">
        <v>36.437761650030154</v>
      </c>
      <c r="E30" s="1267">
        <v>26.216253594840911</v>
      </c>
      <c r="F30" s="1267">
        <v>14.182767738923562</v>
      </c>
      <c r="G30" s="1268">
        <v>9.9933981478663281</v>
      </c>
      <c r="H30" s="1269">
        <v>11.333748350954782</v>
      </c>
      <c r="I30" s="1267">
        <v>7.7620780586883207</v>
      </c>
      <c r="J30" s="1267">
        <v>5.808427704415716</v>
      </c>
      <c r="K30" s="1267">
        <v>5.766814701276088</v>
      </c>
      <c r="L30" s="1270">
        <v>3.7522363790909061</v>
      </c>
      <c r="M30" s="1271">
        <v>44.830328380537324</v>
      </c>
      <c r="N30" s="1267">
        <v>34.249928599049149</v>
      </c>
      <c r="O30" s="1267">
        <v>42.75210212017987</v>
      </c>
      <c r="P30" s="1267">
        <v>41.992459847084071</v>
      </c>
      <c r="Q30" s="1268">
        <v>35.525707602024617</v>
      </c>
      <c r="R30" s="1269">
        <v>30.186814821091694</v>
      </c>
      <c r="S30" s="1267">
        <v>29.737340837366677</v>
      </c>
      <c r="T30" s="1267">
        <v>20.803084057985384</v>
      </c>
      <c r="U30" s="1921">
        <v>4.0719941805044968</v>
      </c>
      <c r="V30" s="1766"/>
      <c r="W30" s="1766"/>
      <c r="X30" s="1766"/>
      <c r="Y30" s="1766"/>
      <c r="Z30" s="1766"/>
      <c r="AA30" s="1766"/>
      <c r="AB30" s="1766"/>
      <c r="AC30" s="1766"/>
      <c r="AD30" s="1766"/>
      <c r="AE30" s="1766"/>
      <c r="AF30" s="1766"/>
      <c r="AG30" s="1766"/>
      <c r="AH30" s="1766"/>
      <c r="AI30" s="1766"/>
      <c r="AJ30" s="1766"/>
      <c r="AK30" s="1766"/>
      <c r="AL30" s="1766"/>
      <c r="AM30" s="1766"/>
      <c r="AN30" s="1766"/>
      <c r="AO30" s="1766"/>
      <c r="AP30" s="1766"/>
      <c r="AQ30" s="1766"/>
      <c r="AR30" s="1766"/>
      <c r="AS30" s="1766"/>
      <c r="AT30" s="1766"/>
      <c r="AU30" s="1766"/>
      <c r="AV30" s="1766"/>
      <c r="AW30" s="1766"/>
      <c r="AX30" s="1766"/>
      <c r="AY30" s="1766"/>
      <c r="AZ30" s="646"/>
      <c r="BA30" s="2179"/>
      <c r="BB30" s="151" t="s">
        <v>49</v>
      </c>
      <c r="BC30" s="1075" t="s">
        <v>36</v>
      </c>
      <c r="BD30" s="1094" t="s">
        <v>36</v>
      </c>
      <c r="BE30" s="1094" t="s">
        <v>36</v>
      </c>
      <c r="BF30" s="1094" t="s">
        <v>36</v>
      </c>
      <c r="BG30" s="1114" t="s">
        <v>36</v>
      </c>
      <c r="BH30" s="1134" t="s">
        <v>36</v>
      </c>
      <c r="BI30" s="1094" t="s">
        <v>36</v>
      </c>
      <c r="BJ30" s="1094" t="s">
        <v>36</v>
      </c>
      <c r="BK30" s="1094" t="s">
        <v>36</v>
      </c>
      <c r="BL30" s="1114" t="s">
        <v>36</v>
      </c>
      <c r="BM30" s="1134" t="s">
        <v>36</v>
      </c>
      <c r="BN30" s="1094" t="s">
        <v>36</v>
      </c>
      <c r="BO30" s="1094" t="s">
        <v>36</v>
      </c>
      <c r="BP30" s="1094" t="s">
        <v>36</v>
      </c>
      <c r="BQ30" s="1114" t="s">
        <v>36</v>
      </c>
      <c r="BR30" s="1134" t="s">
        <v>36</v>
      </c>
      <c r="BS30" s="1094" t="s">
        <v>36</v>
      </c>
      <c r="BT30" s="1094" t="s">
        <v>36</v>
      </c>
      <c r="BU30" s="1782" t="s">
        <v>36</v>
      </c>
      <c r="BV30" s="1828"/>
      <c r="BW30" s="1828"/>
      <c r="BX30" s="1828"/>
      <c r="BY30" s="1829"/>
      <c r="BZ30" s="1829"/>
      <c r="CA30" s="1829"/>
      <c r="CB30" s="1829"/>
      <c r="CC30" s="1829"/>
      <c r="CD30" s="1829"/>
      <c r="CE30" s="1829"/>
      <c r="CF30" s="1829"/>
      <c r="CG30" s="1829"/>
      <c r="CH30" s="1829"/>
      <c r="CI30" s="1829"/>
      <c r="CJ30" s="1829"/>
      <c r="CK30" s="1829"/>
      <c r="CL30" s="1829"/>
      <c r="CM30" s="1829"/>
      <c r="CN30" s="1829"/>
      <c r="CO30" s="1829"/>
      <c r="CP30" s="1829"/>
      <c r="CQ30" s="1829"/>
      <c r="CR30" s="1829"/>
      <c r="CS30" s="1829"/>
      <c r="CT30" s="1829"/>
      <c r="CU30" s="1829"/>
      <c r="CV30" s="1829"/>
      <c r="CW30" s="1829"/>
      <c r="CX30" s="1829"/>
      <c r="CY30" s="1829"/>
      <c r="CZ30" s="1829"/>
    </row>
    <row r="31" s="130" customFormat="true" ht="15" customHeight="true" x14ac:dyDescent="0.2">
      <c r="A31" s="2141" t="s">
        <v>104</v>
      </c>
      <c r="B31" s="249" t="s">
        <v>50</v>
      </c>
      <c r="C31" s="1272">
        <v>54.419151255524731</v>
      </c>
      <c r="D31" s="1273">
        <v>59.832283034540289</v>
      </c>
      <c r="E31" s="1273">
        <v>72.340261669012349</v>
      </c>
      <c r="F31" s="1273">
        <v>84.70541573713696</v>
      </c>
      <c r="G31" s="1274">
        <v>89.468492985407593</v>
      </c>
      <c r="H31" s="1275">
        <v>86.748161435017622</v>
      </c>
      <c r="I31" s="1273">
        <v>91.690756949302667</v>
      </c>
      <c r="J31" s="1273">
        <v>93.913299853878726</v>
      </c>
      <c r="K31" s="1273">
        <v>93.474226645537499</v>
      </c>
      <c r="L31" s="1276">
        <v>95.824180832227952</v>
      </c>
      <c r="M31" s="1277">
        <v>47.406790714850743</v>
      </c>
      <c r="N31" s="1273">
        <v>59.255944225261814</v>
      </c>
      <c r="O31" s="1273">
        <v>53.715624544204331</v>
      </c>
      <c r="P31" s="1273">
        <v>55.978938379335176</v>
      </c>
      <c r="Q31" s="1274">
        <v>62.193575182611241</v>
      </c>
      <c r="R31" s="1275">
        <v>67.902089597168029</v>
      </c>
      <c r="S31" s="1273">
        <v>66.851222306572382</v>
      </c>
      <c r="T31" s="1273">
        <v>71.300007408422601</v>
      </c>
      <c r="U31" s="1922">
        <v>94.968700177736679</v>
      </c>
      <c r="V31" s="1766"/>
      <c r="W31" s="1766"/>
      <c r="X31" s="1766"/>
      <c r="Y31" s="1766"/>
      <c r="Z31" s="1766"/>
      <c r="AA31" s="1766"/>
      <c r="AB31" s="1766"/>
      <c r="AC31" s="1766"/>
      <c r="AD31" s="1766"/>
      <c r="AE31" s="1766"/>
      <c r="AF31" s="1766"/>
      <c r="AG31" s="1766"/>
      <c r="AH31" s="1766"/>
      <c r="AI31" s="1766"/>
      <c r="AJ31" s="1766"/>
      <c r="AK31" s="1766"/>
      <c r="AL31" s="1766"/>
      <c r="AM31" s="1766"/>
      <c r="AN31" s="1766"/>
      <c r="AO31" s="1766"/>
      <c r="AP31" s="1766"/>
      <c r="AQ31" s="1766"/>
      <c r="AR31" s="1766"/>
      <c r="AS31" s="1766"/>
      <c r="AT31" s="1766"/>
      <c r="AU31" s="1766"/>
      <c r="AV31" s="1766"/>
      <c r="AW31" s="1766"/>
      <c r="AX31" s="1766"/>
      <c r="AY31" s="1766"/>
      <c r="AZ31" s="646"/>
      <c r="BA31" s="2179" t="s">
        <v>104</v>
      </c>
      <c r="BB31" s="151" t="s">
        <v>50</v>
      </c>
      <c r="BC31" s="1075" t="s">
        <v>36</v>
      </c>
      <c r="BD31" s="1094" t="s">
        <v>36</v>
      </c>
      <c r="BE31" s="1094" t="s">
        <v>36</v>
      </c>
      <c r="BF31" s="1094" t="s">
        <v>36</v>
      </c>
      <c r="BG31" s="1114" t="s">
        <v>36</v>
      </c>
      <c r="BH31" s="1134" t="s">
        <v>36</v>
      </c>
      <c r="BI31" s="1094" t="s">
        <v>36</v>
      </c>
      <c r="BJ31" s="1094" t="s">
        <v>36</v>
      </c>
      <c r="BK31" s="1094" t="s">
        <v>36</v>
      </c>
      <c r="BL31" s="1114" t="s">
        <v>36</v>
      </c>
      <c r="BM31" s="1134" t="s">
        <v>36</v>
      </c>
      <c r="BN31" s="1094" t="s">
        <v>36</v>
      </c>
      <c r="BO31" s="1094" t="s">
        <v>36</v>
      </c>
      <c r="BP31" s="1094" t="s">
        <v>36</v>
      </c>
      <c r="BQ31" s="1114" t="s">
        <v>36</v>
      </c>
      <c r="BR31" s="1134" t="s">
        <v>36</v>
      </c>
      <c r="BS31" s="1094" t="s">
        <v>36</v>
      </c>
      <c r="BT31" s="1094" t="s">
        <v>36</v>
      </c>
      <c r="BU31" s="1782" t="s">
        <v>36</v>
      </c>
      <c r="BV31" s="1828"/>
      <c r="BW31" s="1828"/>
      <c r="BX31" s="1828"/>
      <c r="BY31" s="1829"/>
      <c r="BZ31" s="1829"/>
      <c r="CA31" s="1829"/>
      <c r="CB31" s="1829"/>
      <c r="CC31" s="1829"/>
      <c r="CD31" s="1829"/>
      <c r="CE31" s="1829"/>
      <c r="CF31" s="1829"/>
      <c r="CG31" s="1829"/>
      <c r="CH31" s="1829"/>
      <c r="CI31" s="1829"/>
      <c r="CJ31" s="1829"/>
      <c r="CK31" s="1829"/>
      <c r="CL31" s="1829"/>
      <c r="CM31" s="1829"/>
      <c r="CN31" s="1829"/>
      <c r="CO31" s="1829"/>
      <c r="CP31" s="1829"/>
      <c r="CQ31" s="1829"/>
      <c r="CR31" s="1829"/>
      <c r="CS31" s="1829"/>
      <c r="CT31" s="1829"/>
      <c r="CU31" s="1829"/>
      <c r="CV31" s="1829"/>
      <c r="CW31" s="1829"/>
      <c r="CX31" s="1829"/>
      <c r="CY31" s="1829"/>
      <c r="CZ31" s="1829"/>
    </row>
    <row r="32" s="130" customFormat="true" ht="15" customHeight="true" x14ac:dyDescent="0.2">
      <c r="A32" s="2141"/>
      <c r="B32" s="249" t="s">
        <v>49</v>
      </c>
      <c r="C32" s="1266">
        <v>45.580848744475276</v>
      </c>
      <c r="D32" s="1267">
        <v>40.167716965459825</v>
      </c>
      <c r="E32" s="1267">
        <v>27.659738330987626</v>
      </c>
      <c r="F32" s="1267">
        <v>15.294584262862937</v>
      </c>
      <c r="G32" s="1268">
        <v>10.531507014592515</v>
      </c>
      <c r="H32" s="1269">
        <v>13.251838564982357</v>
      </c>
      <c r="I32" s="1267">
        <v>8.3092430506973756</v>
      </c>
      <c r="J32" s="1267">
        <v>6.0867001461212222</v>
      </c>
      <c r="K32" s="1267">
        <v>6.5257733544623555</v>
      </c>
      <c r="L32" s="1270">
        <v>4.1758191677720617</v>
      </c>
      <c r="M32" s="1271">
        <v>52.5932092851493</v>
      </c>
      <c r="N32" s="1267">
        <v>40.744055774738086</v>
      </c>
      <c r="O32" s="1267">
        <v>46.284375455795661</v>
      </c>
      <c r="P32" s="1267">
        <v>44.021061620664717</v>
      </c>
      <c r="Q32" s="1268">
        <v>37.806424817388844</v>
      </c>
      <c r="R32" s="1269">
        <v>32.097910402831751</v>
      </c>
      <c r="S32" s="1267">
        <v>33.14877769342749</v>
      </c>
      <c r="T32" s="1267">
        <v>28.699992591577601</v>
      </c>
      <c r="U32" s="1921">
        <v>5.0312998222632679</v>
      </c>
      <c r="V32" s="1766"/>
      <c r="W32" s="1766"/>
      <c r="X32" s="1766"/>
      <c r="Y32" s="1766"/>
      <c r="Z32" s="1766"/>
      <c r="AA32" s="1766"/>
      <c r="AB32" s="1766"/>
      <c r="AC32" s="1766"/>
      <c r="AD32" s="1766"/>
      <c r="AE32" s="1766"/>
      <c r="AF32" s="1766"/>
      <c r="AG32" s="1766"/>
      <c r="AH32" s="1766"/>
      <c r="AI32" s="1766"/>
      <c r="AJ32" s="1766"/>
      <c r="AK32" s="1766"/>
      <c r="AL32" s="1766"/>
      <c r="AM32" s="1766"/>
      <c r="AN32" s="1766"/>
      <c r="AO32" s="1766"/>
      <c r="AP32" s="1766"/>
      <c r="AQ32" s="1766"/>
      <c r="AR32" s="1766"/>
      <c r="AS32" s="1766"/>
      <c r="AT32" s="1766"/>
      <c r="AU32" s="1766"/>
      <c r="AV32" s="1766"/>
      <c r="AW32" s="1766"/>
      <c r="AX32" s="1766"/>
      <c r="AY32" s="1766"/>
      <c r="AZ32" s="646"/>
      <c r="BA32" s="2179"/>
      <c r="BB32" s="151" t="s">
        <v>49</v>
      </c>
      <c r="BC32" s="1075" t="s">
        <v>36</v>
      </c>
      <c r="BD32" s="1094" t="s">
        <v>36</v>
      </c>
      <c r="BE32" s="1094" t="s">
        <v>36</v>
      </c>
      <c r="BF32" s="1094" t="s">
        <v>36</v>
      </c>
      <c r="BG32" s="1114" t="s">
        <v>36</v>
      </c>
      <c r="BH32" s="1134" t="s">
        <v>36</v>
      </c>
      <c r="BI32" s="1094" t="s">
        <v>36</v>
      </c>
      <c r="BJ32" s="1094" t="s">
        <v>36</v>
      </c>
      <c r="BK32" s="1094" t="s">
        <v>36</v>
      </c>
      <c r="BL32" s="1114" t="s">
        <v>36</v>
      </c>
      <c r="BM32" s="1134" t="s">
        <v>36</v>
      </c>
      <c r="BN32" s="1094" t="s">
        <v>36</v>
      </c>
      <c r="BO32" s="1094" t="s">
        <v>36</v>
      </c>
      <c r="BP32" s="1094" t="s">
        <v>36</v>
      </c>
      <c r="BQ32" s="1114" t="s">
        <v>36</v>
      </c>
      <c r="BR32" s="1134" t="s">
        <v>36</v>
      </c>
      <c r="BS32" s="1094" t="s">
        <v>36</v>
      </c>
      <c r="BT32" s="1094" t="s">
        <v>36</v>
      </c>
      <c r="BU32" s="1782" t="s">
        <v>36</v>
      </c>
      <c r="BV32" s="1828"/>
      <c r="BW32" s="1828"/>
      <c r="BX32" s="1828"/>
      <c r="BY32" s="1829"/>
      <c r="BZ32" s="1829"/>
      <c r="CA32" s="1829"/>
      <c r="CB32" s="1829"/>
      <c r="CC32" s="1829"/>
      <c r="CD32" s="1829"/>
      <c r="CE32" s="1829"/>
      <c r="CF32" s="1829"/>
      <c r="CG32" s="1829"/>
      <c r="CH32" s="1829"/>
      <c r="CI32" s="1829"/>
      <c r="CJ32" s="1829"/>
      <c r="CK32" s="1829"/>
      <c r="CL32" s="1829"/>
      <c r="CM32" s="1829"/>
      <c r="CN32" s="1829"/>
      <c r="CO32" s="1829"/>
      <c r="CP32" s="1829"/>
      <c r="CQ32" s="1829"/>
      <c r="CR32" s="1829"/>
      <c r="CS32" s="1829"/>
      <c r="CT32" s="1829"/>
      <c r="CU32" s="1829"/>
      <c r="CV32" s="1829"/>
      <c r="CW32" s="1829"/>
      <c r="CX32" s="1829"/>
      <c r="CY32" s="1829"/>
      <c r="CZ32" s="1829"/>
    </row>
    <row r="33" s="130" customFormat="true" ht="15" customHeight="true" x14ac:dyDescent="0.2">
      <c r="A33" s="2141" t="s">
        <v>105</v>
      </c>
      <c r="B33" s="249" t="s">
        <v>50</v>
      </c>
      <c r="C33" s="1027" t="s">
        <v>36</v>
      </c>
      <c r="D33" s="1034" t="s">
        <v>36</v>
      </c>
      <c r="E33" s="1034" t="s">
        <v>36</v>
      </c>
      <c r="F33" s="1034" t="s">
        <v>36</v>
      </c>
      <c r="G33" s="1041" t="s">
        <v>36</v>
      </c>
      <c r="H33" s="1048" t="s">
        <v>36</v>
      </c>
      <c r="I33" s="1034" t="s">
        <v>36</v>
      </c>
      <c r="J33" s="1034" t="s">
        <v>36</v>
      </c>
      <c r="K33" s="1034" t="s">
        <v>36</v>
      </c>
      <c r="L33" s="1055" t="s">
        <v>36</v>
      </c>
      <c r="M33" s="1062" t="s">
        <v>36</v>
      </c>
      <c r="N33" s="1034" t="s">
        <v>36</v>
      </c>
      <c r="O33" s="1034" t="s">
        <v>36</v>
      </c>
      <c r="P33" s="1034" t="s">
        <v>36</v>
      </c>
      <c r="Q33" s="1041" t="s">
        <v>36</v>
      </c>
      <c r="R33" s="1048" t="s">
        <v>36</v>
      </c>
      <c r="S33" s="1034" t="s">
        <v>36</v>
      </c>
      <c r="T33" s="1034" t="s">
        <v>36</v>
      </c>
      <c r="U33" s="1734" t="s">
        <v>36</v>
      </c>
      <c r="V33" s="1767"/>
      <c r="W33" s="1767"/>
      <c r="X33" s="1767"/>
      <c r="Y33" s="1768"/>
      <c r="Z33" s="1768"/>
      <c r="AA33" s="1768"/>
      <c r="AB33" s="1768"/>
      <c r="AC33" s="1768"/>
      <c r="AD33" s="1768"/>
      <c r="AE33" s="1768"/>
      <c r="AF33" s="1768"/>
      <c r="AG33" s="1768"/>
      <c r="AH33" s="1768"/>
      <c r="AI33" s="1768"/>
      <c r="AJ33" s="1768"/>
      <c r="AK33" s="1768"/>
      <c r="AL33" s="1768"/>
      <c r="AM33" s="1768"/>
      <c r="AN33" s="1768"/>
      <c r="AO33" s="1768"/>
      <c r="AP33" s="1768"/>
      <c r="AQ33" s="1768"/>
      <c r="AR33" s="1768"/>
      <c r="AS33" s="1768"/>
      <c r="AT33" s="1768"/>
      <c r="AU33" s="1768"/>
      <c r="AV33" s="1768"/>
      <c r="AW33" s="1768"/>
      <c r="AX33" s="1768"/>
      <c r="AY33" s="1768"/>
      <c r="AZ33" s="215"/>
      <c r="BA33" s="2179" t="s">
        <v>105</v>
      </c>
      <c r="BB33" s="151" t="s">
        <v>50</v>
      </c>
      <c r="BC33" s="1075" t="s">
        <v>36</v>
      </c>
      <c r="BD33" s="1094" t="s">
        <v>36</v>
      </c>
      <c r="BE33" s="1094" t="s">
        <v>36</v>
      </c>
      <c r="BF33" s="1094" t="s">
        <v>36</v>
      </c>
      <c r="BG33" s="1114" t="s">
        <v>36</v>
      </c>
      <c r="BH33" s="1134" t="s">
        <v>36</v>
      </c>
      <c r="BI33" s="1094" t="s">
        <v>36</v>
      </c>
      <c r="BJ33" s="1094" t="s">
        <v>36</v>
      </c>
      <c r="BK33" s="1094" t="s">
        <v>36</v>
      </c>
      <c r="BL33" s="1114" t="s">
        <v>36</v>
      </c>
      <c r="BM33" s="1134" t="s">
        <v>36</v>
      </c>
      <c r="BN33" s="1094" t="s">
        <v>36</v>
      </c>
      <c r="BO33" s="1094" t="s">
        <v>36</v>
      </c>
      <c r="BP33" s="1094" t="s">
        <v>36</v>
      </c>
      <c r="BQ33" s="1114" t="s">
        <v>36</v>
      </c>
      <c r="BR33" s="1134" t="s">
        <v>36</v>
      </c>
      <c r="BS33" s="1094" t="s">
        <v>36</v>
      </c>
      <c r="BT33" s="1094" t="s">
        <v>36</v>
      </c>
      <c r="BU33" s="1782" t="s">
        <v>36</v>
      </c>
      <c r="BV33" s="1828"/>
      <c r="BW33" s="1828"/>
      <c r="BX33" s="1828"/>
      <c r="BY33" s="1829"/>
      <c r="BZ33" s="1829"/>
      <c r="CA33" s="1829"/>
      <c r="CB33" s="1829"/>
      <c r="CC33" s="1829"/>
      <c r="CD33" s="1829"/>
      <c r="CE33" s="1829"/>
      <c r="CF33" s="1829"/>
      <c r="CG33" s="1829"/>
      <c r="CH33" s="1829"/>
      <c r="CI33" s="1829"/>
      <c r="CJ33" s="1829"/>
      <c r="CK33" s="1829"/>
      <c r="CL33" s="1829"/>
      <c r="CM33" s="1829"/>
      <c r="CN33" s="1829"/>
      <c r="CO33" s="1829"/>
      <c r="CP33" s="1829"/>
      <c r="CQ33" s="1829"/>
      <c r="CR33" s="1829"/>
      <c r="CS33" s="1829"/>
      <c r="CT33" s="1829"/>
      <c r="CU33" s="1829"/>
      <c r="CV33" s="1829"/>
      <c r="CW33" s="1829"/>
      <c r="CX33" s="1829"/>
      <c r="CY33" s="1829"/>
      <c r="CZ33" s="1829"/>
    </row>
    <row r="34" s="130" customFormat="true" ht="15" customHeight="true" x14ac:dyDescent="0.2">
      <c r="A34" s="2141"/>
      <c r="B34" s="249" t="s">
        <v>49</v>
      </c>
      <c r="C34" s="1027" t="s">
        <v>36</v>
      </c>
      <c r="D34" s="1034" t="s">
        <v>36</v>
      </c>
      <c r="E34" s="1034" t="s">
        <v>36</v>
      </c>
      <c r="F34" s="1034" t="s">
        <v>36</v>
      </c>
      <c r="G34" s="1041" t="s">
        <v>36</v>
      </c>
      <c r="H34" s="1048" t="s">
        <v>36</v>
      </c>
      <c r="I34" s="1034" t="s">
        <v>36</v>
      </c>
      <c r="J34" s="1034" t="s">
        <v>36</v>
      </c>
      <c r="K34" s="1034" t="s">
        <v>36</v>
      </c>
      <c r="L34" s="1055" t="s">
        <v>36</v>
      </c>
      <c r="M34" s="1062" t="s">
        <v>36</v>
      </c>
      <c r="N34" s="1034" t="s">
        <v>36</v>
      </c>
      <c r="O34" s="1034" t="s">
        <v>36</v>
      </c>
      <c r="P34" s="1034" t="s">
        <v>36</v>
      </c>
      <c r="Q34" s="1041" t="s">
        <v>36</v>
      </c>
      <c r="R34" s="1048" t="s">
        <v>36</v>
      </c>
      <c r="S34" s="1034" t="s">
        <v>36</v>
      </c>
      <c r="T34" s="1034" t="s">
        <v>36</v>
      </c>
      <c r="U34" s="1734" t="s">
        <v>36</v>
      </c>
      <c r="V34" s="1767"/>
      <c r="W34" s="1767"/>
      <c r="X34" s="1767"/>
      <c r="Y34" s="1768"/>
      <c r="Z34" s="1768"/>
      <c r="AA34" s="1768"/>
      <c r="AB34" s="1768"/>
      <c r="AC34" s="1768"/>
      <c r="AD34" s="1768"/>
      <c r="AE34" s="1768"/>
      <c r="AF34" s="1768"/>
      <c r="AG34" s="1768"/>
      <c r="AH34" s="1768"/>
      <c r="AI34" s="1768"/>
      <c r="AJ34" s="1768"/>
      <c r="AK34" s="1768"/>
      <c r="AL34" s="1768"/>
      <c r="AM34" s="1768"/>
      <c r="AN34" s="1768"/>
      <c r="AO34" s="1768"/>
      <c r="AP34" s="1768"/>
      <c r="AQ34" s="1768"/>
      <c r="AR34" s="1768"/>
      <c r="AS34" s="1768"/>
      <c r="AT34" s="1768"/>
      <c r="AU34" s="1768"/>
      <c r="AV34" s="1768"/>
      <c r="AW34" s="1768"/>
      <c r="AX34" s="1768"/>
      <c r="AY34" s="1768"/>
      <c r="AZ34" s="215"/>
      <c r="BA34" s="2179"/>
      <c r="BB34" s="151" t="s">
        <v>49</v>
      </c>
      <c r="BC34" s="1075" t="s">
        <v>36</v>
      </c>
      <c r="BD34" s="1094" t="s">
        <v>36</v>
      </c>
      <c r="BE34" s="1094" t="s">
        <v>36</v>
      </c>
      <c r="BF34" s="1094" t="s">
        <v>36</v>
      </c>
      <c r="BG34" s="1114" t="s">
        <v>36</v>
      </c>
      <c r="BH34" s="1134" t="s">
        <v>36</v>
      </c>
      <c r="BI34" s="1094" t="s">
        <v>36</v>
      </c>
      <c r="BJ34" s="1094" t="s">
        <v>36</v>
      </c>
      <c r="BK34" s="1094" t="s">
        <v>36</v>
      </c>
      <c r="BL34" s="1114" t="s">
        <v>36</v>
      </c>
      <c r="BM34" s="1134" t="s">
        <v>36</v>
      </c>
      <c r="BN34" s="1094" t="s">
        <v>36</v>
      </c>
      <c r="BO34" s="1094" t="s">
        <v>36</v>
      </c>
      <c r="BP34" s="1094" t="s">
        <v>36</v>
      </c>
      <c r="BQ34" s="1114" t="s">
        <v>36</v>
      </c>
      <c r="BR34" s="1134" t="s">
        <v>36</v>
      </c>
      <c r="BS34" s="1094" t="s">
        <v>36</v>
      </c>
      <c r="BT34" s="1094" t="s">
        <v>36</v>
      </c>
      <c r="BU34" s="1782" t="s">
        <v>36</v>
      </c>
      <c r="BV34" s="1828"/>
      <c r="BW34" s="1828"/>
      <c r="BX34" s="1828"/>
      <c r="BY34" s="1829"/>
      <c r="BZ34" s="1829"/>
      <c r="CA34" s="1829"/>
      <c r="CB34" s="1829"/>
      <c r="CC34" s="1829"/>
      <c r="CD34" s="1829"/>
      <c r="CE34" s="1829"/>
      <c r="CF34" s="1829"/>
      <c r="CG34" s="1829"/>
      <c r="CH34" s="1829"/>
      <c r="CI34" s="1829"/>
      <c r="CJ34" s="1829"/>
      <c r="CK34" s="1829"/>
      <c r="CL34" s="1829"/>
      <c r="CM34" s="1829"/>
      <c r="CN34" s="1829"/>
      <c r="CO34" s="1829"/>
      <c r="CP34" s="1829"/>
      <c r="CQ34" s="1829"/>
      <c r="CR34" s="1829"/>
      <c r="CS34" s="1829"/>
      <c r="CT34" s="1829"/>
      <c r="CU34" s="1829"/>
      <c r="CV34" s="1829"/>
      <c r="CW34" s="1829"/>
      <c r="CX34" s="1829"/>
      <c r="CY34" s="1829"/>
      <c r="CZ34" s="1829"/>
    </row>
    <row r="35" s="642" customFormat="true" ht="15" customHeight="true" x14ac:dyDescent="0.2">
      <c r="A35" s="2295" t="s">
        <v>56</v>
      </c>
      <c r="B35" s="1372" t="s">
        <v>50</v>
      </c>
      <c r="C35" s="1266">
        <v>75.356832850830131</v>
      </c>
      <c r="D35" s="1267">
        <v>81.731124562709411</v>
      </c>
      <c r="E35" s="1267">
        <v>85.768766029745962</v>
      </c>
      <c r="F35" s="1267">
        <v>91.006404637421099</v>
      </c>
      <c r="G35" s="1268">
        <v>93.557555202478255</v>
      </c>
      <c r="H35" s="1269">
        <v>91.252756950837522</v>
      </c>
      <c r="I35" s="1267">
        <v>93.346599688178827</v>
      </c>
      <c r="J35" s="1267">
        <v>94.796202697065624</v>
      </c>
      <c r="K35" s="1267">
        <v>94.198922596924774</v>
      </c>
      <c r="L35" s="1270">
        <v>97.093434550036633</v>
      </c>
      <c r="M35" s="1271">
        <v>69.552550557921975</v>
      </c>
      <c r="N35" s="1267">
        <v>80.684126110058642</v>
      </c>
      <c r="O35" s="1267">
        <v>79.34941874042633</v>
      </c>
      <c r="P35" s="1267">
        <v>80.194193748637957</v>
      </c>
      <c r="Q35" s="1268">
        <v>82.369858442168649</v>
      </c>
      <c r="R35" s="1269">
        <v>85.076037795896937</v>
      </c>
      <c r="S35" s="1267">
        <v>80.433175988654256</v>
      </c>
      <c r="T35" s="1267">
        <v>85.386023598238197</v>
      </c>
      <c r="U35" s="1921">
        <v>95.978982074962062</v>
      </c>
      <c r="V35" s="1766"/>
      <c r="W35" s="1766"/>
      <c r="X35" s="1766"/>
      <c r="Y35" s="1766"/>
      <c r="Z35" s="1766"/>
      <c r="AA35" s="1766"/>
      <c r="AB35" s="1766"/>
      <c r="AC35" s="1766"/>
      <c r="AD35" s="1766"/>
      <c r="AE35" s="1766"/>
      <c r="AF35" s="1766"/>
      <c r="AG35" s="1766"/>
      <c r="AH35" s="1766"/>
      <c r="AI35" s="1766"/>
      <c r="AJ35" s="1766"/>
      <c r="AK35" s="1766"/>
      <c r="AL35" s="1766"/>
      <c r="AM35" s="1766"/>
      <c r="AN35" s="1766"/>
      <c r="AO35" s="1766"/>
      <c r="AP35" s="1766"/>
      <c r="AQ35" s="1766"/>
      <c r="AR35" s="1766"/>
      <c r="AS35" s="1766"/>
      <c r="AT35" s="1766"/>
      <c r="AU35" s="1766"/>
      <c r="AV35" s="1766"/>
      <c r="AW35" s="1766"/>
      <c r="AX35" s="1766"/>
      <c r="AY35" s="1766"/>
      <c r="AZ35" s="646"/>
      <c r="BA35" s="2179" t="s">
        <v>56</v>
      </c>
      <c r="BB35" s="151" t="s">
        <v>50</v>
      </c>
      <c r="BC35" s="1075" t="s">
        <v>36</v>
      </c>
      <c r="BD35" s="1094" t="s">
        <v>36</v>
      </c>
      <c r="BE35" s="1094" t="s">
        <v>36</v>
      </c>
      <c r="BF35" s="1094" t="s">
        <v>36</v>
      </c>
      <c r="BG35" s="1114" t="s">
        <v>36</v>
      </c>
      <c r="BH35" s="1134" t="s">
        <v>36</v>
      </c>
      <c r="BI35" s="1094" t="s">
        <v>36</v>
      </c>
      <c r="BJ35" s="1094" t="s">
        <v>36</v>
      </c>
      <c r="BK35" s="1094" t="s">
        <v>36</v>
      </c>
      <c r="BL35" s="1114" t="s">
        <v>36</v>
      </c>
      <c r="BM35" s="1134" t="s">
        <v>36</v>
      </c>
      <c r="BN35" s="1094" t="s">
        <v>36</v>
      </c>
      <c r="BO35" s="1094" t="s">
        <v>36</v>
      </c>
      <c r="BP35" s="1094" t="s">
        <v>36</v>
      </c>
      <c r="BQ35" s="1114" t="s">
        <v>36</v>
      </c>
      <c r="BR35" s="1134" t="s">
        <v>36</v>
      </c>
      <c r="BS35" s="1094" t="s">
        <v>36</v>
      </c>
      <c r="BT35" s="1094" t="s">
        <v>36</v>
      </c>
      <c r="BU35" s="1782" t="s">
        <v>36</v>
      </c>
      <c r="BV35" s="1828"/>
      <c r="BW35" s="1828"/>
      <c r="BX35" s="1828"/>
      <c r="BY35" s="1829"/>
      <c r="BZ35" s="1829"/>
      <c r="CA35" s="1829"/>
      <c r="CB35" s="1829"/>
      <c r="CC35" s="1829"/>
      <c r="CD35" s="1829"/>
      <c r="CE35" s="1829"/>
      <c r="CF35" s="1829"/>
      <c r="CG35" s="1829"/>
      <c r="CH35" s="1829"/>
      <c r="CI35" s="1829"/>
      <c r="CJ35" s="1829"/>
      <c r="CK35" s="1829"/>
      <c r="CL35" s="1829"/>
      <c r="CM35" s="1829"/>
      <c r="CN35" s="1829"/>
      <c r="CO35" s="1829"/>
      <c r="CP35" s="1829"/>
      <c r="CQ35" s="1829"/>
      <c r="CR35" s="1829"/>
      <c r="CS35" s="1829"/>
      <c r="CT35" s="1829"/>
      <c r="CU35" s="1829"/>
      <c r="CV35" s="1829"/>
      <c r="CW35" s="1829"/>
      <c r="CX35" s="1829"/>
      <c r="CY35" s="1829"/>
      <c r="CZ35" s="1829"/>
    </row>
    <row r="36" s="642" customFormat="true" ht="15" customHeight="true" x14ac:dyDescent="0.2">
      <c r="A36" s="2295"/>
      <c r="B36" s="1372" t="s">
        <v>49</v>
      </c>
      <c r="C36" s="1266">
        <v>24.643167149169827</v>
      </c>
      <c r="D36" s="1267">
        <v>18.268875437290561</v>
      </c>
      <c r="E36" s="1267">
        <v>14.231233970254021</v>
      </c>
      <c r="F36" s="1267">
        <v>8.9935953625788816</v>
      </c>
      <c r="G36" s="1268">
        <v>6.4424447975217847</v>
      </c>
      <c r="H36" s="1269">
        <v>8.7472430491624529</v>
      </c>
      <c r="I36" s="1267">
        <v>6.6534003118212048</v>
      </c>
      <c r="J36" s="1267">
        <v>5.2037973029343201</v>
      </c>
      <c r="K36" s="1267">
        <v>5.8010774030751246</v>
      </c>
      <c r="L36" s="1270">
        <v>2.9065654499633946</v>
      </c>
      <c r="M36" s="1271">
        <v>30.447449442077968</v>
      </c>
      <c r="N36" s="1267">
        <v>19.315873889941273</v>
      </c>
      <c r="O36" s="1267">
        <v>20.650581259573681</v>
      </c>
      <c r="P36" s="1267">
        <v>19.805806251361961</v>
      </c>
      <c r="Q36" s="1268">
        <v>17.63014155783133</v>
      </c>
      <c r="R36" s="1269">
        <v>14.923962204103081</v>
      </c>
      <c r="S36" s="1267">
        <v>19.566824011345666</v>
      </c>
      <c r="T36" s="1267">
        <v>14.613976401762038</v>
      </c>
      <c r="U36" s="1921">
        <v>4.0210179250379001</v>
      </c>
      <c r="V36" s="1766"/>
      <c r="W36" s="1766"/>
      <c r="X36" s="1766"/>
      <c r="Y36" s="1766"/>
      <c r="Z36" s="1766"/>
      <c r="AA36" s="1766"/>
      <c r="AB36" s="1766"/>
      <c r="AC36" s="1766"/>
      <c r="AD36" s="1766"/>
      <c r="AE36" s="1766"/>
      <c r="AF36" s="1766"/>
      <c r="AG36" s="1766"/>
      <c r="AH36" s="1766"/>
      <c r="AI36" s="1766"/>
      <c r="AJ36" s="1766"/>
      <c r="AK36" s="1766"/>
      <c r="AL36" s="1766"/>
      <c r="AM36" s="1766"/>
      <c r="AN36" s="1766"/>
      <c r="AO36" s="1766"/>
      <c r="AP36" s="1766"/>
      <c r="AQ36" s="1766"/>
      <c r="AR36" s="1766"/>
      <c r="AS36" s="1766"/>
      <c r="AT36" s="1766"/>
      <c r="AU36" s="1766"/>
      <c r="AV36" s="1766"/>
      <c r="AW36" s="1766"/>
      <c r="AX36" s="1766"/>
      <c r="AY36" s="1766"/>
      <c r="AZ36" s="646"/>
      <c r="BA36" s="2179"/>
      <c r="BB36" s="151" t="s">
        <v>49</v>
      </c>
      <c r="BC36" s="1075" t="s">
        <v>36</v>
      </c>
      <c r="BD36" s="1094" t="s">
        <v>36</v>
      </c>
      <c r="BE36" s="1094" t="s">
        <v>36</v>
      </c>
      <c r="BF36" s="1094" t="s">
        <v>36</v>
      </c>
      <c r="BG36" s="1114" t="s">
        <v>36</v>
      </c>
      <c r="BH36" s="1134" t="s">
        <v>36</v>
      </c>
      <c r="BI36" s="1094" t="s">
        <v>36</v>
      </c>
      <c r="BJ36" s="1094" t="s">
        <v>36</v>
      </c>
      <c r="BK36" s="1094" t="s">
        <v>36</v>
      </c>
      <c r="BL36" s="1114" t="s">
        <v>36</v>
      </c>
      <c r="BM36" s="1134" t="s">
        <v>36</v>
      </c>
      <c r="BN36" s="1094" t="s">
        <v>36</v>
      </c>
      <c r="BO36" s="1094" t="s">
        <v>36</v>
      </c>
      <c r="BP36" s="1094" t="s">
        <v>36</v>
      </c>
      <c r="BQ36" s="1114" t="s">
        <v>36</v>
      </c>
      <c r="BR36" s="1134" t="s">
        <v>36</v>
      </c>
      <c r="BS36" s="1094" t="s">
        <v>36</v>
      </c>
      <c r="BT36" s="1094" t="s">
        <v>36</v>
      </c>
      <c r="BU36" s="1782" t="s">
        <v>36</v>
      </c>
      <c r="BV36" s="1828"/>
      <c r="BW36" s="1828"/>
      <c r="BX36" s="1828"/>
      <c r="BY36" s="1829"/>
      <c r="BZ36" s="1829"/>
      <c r="CA36" s="1829"/>
      <c r="CB36" s="1829"/>
      <c r="CC36" s="1829"/>
      <c r="CD36" s="1829"/>
      <c r="CE36" s="1829"/>
      <c r="CF36" s="1829"/>
      <c r="CG36" s="1829"/>
      <c r="CH36" s="1829"/>
      <c r="CI36" s="1829"/>
      <c r="CJ36" s="1829"/>
      <c r="CK36" s="1829"/>
      <c r="CL36" s="1829"/>
      <c r="CM36" s="1829"/>
      <c r="CN36" s="1829"/>
      <c r="CO36" s="1829"/>
      <c r="CP36" s="1829"/>
      <c r="CQ36" s="1829"/>
      <c r="CR36" s="1829"/>
      <c r="CS36" s="1829"/>
      <c r="CT36" s="1829"/>
      <c r="CU36" s="1829"/>
      <c r="CV36" s="1829"/>
      <c r="CW36" s="1829"/>
      <c r="CX36" s="1829"/>
      <c r="CY36" s="1829"/>
      <c r="CZ36" s="1829"/>
    </row>
    <row r="37" s="642" customFormat="true" ht="15" customHeight="true" x14ac:dyDescent="0.2">
      <c r="A37" s="2295" t="s">
        <v>151</v>
      </c>
      <c r="B37" s="1372" t="s">
        <v>50</v>
      </c>
      <c r="C37" s="1266">
        <v>79.677342284414237</v>
      </c>
      <c r="D37" s="1267">
        <v>82.932071044049337</v>
      </c>
      <c r="E37" s="1267">
        <v>86.846693928785839</v>
      </c>
      <c r="F37" s="1267">
        <v>92.144211314719456</v>
      </c>
      <c r="G37" s="1268">
        <v>94.752683266734536</v>
      </c>
      <c r="H37" s="1269">
        <v>92.223227444630311</v>
      </c>
      <c r="I37" s="1267">
        <v>94.004168632280539</v>
      </c>
      <c r="J37" s="1267">
        <v>95.61423993598963</v>
      </c>
      <c r="K37" s="1267">
        <v>95.670312757221538</v>
      </c>
      <c r="L37" s="1270">
        <v>97.63332978198882</v>
      </c>
      <c r="M37" s="1271">
        <v>75.583979193313638</v>
      </c>
      <c r="N37" s="1267">
        <v>82.203492357265745</v>
      </c>
      <c r="O37" s="1267">
        <v>80.553954557386803</v>
      </c>
      <c r="P37" s="1267">
        <v>81.394253977592228</v>
      </c>
      <c r="Q37" s="1268">
        <v>84.227270569119881</v>
      </c>
      <c r="R37" s="1269">
        <v>87.635244773300286</v>
      </c>
      <c r="S37" s="1267">
        <v>81.434418653693328</v>
      </c>
      <c r="T37" s="1267">
        <v>88.461993966232185</v>
      </c>
      <c r="U37" s="1921">
        <v>96.845864074785709</v>
      </c>
      <c r="V37" s="1766"/>
      <c r="W37" s="1766"/>
      <c r="X37" s="1766"/>
      <c r="Y37" s="1766"/>
      <c r="Z37" s="1766"/>
      <c r="AA37" s="1766"/>
      <c r="AB37" s="1766"/>
      <c r="AC37" s="1766"/>
      <c r="AD37" s="1766"/>
      <c r="AE37" s="1766"/>
      <c r="AF37" s="1766"/>
      <c r="AG37" s="1766"/>
      <c r="AH37" s="1766"/>
      <c r="AI37" s="1766"/>
      <c r="AJ37" s="1766"/>
      <c r="AK37" s="1766"/>
      <c r="AL37" s="1766"/>
      <c r="AM37" s="1766"/>
      <c r="AN37" s="1766"/>
      <c r="AO37" s="1766"/>
      <c r="AP37" s="1766"/>
      <c r="AQ37" s="1766"/>
      <c r="AR37" s="1766"/>
      <c r="AS37" s="1766"/>
      <c r="AT37" s="1766"/>
      <c r="AU37" s="1766"/>
      <c r="AV37" s="1766"/>
      <c r="AW37" s="1766"/>
      <c r="AX37" s="1766"/>
      <c r="AY37" s="1766"/>
      <c r="AZ37" s="646"/>
      <c r="BA37" s="2179" t="s">
        <v>126</v>
      </c>
      <c r="BB37" s="151" t="s">
        <v>50</v>
      </c>
      <c r="BC37" s="1075" t="s">
        <v>36</v>
      </c>
      <c r="BD37" s="1094" t="s">
        <v>36</v>
      </c>
      <c r="BE37" s="1094" t="s">
        <v>36</v>
      </c>
      <c r="BF37" s="1094" t="s">
        <v>36</v>
      </c>
      <c r="BG37" s="1114" t="s">
        <v>36</v>
      </c>
      <c r="BH37" s="1134" t="s">
        <v>36</v>
      </c>
      <c r="BI37" s="1094" t="s">
        <v>36</v>
      </c>
      <c r="BJ37" s="1094" t="s">
        <v>36</v>
      </c>
      <c r="BK37" s="1094" t="s">
        <v>36</v>
      </c>
      <c r="BL37" s="1114" t="s">
        <v>36</v>
      </c>
      <c r="BM37" s="1134" t="s">
        <v>36</v>
      </c>
      <c r="BN37" s="1094" t="s">
        <v>36</v>
      </c>
      <c r="BO37" s="1094" t="s">
        <v>36</v>
      </c>
      <c r="BP37" s="1094" t="s">
        <v>36</v>
      </c>
      <c r="BQ37" s="1114" t="s">
        <v>36</v>
      </c>
      <c r="BR37" s="1134" t="s">
        <v>36</v>
      </c>
      <c r="BS37" s="1094" t="s">
        <v>36</v>
      </c>
      <c r="BT37" s="1094" t="s">
        <v>36</v>
      </c>
      <c r="BU37" s="1782" t="s">
        <v>36</v>
      </c>
      <c r="BV37" s="1828"/>
      <c r="BW37" s="1828"/>
      <c r="BX37" s="1828"/>
      <c r="BY37" s="1829"/>
      <c r="BZ37" s="1829"/>
      <c r="CA37" s="1829"/>
      <c r="CB37" s="1829"/>
      <c r="CC37" s="1829"/>
      <c r="CD37" s="1829"/>
      <c r="CE37" s="1829"/>
      <c r="CF37" s="1829"/>
      <c r="CG37" s="1829"/>
      <c r="CH37" s="1829"/>
      <c r="CI37" s="1829"/>
      <c r="CJ37" s="1829"/>
      <c r="CK37" s="1829"/>
      <c r="CL37" s="1829"/>
      <c r="CM37" s="1829"/>
      <c r="CN37" s="1829"/>
      <c r="CO37" s="1829"/>
      <c r="CP37" s="1829"/>
      <c r="CQ37" s="1829"/>
      <c r="CR37" s="1829"/>
      <c r="CS37" s="1829"/>
      <c r="CT37" s="1829"/>
      <c r="CU37" s="1829"/>
      <c r="CV37" s="1829"/>
      <c r="CW37" s="1829"/>
      <c r="CX37" s="1829"/>
      <c r="CY37" s="1829"/>
      <c r="CZ37" s="1829"/>
    </row>
    <row r="38" s="642" customFormat="true" ht="15" customHeight="true" x14ac:dyDescent="0.2">
      <c r="A38" s="2295"/>
      <c r="B38" s="1372" t="s">
        <v>49</v>
      </c>
      <c r="C38" s="1266">
        <v>20.322657715585667</v>
      </c>
      <c r="D38" s="1267">
        <v>17.067928955950666</v>
      </c>
      <c r="E38" s="1267">
        <v>13.15330607121413</v>
      </c>
      <c r="F38" s="1267">
        <v>7.8557886852805137</v>
      </c>
      <c r="G38" s="1268">
        <v>5.2473167332655377</v>
      </c>
      <c r="H38" s="1269">
        <v>7.7767725553696039</v>
      </c>
      <c r="I38" s="1267">
        <v>5.9958313677194868</v>
      </c>
      <c r="J38" s="1267">
        <v>4.3857600640103174</v>
      </c>
      <c r="K38" s="1267">
        <v>4.3296872427783653</v>
      </c>
      <c r="L38" s="1270">
        <v>2.3666702180111967</v>
      </c>
      <c r="M38" s="1271">
        <v>24.416020806686436</v>
      </c>
      <c r="N38" s="1267">
        <v>17.796507642734188</v>
      </c>
      <c r="O38" s="1267">
        <v>19.446045442613187</v>
      </c>
      <c r="P38" s="1267">
        <v>18.605746022407736</v>
      </c>
      <c r="Q38" s="1268">
        <v>15.772729430880117</v>
      </c>
      <c r="R38" s="1269">
        <v>12.3647552266997</v>
      </c>
      <c r="S38" s="1267">
        <v>18.565581346306594</v>
      </c>
      <c r="T38" s="1267">
        <v>11.538006033768006</v>
      </c>
      <c r="U38" s="1921">
        <v>3.1541359252142622</v>
      </c>
      <c r="V38" s="1766"/>
      <c r="W38" s="1766"/>
      <c r="X38" s="1766"/>
      <c r="Y38" s="1766"/>
      <c r="Z38" s="1766"/>
      <c r="AA38" s="1766"/>
      <c r="AB38" s="1766"/>
      <c r="AC38" s="1766"/>
      <c r="AD38" s="1766"/>
      <c r="AE38" s="1766"/>
      <c r="AF38" s="1766"/>
      <c r="AG38" s="1766"/>
      <c r="AH38" s="1766"/>
      <c r="AI38" s="1766"/>
      <c r="AJ38" s="1766"/>
      <c r="AK38" s="1766"/>
      <c r="AL38" s="1766"/>
      <c r="AM38" s="1766"/>
      <c r="AN38" s="1766"/>
      <c r="AO38" s="1766"/>
      <c r="AP38" s="1766"/>
      <c r="AQ38" s="1766"/>
      <c r="AR38" s="1766"/>
      <c r="AS38" s="1766"/>
      <c r="AT38" s="1766"/>
      <c r="AU38" s="1766"/>
      <c r="AV38" s="1766"/>
      <c r="AW38" s="1766"/>
      <c r="AX38" s="1766"/>
      <c r="AY38" s="1766"/>
      <c r="AZ38" s="646"/>
      <c r="BA38" s="2179"/>
      <c r="BB38" s="151" t="s">
        <v>49</v>
      </c>
      <c r="BC38" s="1075" t="s">
        <v>36</v>
      </c>
      <c r="BD38" s="1094" t="s">
        <v>36</v>
      </c>
      <c r="BE38" s="1094" t="s">
        <v>36</v>
      </c>
      <c r="BF38" s="1094" t="s">
        <v>36</v>
      </c>
      <c r="BG38" s="1114" t="s">
        <v>36</v>
      </c>
      <c r="BH38" s="1134" t="s">
        <v>36</v>
      </c>
      <c r="BI38" s="1094" t="s">
        <v>36</v>
      </c>
      <c r="BJ38" s="1094" t="s">
        <v>36</v>
      </c>
      <c r="BK38" s="1094" t="s">
        <v>36</v>
      </c>
      <c r="BL38" s="1114" t="s">
        <v>36</v>
      </c>
      <c r="BM38" s="1134" t="s">
        <v>36</v>
      </c>
      <c r="BN38" s="1094" t="s">
        <v>36</v>
      </c>
      <c r="BO38" s="1094" t="s">
        <v>36</v>
      </c>
      <c r="BP38" s="1094" t="s">
        <v>36</v>
      </c>
      <c r="BQ38" s="1114" t="s">
        <v>36</v>
      </c>
      <c r="BR38" s="1134" t="s">
        <v>36</v>
      </c>
      <c r="BS38" s="1094" t="s">
        <v>36</v>
      </c>
      <c r="BT38" s="1094" t="s">
        <v>36</v>
      </c>
      <c r="BU38" s="1782" t="s">
        <v>36</v>
      </c>
      <c r="BV38" s="1828"/>
      <c r="BW38" s="1828"/>
      <c r="BX38" s="1828"/>
      <c r="BY38" s="1829"/>
      <c r="BZ38" s="1829"/>
      <c r="CA38" s="1829"/>
      <c r="CB38" s="1829"/>
      <c r="CC38" s="1829"/>
      <c r="CD38" s="1829"/>
      <c r="CE38" s="1829"/>
      <c r="CF38" s="1829"/>
      <c r="CG38" s="1829"/>
      <c r="CH38" s="1829"/>
      <c r="CI38" s="1829"/>
      <c r="CJ38" s="1829"/>
      <c r="CK38" s="1829"/>
      <c r="CL38" s="1829"/>
      <c r="CM38" s="1829"/>
      <c r="CN38" s="1829"/>
      <c r="CO38" s="1829"/>
      <c r="CP38" s="1829"/>
      <c r="CQ38" s="1829"/>
      <c r="CR38" s="1829"/>
      <c r="CS38" s="1829"/>
      <c r="CT38" s="1829"/>
      <c r="CU38" s="1829"/>
      <c r="CV38" s="1829"/>
      <c r="CW38" s="1829"/>
      <c r="CX38" s="1829"/>
      <c r="CY38" s="1829"/>
      <c r="CZ38" s="1829"/>
    </row>
    <row r="39" s="130" customFormat="true" ht="15" customHeight="true" x14ac:dyDescent="0.2">
      <c r="A39" s="2141" t="s">
        <v>123</v>
      </c>
      <c r="B39" s="249" t="s">
        <v>50</v>
      </c>
      <c r="C39" s="1027" t="s">
        <v>36</v>
      </c>
      <c r="D39" s="1034" t="s">
        <v>36</v>
      </c>
      <c r="E39" s="1034" t="s">
        <v>36</v>
      </c>
      <c r="F39" s="1034" t="s">
        <v>36</v>
      </c>
      <c r="G39" s="1041" t="s">
        <v>36</v>
      </c>
      <c r="H39" s="1048" t="s">
        <v>36</v>
      </c>
      <c r="I39" s="1034" t="s">
        <v>36</v>
      </c>
      <c r="J39" s="1034" t="s">
        <v>36</v>
      </c>
      <c r="K39" s="1034" t="s">
        <v>36</v>
      </c>
      <c r="L39" s="1055" t="s">
        <v>36</v>
      </c>
      <c r="M39" s="1062" t="s">
        <v>36</v>
      </c>
      <c r="N39" s="1034" t="s">
        <v>36</v>
      </c>
      <c r="O39" s="1034" t="s">
        <v>36</v>
      </c>
      <c r="P39" s="1034" t="s">
        <v>36</v>
      </c>
      <c r="Q39" s="1041" t="s">
        <v>36</v>
      </c>
      <c r="R39" s="1048" t="s">
        <v>36</v>
      </c>
      <c r="S39" s="1034" t="s">
        <v>36</v>
      </c>
      <c r="T39" s="1034" t="s">
        <v>36</v>
      </c>
      <c r="U39" s="1734" t="s">
        <v>36</v>
      </c>
      <c r="V39" s="1767"/>
      <c r="W39" s="1767"/>
      <c r="X39" s="1767"/>
      <c r="Y39" s="1768"/>
      <c r="Z39" s="1768"/>
      <c r="AA39" s="1768"/>
      <c r="AB39" s="1768"/>
      <c r="AC39" s="1768"/>
      <c r="AD39" s="1768"/>
      <c r="AE39" s="1768"/>
      <c r="AF39" s="1768"/>
      <c r="AG39" s="1768"/>
      <c r="AH39" s="1768"/>
      <c r="AI39" s="1768"/>
      <c r="AJ39" s="1768"/>
      <c r="AK39" s="1768"/>
      <c r="AL39" s="1768"/>
      <c r="AM39" s="1768"/>
      <c r="AN39" s="1768"/>
      <c r="AO39" s="1768"/>
      <c r="AP39" s="1768"/>
      <c r="AQ39" s="1768"/>
      <c r="AR39" s="1768"/>
      <c r="AS39" s="1768"/>
      <c r="AT39" s="1768"/>
      <c r="AU39" s="1768"/>
      <c r="AV39" s="1768"/>
      <c r="AW39" s="1768"/>
      <c r="AX39" s="1768"/>
      <c r="AY39" s="1768"/>
      <c r="AZ39" s="215"/>
      <c r="BA39" s="2179" t="s">
        <v>123</v>
      </c>
      <c r="BB39" s="151" t="s">
        <v>50</v>
      </c>
      <c r="BC39" s="1075" t="s">
        <v>36</v>
      </c>
      <c r="BD39" s="1094" t="s">
        <v>36</v>
      </c>
      <c r="BE39" s="1094" t="s">
        <v>36</v>
      </c>
      <c r="BF39" s="1094" t="s">
        <v>36</v>
      </c>
      <c r="BG39" s="1114" t="s">
        <v>36</v>
      </c>
      <c r="BH39" s="1134" t="s">
        <v>36</v>
      </c>
      <c r="BI39" s="1094" t="s">
        <v>36</v>
      </c>
      <c r="BJ39" s="1094" t="s">
        <v>36</v>
      </c>
      <c r="BK39" s="1094" t="s">
        <v>36</v>
      </c>
      <c r="BL39" s="1114" t="s">
        <v>36</v>
      </c>
      <c r="BM39" s="1134" t="s">
        <v>36</v>
      </c>
      <c r="BN39" s="1094" t="s">
        <v>36</v>
      </c>
      <c r="BO39" s="1094" t="s">
        <v>36</v>
      </c>
      <c r="BP39" s="1094" t="s">
        <v>36</v>
      </c>
      <c r="BQ39" s="1114" t="s">
        <v>36</v>
      </c>
      <c r="BR39" s="1134" t="s">
        <v>36</v>
      </c>
      <c r="BS39" s="1094" t="s">
        <v>36</v>
      </c>
      <c r="BT39" s="1094" t="s">
        <v>36</v>
      </c>
      <c r="BU39" s="1782" t="s">
        <v>36</v>
      </c>
      <c r="BV39" s="1828"/>
      <c r="BW39" s="1828"/>
      <c r="BX39" s="1828"/>
      <c r="BY39" s="1829"/>
      <c r="BZ39" s="1829"/>
      <c r="CA39" s="1829"/>
      <c r="CB39" s="1829"/>
      <c r="CC39" s="1829"/>
      <c r="CD39" s="1829"/>
      <c r="CE39" s="1829"/>
      <c r="CF39" s="1829"/>
      <c r="CG39" s="1829"/>
      <c r="CH39" s="1829"/>
      <c r="CI39" s="1829"/>
      <c r="CJ39" s="1829"/>
      <c r="CK39" s="1829"/>
      <c r="CL39" s="1829"/>
      <c r="CM39" s="1829"/>
      <c r="CN39" s="1829"/>
      <c r="CO39" s="1829"/>
      <c r="CP39" s="1829"/>
      <c r="CQ39" s="1829"/>
      <c r="CR39" s="1829"/>
      <c r="CS39" s="1829"/>
      <c r="CT39" s="1829"/>
      <c r="CU39" s="1829"/>
      <c r="CV39" s="1829"/>
      <c r="CW39" s="1829"/>
      <c r="CX39" s="1829"/>
      <c r="CY39" s="1829"/>
      <c r="CZ39" s="1829"/>
    </row>
    <row r="40" s="130" customFormat="true" ht="15" customHeight="true" x14ac:dyDescent="0.2">
      <c r="A40" s="2141"/>
      <c r="B40" s="249" t="s">
        <v>49</v>
      </c>
      <c r="C40" s="1027" t="s">
        <v>36</v>
      </c>
      <c r="D40" s="1034" t="s">
        <v>36</v>
      </c>
      <c r="E40" s="1034" t="s">
        <v>36</v>
      </c>
      <c r="F40" s="1034" t="s">
        <v>36</v>
      </c>
      <c r="G40" s="1041" t="s">
        <v>36</v>
      </c>
      <c r="H40" s="1048" t="s">
        <v>36</v>
      </c>
      <c r="I40" s="1034" t="s">
        <v>36</v>
      </c>
      <c r="J40" s="1034" t="s">
        <v>36</v>
      </c>
      <c r="K40" s="1034" t="s">
        <v>36</v>
      </c>
      <c r="L40" s="1055" t="s">
        <v>36</v>
      </c>
      <c r="M40" s="1062" t="s">
        <v>36</v>
      </c>
      <c r="N40" s="1034" t="s">
        <v>36</v>
      </c>
      <c r="O40" s="1034" t="s">
        <v>36</v>
      </c>
      <c r="P40" s="1034" t="s">
        <v>36</v>
      </c>
      <c r="Q40" s="1041" t="s">
        <v>36</v>
      </c>
      <c r="R40" s="1048" t="s">
        <v>36</v>
      </c>
      <c r="S40" s="1034" t="s">
        <v>36</v>
      </c>
      <c r="T40" s="1034" t="s">
        <v>36</v>
      </c>
      <c r="U40" s="1734" t="s">
        <v>36</v>
      </c>
      <c r="V40" s="1767"/>
      <c r="W40" s="1767"/>
      <c r="X40" s="1767"/>
      <c r="Y40" s="1768"/>
      <c r="Z40" s="1768"/>
      <c r="AA40" s="1768"/>
      <c r="AB40" s="1768"/>
      <c r="AC40" s="1768"/>
      <c r="AD40" s="1768"/>
      <c r="AE40" s="1768"/>
      <c r="AF40" s="1768"/>
      <c r="AG40" s="1768"/>
      <c r="AH40" s="1768"/>
      <c r="AI40" s="1768"/>
      <c r="AJ40" s="1768"/>
      <c r="AK40" s="1768"/>
      <c r="AL40" s="1768"/>
      <c r="AM40" s="1768"/>
      <c r="AN40" s="1768"/>
      <c r="AO40" s="1768"/>
      <c r="AP40" s="1768"/>
      <c r="AQ40" s="1768"/>
      <c r="AR40" s="1768"/>
      <c r="AS40" s="1768"/>
      <c r="AT40" s="1768"/>
      <c r="AU40" s="1768"/>
      <c r="AV40" s="1768"/>
      <c r="AW40" s="1768"/>
      <c r="AX40" s="1768"/>
      <c r="AY40" s="1768"/>
      <c r="AZ40" s="215"/>
      <c r="BA40" s="2179"/>
      <c r="BB40" s="151" t="s">
        <v>49</v>
      </c>
      <c r="BC40" s="1075" t="s">
        <v>36</v>
      </c>
      <c r="BD40" s="1094" t="s">
        <v>36</v>
      </c>
      <c r="BE40" s="1094" t="s">
        <v>36</v>
      </c>
      <c r="BF40" s="1094" t="s">
        <v>36</v>
      </c>
      <c r="BG40" s="1114" t="s">
        <v>36</v>
      </c>
      <c r="BH40" s="1134" t="s">
        <v>36</v>
      </c>
      <c r="BI40" s="1094" t="s">
        <v>36</v>
      </c>
      <c r="BJ40" s="1094" t="s">
        <v>36</v>
      </c>
      <c r="BK40" s="1094" t="s">
        <v>36</v>
      </c>
      <c r="BL40" s="1114" t="s">
        <v>36</v>
      </c>
      <c r="BM40" s="1134" t="s">
        <v>36</v>
      </c>
      <c r="BN40" s="1094" t="s">
        <v>36</v>
      </c>
      <c r="BO40" s="1094" t="s">
        <v>36</v>
      </c>
      <c r="BP40" s="1094" t="s">
        <v>36</v>
      </c>
      <c r="BQ40" s="1114" t="s">
        <v>36</v>
      </c>
      <c r="BR40" s="1134" t="s">
        <v>36</v>
      </c>
      <c r="BS40" s="1094" t="s">
        <v>36</v>
      </c>
      <c r="BT40" s="1094" t="s">
        <v>36</v>
      </c>
      <c r="BU40" s="1782" t="s">
        <v>36</v>
      </c>
      <c r="BV40" s="1828"/>
      <c r="BW40" s="1828"/>
      <c r="BX40" s="1828"/>
      <c r="BY40" s="1829"/>
      <c r="BZ40" s="1829"/>
      <c r="CA40" s="1829"/>
      <c r="CB40" s="1829"/>
      <c r="CC40" s="1829"/>
      <c r="CD40" s="1829"/>
      <c r="CE40" s="1829"/>
      <c r="CF40" s="1829"/>
      <c r="CG40" s="1829"/>
      <c r="CH40" s="1829"/>
      <c r="CI40" s="1829"/>
      <c r="CJ40" s="1829"/>
      <c r="CK40" s="1829"/>
      <c r="CL40" s="1829"/>
      <c r="CM40" s="1829"/>
      <c r="CN40" s="1829"/>
      <c r="CO40" s="1829"/>
      <c r="CP40" s="1829"/>
      <c r="CQ40" s="1829"/>
      <c r="CR40" s="1829"/>
      <c r="CS40" s="1829"/>
      <c r="CT40" s="1829"/>
      <c r="CU40" s="1829"/>
      <c r="CV40" s="1829"/>
      <c r="CW40" s="1829"/>
      <c r="CX40" s="1829"/>
      <c r="CY40" s="1829"/>
      <c r="CZ40" s="1829"/>
    </row>
    <row r="41" s="642" customFormat="true" ht="15" customHeight="true" x14ac:dyDescent="0.2">
      <c r="A41" s="2295" t="s">
        <v>57</v>
      </c>
      <c r="B41" s="1372" t="s">
        <v>50</v>
      </c>
      <c r="C41" s="1266">
        <v>4.3666868247544777</v>
      </c>
      <c r="D41" s="1267">
        <v>3.5296495738543507</v>
      </c>
      <c r="E41" s="1267">
        <v>1.3426877152437395</v>
      </c>
      <c r="F41" s="1267">
        <v>2.1741874472124727</v>
      </c>
      <c r="G41" s="1268">
        <v>1.5993409651747725</v>
      </c>
      <c r="H41" s="1269">
        <v>1.6799563107602489</v>
      </c>
      <c r="I41" s="1267">
        <v>0.61160231918165553</v>
      </c>
      <c r="J41" s="1267">
        <v>1.2786280951780553</v>
      </c>
      <c r="K41" s="1267">
        <v>1.5468144499572041</v>
      </c>
      <c r="L41" s="1270">
        <v>0.69313242628735994</v>
      </c>
      <c r="M41" s="1271">
        <v>4.4294163639682225</v>
      </c>
      <c r="N41" s="1267">
        <v>5.0215181845798309</v>
      </c>
      <c r="O41" s="1267">
        <v>3.2880758155528169</v>
      </c>
      <c r="P41" s="1267">
        <v>2.2170219625154575</v>
      </c>
      <c r="Q41" s="1268">
        <v>3.9302956163895253</v>
      </c>
      <c r="R41" s="1269">
        <v>2.1419502252072569</v>
      </c>
      <c r="S41" s="1267">
        <v>4.1821788840715479</v>
      </c>
      <c r="T41" s="1267">
        <v>1.9251298971405337</v>
      </c>
      <c r="U41" s="1921">
        <v>1.5174211675970957</v>
      </c>
      <c r="V41" s="1766"/>
      <c r="W41" s="1766"/>
      <c r="X41" s="1766"/>
      <c r="Y41" s="1766"/>
      <c r="Z41" s="1766"/>
      <c r="AA41" s="1766"/>
      <c r="AB41" s="1766"/>
      <c r="AC41" s="1766"/>
      <c r="AD41" s="1766"/>
      <c r="AE41" s="1766"/>
      <c r="AF41" s="1766"/>
      <c r="AG41" s="1766"/>
      <c r="AH41" s="1766"/>
      <c r="AI41" s="1766"/>
      <c r="AJ41" s="1766"/>
      <c r="AK41" s="1766"/>
      <c r="AL41" s="1766"/>
      <c r="AM41" s="1766"/>
      <c r="AN41" s="1766"/>
      <c r="AO41" s="1766"/>
      <c r="AP41" s="1766"/>
      <c r="AQ41" s="1766"/>
      <c r="AR41" s="1766"/>
      <c r="AS41" s="1766"/>
      <c r="AT41" s="1766"/>
      <c r="AU41" s="1766"/>
      <c r="AV41" s="1766"/>
      <c r="AW41" s="1766"/>
      <c r="AX41" s="1766"/>
      <c r="AY41" s="1766"/>
      <c r="AZ41" s="646"/>
      <c r="BA41" s="2179" t="s">
        <v>57</v>
      </c>
      <c r="BB41" s="151" t="s">
        <v>50</v>
      </c>
      <c r="BC41" s="1075" t="s">
        <v>36</v>
      </c>
      <c r="BD41" s="1094" t="s">
        <v>36</v>
      </c>
      <c r="BE41" s="1094" t="s">
        <v>36</v>
      </c>
      <c r="BF41" s="1094" t="s">
        <v>36</v>
      </c>
      <c r="BG41" s="1114" t="s">
        <v>36</v>
      </c>
      <c r="BH41" s="1134" t="s">
        <v>36</v>
      </c>
      <c r="BI41" s="1094" t="s">
        <v>36</v>
      </c>
      <c r="BJ41" s="1094" t="s">
        <v>36</v>
      </c>
      <c r="BK41" s="1094" t="s">
        <v>36</v>
      </c>
      <c r="BL41" s="1114" t="s">
        <v>36</v>
      </c>
      <c r="BM41" s="1134" t="s">
        <v>36</v>
      </c>
      <c r="BN41" s="1094" t="s">
        <v>36</v>
      </c>
      <c r="BO41" s="1094" t="s">
        <v>36</v>
      </c>
      <c r="BP41" s="1094" t="s">
        <v>36</v>
      </c>
      <c r="BQ41" s="1114" t="s">
        <v>36</v>
      </c>
      <c r="BR41" s="1134" t="s">
        <v>36</v>
      </c>
      <c r="BS41" s="1094" t="s">
        <v>36</v>
      </c>
      <c r="BT41" s="1094" t="s">
        <v>36</v>
      </c>
      <c r="BU41" s="1782" t="s">
        <v>36</v>
      </c>
      <c r="BV41" s="1828"/>
      <c r="BW41" s="1828"/>
      <c r="BX41" s="1828"/>
      <c r="BY41" s="1829"/>
      <c r="BZ41" s="1829"/>
      <c r="CA41" s="1829"/>
      <c r="CB41" s="1829"/>
      <c r="CC41" s="1829"/>
      <c r="CD41" s="1829"/>
      <c r="CE41" s="1829"/>
      <c r="CF41" s="1829"/>
      <c r="CG41" s="1829"/>
      <c r="CH41" s="1829"/>
      <c r="CI41" s="1829"/>
      <c r="CJ41" s="1829"/>
      <c r="CK41" s="1829"/>
      <c r="CL41" s="1829"/>
      <c r="CM41" s="1829"/>
      <c r="CN41" s="1829"/>
      <c r="CO41" s="1829"/>
      <c r="CP41" s="1829"/>
      <c r="CQ41" s="1829"/>
      <c r="CR41" s="1829"/>
      <c r="CS41" s="1829"/>
      <c r="CT41" s="1829"/>
      <c r="CU41" s="1829"/>
      <c r="CV41" s="1829"/>
      <c r="CW41" s="1829"/>
      <c r="CX41" s="1829"/>
      <c r="CY41" s="1829"/>
      <c r="CZ41" s="1829"/>
    </row>
    <row r="42" s="642" customFormat="true" ht="15" customHeight="true" x14ac:dyDescent="0.2">
      <c r="A42" s="2295"/>
      <c r="B42" s="1372" t="s">
        <v>49</v>
      </c>
      <c r="C42" s="1266">
        <v>95.633313175245547</v>
      </c>
      <c r="D42" s="1267">
        <v>96.470350426145643</v>
      </c>
      <c r="E42" s="1267">
        <v>98.657312284756287</v>
      </c>
      <c r="F42" s="1267">
        <v>97.825812552787539</v>
      </c>
      <c r="G42" s="1268">
        <v>98.400659034825225</v>
      </c>
      <c r="H42" s="1269">
        <v>98.320043689239739</v>
      </c>
      <c r="I42" s="1267">
        <v>99.388397680818358</v>
      </c>
      <c r="J42" s="1267">
        <v>98.721371904821936</v>
      </c>
      <c r="K42" s="1267">
        <v>98.453185550042747</v>
      </c>
      <c r="L42" s="1270">
        <v>99.306867573712651</v>
      </c>
      <c r="M42" s="1271">
        <v>95.570583636031799</v>
      </c>
      <c r="N42" s="1267">
        <v>94.978481815420139</v>
      </c>
      <c r="O42" s="1267">
        <v>96.71192418444717</v>
      </c>
      <c r="P42" s="1267">
        <v>97.782978037484511</v>
      </c>
      <c r="Q42" s="1268">
        <v>96.069704383610443</v>
      </c>
      <c r="R42" s="1269">
        <v>97.858049774792789</v>
      </c>
      <c r="S42" s="1267">
        <v>95.817821115928297</v>
      </c>
      <c r="T42" s="1267">
        <v>98.074870102859506</v>
      </c>
      <c r="U42" s="1921">
        <v>98.482578832402879</v>
      </c>
      <c r="V42" s="1766"/>
      <c r="W42" s="1766"/>
      <c r="X42" s="1766"/>
      <c r="Y42" s="1766"/>
      <c r="Z42" s="1766"/>
      <c r="AA42" s="1766"/>
      <c r="AB42" s="1766"/>
      <c r="AC42" s="1766"/>
      <c r="AD42" s="1766"/>
      <c r="AE42" s="1766"/>
      <c r="AF42" s="1766"/>
      <c r="AG42" s="1766"/>
      <c r="AH42" s="1766"/>
      <c r="AI42" s="1766"/>
      <c r="AJ42" s="1766"/>
      <c r="AK42" s="1766"/>
      <c r="AL42" s="1766"/>
      <c r="AM42" s="1766"/>
      <c r="AN42" s="1766"/>
      <c r="AO42" s="1766"/>
      <c r="AP42" s="1766"/>
      <c r="AQ42" s="1766"/>
      <c r="AR42" s="1766"/>
      <c r="AS42" s="1766"/>
      <c r="AT42" s="1766"/>
      <c r="AU42" s="1766"/>
      <c r="AV42" s="1766"/>
      <c r="AW42" s="1766"/>
      <c r="AX42" s="1766"/>
      <c r="AY42" s="1766"/>
      <c r="AZ42" s="646"/>
      <c r="BA42" s="2179"/>
      <c r="BB42" s="151" t="s">
        <v>49</v>
      </c>
      <c r="BC42" s="1075" t="s">
        <v>36</v>
      </c>
      <c r="BD42" s="1094" t="s">
        <v>36</v>
      </c>
      <c r="BE42" s="1094" t="s">
        <v>36</v>
      </c>
      <c r="BF42" s="1094" t="s">
        <v>36</v>
      </c>
      <c r="BG42" s="1114" t="s">
        <v>36</v>
      </c>
      <c r="BH42" s="1134" t="s">
        <v>36</v>
      </c>
      <c r="BI42" s="1094" t="s">
        <v>36</v>
      </c>
      <c r="BJ42" s="1094" t="s">
        <v>36</v>
      </c>
      <c r="BK42" s="1094" t="s">
        <v>36</v>
      </c>
      <c r="BL42" s="1114" t="s">
        <v>36</v>
      </c>
      <c r="BM42" s="1134" t="s">
        <v>36</v>
      </c>
      <c r="BN42" s="1094" t="s">
        <v>36</v>
      </c>
      <c r="BO42" s="1094" t="s">
        <v>36</v>
      </c>
      <c r="BP42" s="1094" t="s">
        <v>36</v>
      </c>
      <c r="BQ42" s="1114" t="s">
        <v>36</v>
      </c>
      <c r="BR42" s="1134" t="s">
        <v>36</v>
      </c>
      <c r="BS42" s="1094" t="s">
        <v>36</v>
      </c>
      <c r="BT42" s="1094" t="s">
        <v>36</v>
      </c>
      <c r="BU42" s="1782" t="s">
        <v>36</v>
      </c>
      <c r="BV42" s="1828"/>
      <c r="BW42" s="1828"/>
      <c r="BX42" s="1828"/>
      <c r="BY42" s="1829"/>
      <c r="BZ42" s="1829"/>
      <c r="CA42" s="1829"/>
      <c r="CB42" s="1829"/>
      <c r="CC42" s="1829"/>
      <c r="CD42" s="1829"/>
      <c r="CE42" s="1829"/>
      <c r="CF42" s="1829"/>
      <c r="CG42" s="1829"/>
      <c r="CH42" s="1829"/>
      <c r="CI42" s="1829"/>
      <c r="CJ42" s="1829"/>
      <c r="CK42" s="1829"/>
      <c r="CL42" s="1829"/>
      <c r="CM42" s="1829"/>
      <c r="CN42" s="1829"/>
      <c r="CO42" s="1829"/>
      <c r="CP42" s="1829"/>
      <c r="CQ42" s="1829"/>
      <c r="CR42" s="1829"/>
      <c r="CS42" s="1829"/>
      <c r="CT42" s="1829"/>
      <c r="CU42" s="1829"/>
      <c r="CV42" s="1829"/>
      <c r="CW42" s="1829"/>
      <c r="CX42" s="1829"/>
      <c r="CY42" s="1829"/>
      <c r="CZ42" s="1829"/>
    </row>
    <row r="43" s="642" customFormat="true" ht="15" customHeight="true" x14ac:dyDescent="0.2">
      <c r="A43" s="2295" t="s">
        <v>54</v>
      </c>
      <c r="B43" s="1372" t="s">
        <v>50</v>
      </c>
      <c r="C43" s="1399" t="s">
        <v>36</v>
      </c>
      <c r="D43" s="1403" t="s">
        <v>36</v>
      </c>
      <c r="E43" s="1403" t="s">
        <v>36</v>
      </c>
      <c r="F43" s="1403" t="s">
        <v>36</v>
      </c>
      <c r="G43" s="1407" t="s">
        <v>36</v>
      </c>
      <c r="H43" s="1411" t="s">
        <v>36</v>
      </c>
      <c r="I43" s="1403" t="s">
        <v>36</v>
      </c>
      <c r="J43" s="1403" t="s">
        <v>36</v>
      </c>
      <c r="K43" s="1403" t="s">
        <v>36</v>
      </c>
      <c r="L43" s="1415" t="s">
        <v>36</v>
      </c>
      <c r="M43" s="1419" t="s">
        <v>36</v>
      </c>
      <c r="N43" s="1403" t="s">
        <v>36</v>
      </c>
      <c r="O43" s="1403" t="s">
        <v>36</v>
      </c>
      <c r="P43" s="1403" t="s">
        <v>36</v>
      </c>
      <c r="Q43" s="1407" t="s">
        <v>36</v>
      </c>
      <c r="R43" s="1411" t="s">
        <v>36</v>
      </c>
      <c r="S43" s="1403" t="s">
        <v>36</v>
      </c>
      <c r="T43" s="1403" t="s">
        <v>36</v>
      </c>
      <c r="U43" s="1923" t="s">
        <v>36</v>
      </c>
      <c r="V43" s="1766"/>
      <c r="W43" s="1766"/>
      <c r="X43" s="1766"/>
      <c r="Y43" s="1766"/>
      <c r="Z43" s="1766"/>
      <c r="AA43" s="1766"/>
      <c r="AB43" s="1766"/>
      <c r="AC43" s="1766"/>
      <c r="AD43" s="1766"/>
      <c r="AE43" s="1766"/>
      <c r="AF43" s="1766"/>
      <c r="AG43" s="1766"/>
      <c r="AH43" s="1766"/>
      <c r="AI43" s="1766"/>
      <c r="AJ43" s="1766"/>
      <c r="AK43" s="1766"/>
      <c r="AL43" s="1766"/>
      <c r="AM43" s="1766"/>
      <c r="AN43" s="1766"/>
      <c r="AO43" s="1766"/>
      <c r="AP43" s="1766"/>
      <c r="AQ43" s="1766"/>
      <c r="AR43" s="1766"/>
      <c r="AS43" s="1766"/>
      <c r="AT43" s="1766"/>
      <c r="AU43" s="1766"/>
      <c r="AV43" s="1766"/>
      <c r="AW43" s="1766"/>
      <c r="AX43" s="1766"/>
      <c r="AY43" s="1766"/>
      <c r="AZ43" s="646"/>
      <c r="BA43" s="2179" t="s">
        <v>54</v>
      </c>
      <c r="BB43" s="151" t="s">
        <v>50</v>
      </c>
      <c r="BC43" s="1075" t="s">
        <v>36</v>
      </c>
      <c r="BD43" s="1094" t="s">
        <v>36</v>
      </c>
      <c r="BE43" s="1094" t="s">
        <v>36</v>
      </c>
      <c r="BF43" s="1094" t="s">
        <v>36</v>
      </c>
      <c r="BG43" s="1114" t="s">
        <v>36</v>
      </c>
      <c r="BH43" s="1134" t="s">
        <v>36</v>
      </c>
      <c r="BI43" s="1094" t="s">
        <v>36</v>
      </c>
      <c r="BJ43" s="1094" t="s">
        <v>36</v>
      </c>
      <c r="BK43" s="1094" t="s">
        <v>36</v>
      </c>
      <c r="BL43" s="1114" t="s">
        <v>36</v>
      </c>
      <c r="BM43" s="1134" t="s">
        <v>36</v>
      </c>
      <c r="BN43" s="1094" t="s">
        <v>36</v>
      </c>
      <c r="BO43" s="1094" t="s">
        <v>36</v>
      </c>
      <c r="BP43" s="1094" t="s">
        <v>36</v>
      </c>
      <c r="BQ43" s="1114" t="s">
        <v>36</v>
      </c>
      <c r="BR43" s="1134" t="s">
        <v>36</v>
      </c>
      <c r="BS43" s="1094" t="s">
        <v>36</v>
      </c>
      <c r="BT43" s="1094" t="s">
        <v>36</v>
      </c>
      <c r="BU43" s="1782" t="s">
        <v>36</v>
      </c>
      <c r="BV43" s="1828"/>
      <c r="BW43" s="1828"/>
      <c r="BX43" s="1828"/>
      <c r="BY43" s="1829"/>
      <c r="BZ43" s="1829"/>
      <c r="CA43" s="1829"/>
      <c r="CB43" s="1829"/>
      <c r="CC43" s="1829"/>
      <c r="CD43" s="1829"/>
      <c r="CE43" s="1829"/>
      <c r="CF43" s="1829"/>
      <c r="CG43" s="1829"/>
      <c r="CH43" s="1829"/>
      <c r="CI43" s="1829"/>
      <c r="CJ43" s="1829"/>
      <c r="CK43" s="1829"/>
      <c r="CL43" s="1829"/>
      <c r="CM43" s="1829"/>
      <c r="CN43" s="1829"/>
      <c r="CO43" s="1829"/>
      <c r="CP43" s="1829"/>
      <c r="CQ43" s="1829"/>
      <c r="CR43" s="1829"/>
      <c r="CS43" s="1829"/>
      <c r="CT43" s="1829"/>
      <c r="CU43" s="1829"/>
      <c r="CV43" s="1829"/>
      <c r="CW43" s="1829"/>
      <c r="CX43" s="1829"/>
      <c r="CY43" s="1829"/>
      <c r="CZ43" s="1829"/>
    </row>
    <row r="44" s="642" customFormat="true" ht="15" customHeight="true" x14ac:dyDescent="0.2">
      <c r="A44" s="2295"/>
      <c r="B44" s="1372" t="s">
        <v>49</v>
      </c>
      <c r="C44" s="1399" t="s">
        <v>36</v>
      </c>
      <c r="D44" s="1403" t="s">
        <v>36</v>
      </c>
      <c r="E44" s="1403" t="s">
        <v>36</v>
      </c>
      <c r="F44" s="1403" t="s">
        <v>36</v>
      </c>
      <c r="G44" s="1407" t="s">
        <v>36</v>
      </c>
      <c r="H44" s="1411" t="s">
        <v>36</v>
      </c>
      <c r="I44" s="1403" t="s">
        <v>36</v>
      </c>
      <c r="J44" s="1403" t="s">
        <v>36</v>
      </c>
      <c r="K44" s="1403" t="s">
        <v>36</v>
      </c>
      <c r="L44" s="1415" t="s">
        <v>36</v>
      </c>
      <c r="M44" s="1419" t="s">
        <v>36</v>
      </c>
      <c r="N44" s="1403" t="s">
        <v>36</v>
      </c>
      <c r="O44" s="1403" t="s">
        <v>36</v>
      </c>
      <c r="P44" s="1403" t="s">
        <v>36</v>
      </c>
      <c r="Q44" s="1407" t="s">
        <v>36</v>
      </c>
      <c r="R44" s="1411" t="s">
        <v>36</v>
      </c>
      <c r="S44" s="1403" t="s">
        <v>36</v>
      </c>
      <c r="T44" s="1403" t="s">
        <v>36</v>
      </c>
      <c r="U44" s="1923" t="s">
        <v>36</v>
      </c>
      <c r="V44" s="1766"/>
      <c r="W44" s="1766"/>
      <c r="X44" s="1766"/>
      <c r="Y44" s="1766"/>
      <c r="Z44" s="1766"/>
      <c r="AA44" s="1766"/>
      <c r="AB44" s="1766"/>
      <c r="AC44" s="1766"/>
      <c r="AD44" s="1766"/>
      <c r="AE44" s="1766"/>
      <c r="AF44" s="1766"/>
      <c r="AG44" s="1766"/>
      <c r="AH44" s="1766"/>
      <c r="AI44" s="1766"/>
      <c r="AJ44" s="1766"/>
      <c r="AK44" s="1766"/>
      <c r="AL44" s="1766"/>
      <c r="AM44" s="1766"/>
      <c r="AN44" s="1766"/>
      <c r="AO44" s="1766"/>
      <c r="AP44" s="1766"/>
      <c r="AQ44" s="1766"/>
      <c r="AR44" s="1766"/>
      <c r="AS44" s="1766"/>
      <c r="AT44" s="1766"/>
      <c r="AU44" s="1766"/>
      <c r="AV44" s="1766"/>
      <c r="AW44" s="1766"/>
      <c r="AX44" s="1766"/>
      <c r="AY44" s="1766"/>
      <c r="AZ44" s="646"/>
      <c r="BA44" s="2179"/>
      <c r="BB44" s="151" t="s">
        <v>49</v>
      </c>
      <c r="BC44" s="1075" t="s">
        <v>36</v>
      </c>
      <c r="BD44" s="1094" t="s">
        <v>36</v>
      </c>
      <c r="BE44" s="1094" t="s">
        <v>36</v>
      </c>
      <c r="BF44" s="1094" t="s">
        <v>36</v>
      </c>
      <c r="BG44" s="1114" t="s">
        <v>36</v>
      </c>
      <c r="BH44" s="1134" t="s">
        <v>36</v>
      </c>
      <c r="BI44" s="1094" t="s">
        <v>36</v>
      </c>
      <c r="BJ44" s="1094" t="s">
        <v>36</v>
      </c>
      <c r="BK44" s="1094" t="s">
        <v>36</v>
      </c>
      <c r="BL44" s="1114" t="s">
        <v>36</v>
      </c>
      <c r="BM44" s="1134" t="s">
        <v>36</v>
      </c>
      <c r="BN44" s="1094" t="s">
        <v>36</v>
      </c>
      <c r="BO44" s="1094" t="s">
        <v>36</v>
      </c>
      <c r="BP44" s="1094" t="s">
        <v>36</v>
      </c>
      <c r="BQ44" s="1114" t="s">
        <v>36</v>
      </c>
      <c r="BR44" s="1134" t="s">
        <v>36</v>
      </c>
      <c r="BS44" s="1094" t="s">
        <v>36</v>
      </c>
      <c r="BT44" s="1094" t="s">
        <v>36</v>
      </c>
      <c r="BU44" s="1782" t="s">
        <v>36</v>
      </c>
      <c r="BV44" s="1828"/>
      <c r="BW44" s="1828"/>
      <c r="BX44" s="1828"/>
      <c r="BY44" s="1829"/>
      <c r="BZ44" s="1829"/>
      <c r="CA44" s="1829"/>
      <c r="CB44" s="1829"/>
      <c r="CC44" s="1829"/>
      <c r="CD44" s="1829"/>
      <c r="CE44" s="1829"/>
      <c r="CF44" s="1829"/>
      <c r="CG44" s="1829"/>
      <c r="CH44" s="1829"/>
      <c r="CI44" s="1829"/>
      <c r="CJ44" s="1829"/>
      <c r="CK44" s="1829"/>
      <c r="CL44" s="1829"/>
      <c r="CM44" s="1829"/>
      <c r="CN44" s="1829"/>
      <c r="CO44" s="1829"/>
      <c r="CP44" s="1829"/>
      <c r="CQ44" s="1829"/>
      <c r="CR44" s="1829"/>
      <c r="CS44" s="1829"/>
      <c r="CT44" s="1829"/>
      <c r="CU44" s="1829"/>
      <c r="CV44" s="1829"/>
      <c r="CW44" s="1829"/>
      <c r="CX44" s="1829"/>
      <c r="CY44" s="1829"/>
      <c r="CZ44" s="1829"/>
    </row>
    <row r="45" s="642" customFormat="true" ht="15" customHeight="true" x14ac:dyDescent="0.2">
      <c r="A45" s="2295" t="s">
        <v>53</v>
      </c>
      <c r="B45" s="1372" t="s">
        <v>50</v>
      </c>
      <c r="C45" s="1399" t="s">
        <v>36</v>
      </c>
      <c r="D45" s="1403" t="s">
        <v>36</v>
      </c>
      <c r="E45" s="1403" t="s">
        <v>36</v>
      </c>
      <c r="F45" s="1403" t="s">
        <v>36</v>
      </c>
      <c r="G45" s="1407" t="s">
        <v>36</v>
      </c>
      <c r="H45" s="1411" t="s">
        <v>36</v>
      </c>
      <c r="I45" s="1403" t="s">
        <v>36</v>
      </c>
      <c r="J45" s="1403" t="s">
        <v>36</v>
      </c>
      <c r="K45" s="1403" t="s">
        <v>36</v>
      </c>
      <c r="L45" s="1415" t="s">
        <v>36</v>
      </c>
      <c r="M45" s="1419" t="s">
        <v>36</v>
      </c>
      <c r="N45" s="1403" t="s">
        <v>36</v>
      </c>
      <c r="O45" s="1403" t="s">
        <v>36</v>
      </c>
      <c r="P45" s="1403" t="s">
        <v>36</v>
      </c>
      <c r="Q45" s="1407" t="s">
        <v>36</v>
      </c>
      <c r="R45" s="1411" t="s">
        <v>36</v>
      </c>
      <c r="S45" s="1403" t="s">
        <v>36</v>
      </c>
      <c r="T45" s="1403" t="s">
        <v>36</v>
      </c>
      <c r="U45" s="1923" t="s">
        <v>36</v>
      </c>
      <c r="V45" s="1766"/>
      <c r="W45" s="1766"/>
      <c r="X45" s="1766"/>
      <c r="Y45" s="1766"/>
      <c r="Z45" s="1766"/>
      <c r="AA45" s="1766"/>
      <c r="AB45" s="1766"/>
      <c r="AC45" s="1766"/>
      <c r="AD45" s="1766"/>
      <c r="AE45" s="1766"/>
      <c r="AF45" s="1766"/>
      <c r="AG45" s="1766"/>
      <c r="AH45" s="1766"/>
      <c r="AI45" s="1766"/>
      <c r="AJ45" s="1766"/>
      <c r="AK45" s="1766"/>
      <c r="AL45" s="1766"/>
      <c r="AM45" s="1766"/>
      <c r="AN45" s="1766"/>
      <c r="AO45" s="1766"/>
      <c r="AP45" s="1766"/>
      <c r="AQ45" s="1766"/>
      <c r="AR45" s="1766"/>
      <c r="AS45" s="1766"/>
      <c r="AT45" s="1766"/>
      <c r="AU45" s="1766"/>
      <c r="AV45" s="1766"/>
      <c r="AW45" s="1766"/>
      <c r="AX45" s="1766"/>
      <c r="AY45" s="1766"/>
      <c r="AZ45" s="646"/>
      <c r="BA45" s="2179" t="s">
        <v>53</v>
      </c>
      <c r="BB45" s="151" t="s">
        <v>50</v>
      </c>
      <c r="BC45" s="1075" t="s">
        <v>36</v>
      </c>
      <c r="BD45" s="1094" t="s">
        <v>36</v>
      </c>
      <c r="BE45" s="1094" t="s">
        <v>36</v>
      </c>
      <c r="BF45" s="1094" t="s">
        <v>36</v>
      </c>
      <c r="BG45" s="1114" t="s">
        <v>36</v>
      </c>
      <c r="BH45" s="1134" t="s">
        <v>36</v>
      </c>
      <c r="BI45" s="1094" t="s">
        <v>36</v>
      </c>
      <c r="BJ45" s="1094" t="s">
        <v>36</v>
      </c>
      <c r="BK45" s="1094" t="s">
        <v>36</v>
      </c>
      <c r="BL45" s="1114" t="s">
        <v>36</v>
      </c>
      <c r="BM45" s="1134" t="s">
        <v>36</v>
      </c>
      <c r="BN45" s="1094" t="s">
        <v>36</v>
      </c>
      <c r="BO45" s="1094" t="s">
        <v>36</v>
      </c>
      <c r="BP45" s="1094" t="s">
        <v>36</v>
      </c>
      <c r="BQ45" s="1114" t="s">
        <v>36</v>
      </c>
      <c r="BR45" s="1134" t="s">
        <v>36</v>
      </c>
      <c r="BS45" s="1094" t="s">
        <v>36</v>
      </c>
      <c r="BT45" s="1094" t="s">
        <v>36</v>
      </c>
      <c r="BU45" s="1782" t="s">
        <v>36</v>
      </c>
      <c r="BV45" s="1828"/>
      <c r="BW45" s="1828"/>
      <c r="BX45" s="1828"/>
      <c r="BY45" s="1829"/>
      <c r="BZ45" s="1829"/>
      <c r="CA45" s="1829"/>
      <c r="CB45" s="1829"/>
      <c r="CC45" s="1829"/>
      <c r="CD45" s="1829"/>
      <c r="CE45" s="1829"/>
      <c r="CF45" s="1829"/>
      <c r="CG45" s="1829"/>
      <c r="CH45" s="1829"/>
      <c r="CI45" s="1829"/>
      <c r="CJ45" s="1829"/>
      <c r="CK45" s="1829"/>
      <c r="CL45" s="1829"/>
      <c r="CM45" s="1829"/>
      <c r="CN45" s="1829"/>
      <c r="CO45" s="1829"/>
      <c r="CP45" s="1829"/>
      <c r="CQ45" s="1829"/>
      <c r="CR45" s="1829"/>
      <c r="CS45" s="1829"/>
      <c r="CT45" s="1829"/>
      <c r="CU45" s="1829"/>
      <c r="CV45" s="1829"/>
      <c r="CW45" s="1829"/>
      <c r="CX45" s="1829"/>
      <c r="CY45" s="1829"/>
      <c r="CZ45" s="1829"/>
    </row>
    <row r="46" s="642" customFormat="true" ht="15" customHeight="true" x14ac:dyDescent="0.2">
      <c r="A46" s="2295"/>
      <c r="B46" s="1372" t="s">
        <v>49</v>
      </c>
      <c r="C46" s="1399" t="s">
        <v>36</v>
      </c>
      <c r="D46" s="1403" t="s">
        <v>36</v>
      </c>
      <c r="E46" s="1403" t="s">
        <v>36</v>
      </c>
      <c r="F46" s="1403" t="s">
        <v>36</v>
      </c>
      <c r="G46" s="1407" t="s">
        <v>36</v>
      </c>
      <c r="H46" s="1411" t="s">
        <v>36</v>
      </c>
      <c r="I46" s="1403" t="s">
        <v>36</v>
      </c>
      <c r="J46" s="1403" t="s">
        <v>36</v>
      </c>
      <c r="K46" s="1403" t="s">
        <v>36</v>
      </c>
      <c r="L46" s="1415" t="s">
        <v>36</v>
      </c>
      <c r="M46" s="1419" t="s">
        <v>36</v>
      </c>
      <c r="N46" s="1403" t="s">
        <v>36</v>
      </c>
      <c r="O46" s="1403" t="s">
        <v>36</v>
      </c>
      <c r="P46" s="1403" t="s">
        <v>36</v>
      </c>
      <c r="Q46" s="1407" t="s">
        <v>36</v>
      </c>
      <c r="R46" s="1411" t="s">
        <v>36</v>
      </c>
      <c r="S46" s="1403" t="s">
        <v>36</v>
      </c>
      <c r="T46" s="1403" t="s">
        <v>36</v>
      </c>
      <c r="U46" s="1923" t="s">
        <v>36</v>
      </c>
      <c r="V46" s="1766"/>
      <c r="W46" s="1766"/>
      <c r="X46" s="1766"/>
      <c r="Y46" s="1766"/>
      <c r="Z46" s="1766"/>
      <c r="AA46" s="1766"/>
      <c r="AB46" s="1766"/>
      <c r="AC46" s="1766"/>
      <c r="AD46" s="1766"/>
      <c r="AE46" s="1766"/>
      <c r="AF46" s="1766"/>
      <c r="AG46" s="1766"/>
      <c r="AH46" s="1766"/>
      <c r="AI46" s="1766"/>
      <c r="AJ46" s="1766"/>
      <c r="AK46" s="1766"/>
      <c r="AL46" s="1766"/>
      <c r="AM46" s="1766"/>
      <c r="AN46" s="1766"/>
      <c r="AO46" s="1766"/>
      <c r="AP46" s="1766"/>
      <c r="AQ46" s="1766"/>
      <c r="AR46" s="1766"/>
      <c r="AS46" s="1766"/>
      <c r="AT46" s="1766"/>
      <c r="AU46" s="1766"/>
      <c r="AV46" s="1766"/>
      <c r="AW46" s="1766"/>
      <c r="AX46" s="1766"/>
      <c r="AY46" s="1766"/>
      <c r="AZ46" s="646"/>
      <c r="BA46" s="2179"/>
      <c r="BB46" s="151" t="s">
        <v>49</v>
      </c>
      <c r="BC46" s="1075" t="s">
        <v>36</v>
      </c>
      <c r="BD46" s="1094" t="s">
        <v>36</v>
      </c>
      <c r="BE46" s="1094" t="s">
        <v>36</v>
      </c>
      <c r="BF46" s="1094" t="s">
        <v>36</v>
      </c>
      <c r="BG46" s="1114" t="s">
        <v>36</v>
      </c>
      <c r="BH46" s="1134" t="s">
        <v>36</v>
      </c>
      <c r="BI46" s="1094" t="s">
        <v>36</v>
      </c>
      <c r="BJ46" s="1094" t="s">
        <v>36</v>
      </c>
      <c r="BK46" s="1094" t="s">
        <v>36</v>
      </c>
      <c r="BL46" s="1114" t="s">
        <v>36</v>
      </c>
      <c r="BM46" s="1134" t="s">
        <v>36</v>
      </c>
      <c r="BN46" s="1094" t="s">
        <v>36</v>
      </c>
      <c r="BO46" s="1094" t="s">
        <v>36</v>
      </c>
      <c r="BP46" s="1094" t="s">
        <v>36</v>
      </c>
      <c r="BQ46" s="1114" t="s">
        <v>36</v>
      </c>
      <c r="BR46" s="1134" t="s">
        <v>36</v>
      </c>
      <c r="BS46" s="1094" t="s">
        <v>36</v>
      </c>
      <c r="BT46" s="1094" t="s">
        <v>36</v>
      </c>
      <c r="BU46" s="1782" t="s">
        <v>36</v>
      </c>
      <c r="BV46" s="1828"/>
      <c r="BW46" s="1828"/>
      <c r="BX46" s="1828"/>
      <c r="BY46" s="1829"/>
      <c r="BZ46" s="1829"/>
      <c r="CA46" s="1829"/>
      <c r="CB46" s="1829"/>
      <c r="CC46" s="1829"/>
      <c r="CD46" s="1829"/>
      <c r="CE46" s="1829"/>
      <c r="CF46" s="1829"/>
      <c r="CG46" s="1829"/>
      <c r="CH46" s="1829"/>
      <c r="CI46" s="1829"/>
      <c r="CJ46" s="1829"/>
      <c r="CK46" s="1829"/>
      <c r="CL46" s="1829"/>
      <c r="CM46" s="1829"/>
      <c r="CN46" s="1829"/>
      <c r="CO46" s="1829"/>
      <c r="CP46" s="1829"/>
      <c r="CQ46" s="1829"/>
      <c r="CR46" s="1829"/>
      <c r="CS46" s="1829"/>
      <c r="CT46" s="1829"/>
      <c r="CU46" s="1829"/>
      <c r="CV46" s="1829"/>
      <c r="CW46" s="1829"/>
      <c r="CX46" s="1829"/>
      <c r="CY46" s="1829"/>
      <c r="CZ46" s="1829"/>
    </row>
    <row r="47" s="130" customFormat="true" ht="15" customHeight="true" x14ac:dyDescent="0.2">
      <c r="A47" s="2141" t="s">
        <v>102</v>
      </c>
      <c r="B47" s="250" t="s">
        <v>101</v>
      </c>
      <c r="C47" s="1027" t="s">
        <v>36</v>
      </c>
      <c r="D47" s="1034" t="s">
        <v>36</v>
      </c>
      <c r="E47" s="1034" t="s">
        <v>36</v>
      </c>
      <c r="F47" s="1034" t="s">
        <v>36</v>
      </c>
      <c r="G47" s="1041" t="s">
        <v>36</v>
      </c>
      <c r="H47" s="1048" t="s">
        <v>36</v>
      </c>
      <c r="I47" s="1034" t="s">
        <v>36</v>
      </c>
      <c r="J47" s="1034" t="s">
        <v>36</v>
      </c>
      <c r="K47" s="1034" t="s">
        <v>36</v>
      </c>
      <c r="L47" s="1055" t="s">
        <v>36</v>
      </c>
      <c r="M47" s="1062" t="s">
        <v>36</v>
      </c>
      <c r="N47" s="1034" t="s">
        <v>36</v>
      </c>
      <c r="O47" s="1034" t="s">
        <v>36</v>
      </c>
      <c r="P47" s="1034" t="s">
        <v>36</v>
      </c>
      <c r="Q47" s="1041" t="s">
        <v>36</v>
      </c>
      <c r="R47" s="1048" t="s">
        <v>36</v>
      </c>
      <c r="S47" s="1034" t="s">
        <v>36</v>
      </c>
      <c r="T47" s="1034" t="s">
        <v>36</v>
      </c>
      <c r="U47" s="1734" t="s">
        <v>36</v>
      </c>
      <c r="V47" s="1767"/>
      <c r="W47" s="1767"/>
      <c r="X47" s="1767"/>
      <c r="Y47" s="1768"/>
      <c r="Z47" s="1768"/>
      <c r="AA47" s="1768"/>
      <c r="AB47" s="1768"/>
      <c r="AC47" s="1768"/>
      <c r="AD47" s="1768"/>
      <c r="AE47" s="1768"/>
      <c r="AF47" s="1768"/>
      <c r="AG47" s="1768"/>
      <c r="AH47" s="1768"/>
      <c r="AI47" s="1768"/>
      <c r="AJ47" s="1768"/>
      <c r="AK47" s="1768"/>
      <c r="AL47" s="1768"/>
      <c r="AM47" s="1768"/>
      <c r="AN47" s="1768"/>
      <c r="AO47" s="1768"/>
      <c r="AP47" s="1768"/>
      <c r="AQ47" s="1768"/>
      <c r="AR47" s="1768"/>
      <c r="AS47" s="1768"/>
      <c r="AT47" s="1768"/>
      <c r="AU47" s="1768"/>
      <c r="AV47" s="1768"/>
      <c r="AW47" s="1768"/>
      <c r="AX47" s="1768"/>
      <c r="AY47" s="1768"/>
      <c r="AZ47" s="215"/>
      <c r="BA47" s="2179" t="s">
        <v>102</v>
      </c>
      <c r="BB47" s="151" t="s">
        <v>101</v>
      </c>
      <c r="BC47" s="1075" t="s">
        <v>36</v>
      </c>
      <c r="BD47" s="1094" t="s">
        <v>36</v>
      </c>
      <c r="BE47" s="1094" t="s">
        <v>36</v>
      </c>
      <c r="BF47" s="1094" t="s">
        <v>36</v>
      </c>
      <c r="BG47" s="1114" t="s">
        <v>36</v>
      </c>
      <c r="BH47" s="1134" t="s">
        <v>36</v>
      </c>
      <c r="BI47" s="1094" t="s">
        <v>36</v>
      </c>
      <c r="BJ47" s="1094" t="s">
        <v>36</v>
      </c>
      <c r="BK47" s="1094" t="s">
        <v>36</v>
      </c>
      <c r="BL47" s="1114" t="s">
        <v>36</v>
      </c>
      <c r="BM47" s="1134" t="s">
        <v>36</v>
      </c>
      <c r="BN47" s="1094" t="s">
        <v>36</v>
      </c>
      <c r="BO47" s="1094" t="s">
        <v>36</v>
      </c>
      <c r="BP47" s="1094" t="s">
        <v>36</v>
      </c>
      <c r="BQ47" s="1114" t="s">
        <v>36</v>
      </c>
      <c r="BR47" s="1134" t="s">
        <v>36</v>
      </c>
      <c r="BS47" s="1094" t="s">
        <v>36</v>
      </c>
      <c r="BT47" s="1094" t="s">
        <v>36</v>
      </c>
      <c r="BU47" s="1782" t="s">
        <v>36</v>
      </c>
      <c r="BV47" s="1828"/>
      <c r="BW47" s="1828"/>
      <c r="BX47" s="1828"/>
      <c r="BY47" s="1829"/>
      <c r="BZ47" s="1829"/>
      <c r="CA47" s="1829"/>
      <c r="CB47" s="1829"/>
      <c r="CC47" s="1829"/>
      <c r="CD47" s="1829"/>
      <c r="CE47" s="1829"/>
      <c r="CF47" s="1829"/>
      <c r="CG47" s="1829"/>
      <c r="CH47" s="1829"/>
      <c r="CI47" s="1829"/>
      <c r="CJ47" s="1829"/>
      <c r="CK47" s="1829"/>
      <c r="CL47" s="1829"/>
      <c r="CM47" s="1829"/>
      <c r="CN47" s="1829"/>
      <c r="CO47" s="1829"/>
      <c r="CP47" s="1829"/>
      <c r="CQ47" s="1829"/>
      <c r="CR47" s="1829"/>
      <c r="CS47" s="1829"/>
      <c r="CT47" s="1829"/>
      <c r="CU47" s="1829"/>
      <c r="CV47" s="1829"/>
      <c r="CW47" s="1829"/>
      <c r="CX47" s="1829"/>
      <c r="CY47" s="1829"/>
      <c r="CZ47" s="1829"/>
    </row>
    <row r="48" s="130" customFormat="true" ht="15" customHeight="true" x14ac:dyDescent="0.2">
      <c r="A48" s="2141"/>
      <c r="B48" s="250" t="s">
        <v>100</v>
      </c>
      <c r="C48" s="1027" t="s">
        <v>36</v>
      </c>
      <c r="D48" s="1034" t="s">
        <v>36</v>
      </c>
      <c r="E48" s="1034" t="s">
        <v>36</v>
      </c>
      <c r="F48" s="1034" t="s">
        <v>36</v>
      </c>
      <c r="G48" s="1041" t="s">
        <v>36</v>
      </c>
      <c r="H48" s="1048" t="s">
        <v>36</v>
      </c>
      <c r="I48" s="1034" t="s">
        <v>36</v>
      </c>
      <c r="J48" s="1034" t="s">
        <v>36</v>
      </c>
      <c r="K48" s="1034" t="s">
        <v>36</v>
      </c>
      <c r="L48" s="1055" t="s">
        <v>36</v>
      </c>
      <c r="M48" s="1062" t="s">
        <v>36</v>
      </c>
      <c r="N48" s="1034" t="s">
        <v>36</v>
      </c>
      <c r="O48" s="1034" t="s">
        <v>36</v>
      </c>
      <c r="P48" s="1034" t="s">
        <v>36</v>
      </c>
      <c r="Q48" s="1041" t="s">
        <v>36</v>
      </c>
      <c r="R48" s="1048" t="s">
        <v>36</v>
      </c>
      <c r="S48" s="1034" t="s">
        <v>36</v>
      </c>
      <c r="T48" s="1034" t="s">
        <v>36</v>
      </c>
      <c r="U48" s="1734" t="s">
        <v>36</v>
      </c>
      <c r="V48" s="1767"/>
      <c r="W48" s="1767"/>
      <c r="X48" s="1767"/>
      <c r="Y48" s="1768"/>
      <c r="Z48" s="1768"/>
      <c r="AA48" s="1768"/>
      <c r="AB48" s="1768"/>
      <c r="AC48" s="1768"/>
      <c r="AD48" s="1768"/>
      <c r="AE48" s="1768"/>
      <c r="AF48" s="1768"/>
      <c r="AG48" s="1768"/>
      <c r="AH48" s="1768"/>
      <c r="AI48" s="1768"/>
      <c r="AJ48" s="1768"/>
      <c r="AK48" s="1768"/>
      <c r="AL48" s="1768"/>
      <c r="AM48" s="1768"/>
      <c r="AN48" s="1768"/>
      <c r="AO48" s="1768"/>
      <c r="AP48" s="1768"/>
      <c r="AQ48" s="1768"/>
      <c r="AR48" s="1768"/>
      <c r="AS48" s="1768"/>
      <c r="AT48" s="1768"/>
      <c r="AU48" s="1768"/>
      <c r="AV48" s="1768"/>
      <c r="AW48" s="1768"/>
      <c r="AX48" s="1768"/>
      <c r="AY48" s="1768"/>
      <c r="AZ48" s="215"/>
      <c r="BA48" s="2179"/>
      <c r="BB48" s="151" t="s">
        <v>100</v>
      </c>
      <c r="BC48" s="1075" t="s">
        <v>36</v>
      </c>
      <c r="BD48" s="1094" t="s">
        <v>36</v>
      </c>
      <c r="BE48" s="1094" t="s">
        <v>36</v>
      </c>
      <c r="BF48" s="1094" t="s">
        <v>36</v>
      </c>
      <c r="BG48" s="1114" t="s">
        <v>36</v>
      </c>
      <c r="BH48" s="1134" t="s">
        <v>36</v>
      </c>
      <c r="BI48" s="1094" t="s">
        <v>36</v>
      </c>
      <c r="BJ48" s="1094" t="s">
        <v>36</v>
      </c>
      <c r="BK48" s="1094" t="s">
        <v>36</v>
      </c>
      <c r="BL48" s="1114" t="s">
        <v>36</v>
      </c>
      <c r="BM48" s="1134" t="s">
        <v>36</v>
      </c>
      <c r="BN48" s="1094" t="s">
        <v>36</v>
      </c>
      <c r="BO48" s="1094" t="s">
        <v>36</v>
      </c>
      <c r="BP48" s="1094" t="s">
        <v>36</v>
      </c>
      <c r="BQ48" s="1114" t="s">
        <v>36</v>
      </c>
      <c r="BR48" s="1134" t="s">
        <v>36</v>
      </c>
      <c r="BS48" s="1094" t="s">
        <v>36</v>
      </c>
      <c r="BT48" s="1094" t="s">
        <v>36</v>
      </c>
      <c r="BU48" s="1782" t="s">
        <v>36</v>
      </c>
      <c r="BV48" s="1828"/>
      <c r="BW48" s="1828"/>
      <c r="BX48" s="1828"/>
      <c r="BY48" s="1829"/>
      <c r="BZ48" s="1829"/>
      <c r="CA48" s="1829"/>
      <c r="CB48" s="1829"/>
      <c r="CC48" s="1829"/>
      <c r="CD48" s="1829"/>
      <c r="CE48" s="1829"/>
      <c r="CF48" s="1829"/>
      <c r="CG48" s="1829"/>
      <c r="CH48" s="1829"/>
      <c r="CI48" s="1829"/>
      <c r="CJ48" s="1829"/>
      <c r="CK48" s="1829"/>
      <c r="CL48" s="1829"/>
      <c r="CM48" s="1829"/>
      <c r="CN48" s="1829"/>
      <c r="CO48" s="1829"/>
      <c r="CP48" s="1829"/>
      <c r="CQ48" s="1829"/>
      <c r="CR48" s="1829"/>
      <c r="CS48" s="1829"/>
      <c r="CT48" s="1829"/>
      <c r="CU48" s="1829"/>
      <c r="CV48" s="1829"/>
      <c r="CW48" s="1829"/>
      <c r="CX48" s="1829"/>
      <c r="CY48" s="1829"/>
      <c r="CZ48" s="1829"/>
    </row>
    <row r="49" s="130" customFormat="true" ht="15" customHeight="true" x14ac:dyDescent="0.2">
      <c r="A49" s="2141"/>
      <c r="B49" s="250" t="s">
        <v>69</v>
      </c>
      <c r="C49" s="1027" t="s">
        <v>36</v>
      </c>
      <c r="D49" s="1034" t="s">
        <v>36</v>
      </c>
      <c r="E49" s="1034" t="s">
        <v>36</v>
      </c>
      <c r="F49" s="1034" t="s">
        <v>36</v>
      </c>
      <c r="G49" s="1041" t="s">
        <v>36</v>
      </c>
      <c r="H49" s="1048" t="s">
        <v>36</v>
      </c>
      <c r="I49" s="1034" t="s">
        <v>36</v>
      </c>
      <c r="J49" s="1034" t="s">
        <v>36</v>
      </c>
      <c r="K49" s="1034" t="s">
        <v>36</v>
      </c>
      <c r="L49" s="1055" t="s">
        <v>36</v>
      </c>
      <c r="M49" s="1062" t="s">
        <v>36</v>
      </c>
      <c r="N49" s="1034" t="s">
        <v>36</v>
      </c>
      <c r="O49" s="1034" t="s">
        <v>36</v>
      </c>
      <c r="P49" s="1034" t="s">
        <v>36</v>
      </c>
      <c r="Q49" s="1041" t="s">
        <v>36</v>
      </c>
      <c r="R49" s="1048" t="s">
        <v>36</v>
      </c>
      <c r="S49" s="1034" t="s">
        <v>36</v>
      </c>
      <c r="T49" s="1034" t="s">
        <v>36</v>
      </c>
      <c r="U49" s="1734" t="s">
        <v>36</v>
      </c>
      <c r="V49" s="1767"/>
      <c r="W49" s="1767"/>
      <c r="X49" s="1767"/>
      <c r="Y49" s="1768"/>
      <c r="Z49" s="1768"/>
      <c r="AA49" s="1768"/>
      <c r="AB49" s="1768"/>
      <c r="AC49" s="1768"/>
      <c r="AD49" s="1768"/>
      <c r="AE49" s="1768"/>
      <c r="AF49" s="1768"/>
      <c r="AG49" s="1768"/>
      <c r="AH49" s="1768"/>
      <c r="AI49" s="1768"/>
      <c r="AJ49" s="1768"/>
      <c r="AK49" s="1768"/>
      <c r="AL49" s="1768"/>
      <c r="AM49" s="1768"/>
      <c r="AN49" s="1768"/>
      <c r="AO49" s="1768"/>
      <c r="AP49" s="1768"/>
      <c r="AQ49" s="1768"/>
      <c r="AR49" s="1768"/>
      <c r="AS49" s="1768"/>
      <c r="AT49" s="1768"/>
      <c r="AU49" s="1768"/>
      <c r="AV49" s="1768"/>
      <c r="AW49" s="1768"/>
      <c r="AX49" s="1768"/>
      <c r="AY49" s="1768"/>
      <c r="AZ49" s="215"/>
      <c r="BA49" s="2179"/>
      <c r="BB49" s="151" t="s">
        <v>69</v>
      </c>
      <c r="BC49" s="1075" t="s">
        <v>36</v>
      </c>
      <c r="BD49" s="1094" t="s">
        <v>36</v>
      </c>
      <c r="BE49" s="1094" t="s">
        <v>36</v>
      </c>
      <c r="BF49" s="1094" t="s">
        <v>36</v>
      </c>
      <c r="BG49" s="1114" t="s">
        <v>36</v>
      </c>
      <c r="BH49" s="1134" t="s">
        <v>36</v>
      </c>
      <c r="BI49" s="1094" t="s">
        <v>36</v>
      </c>
      <c r="BJ49" s="1094" t="s">
        <v>36</v>
      </c>
      <c r="BK49" s="1094" t="s">
        <v>36</v>
      </c>
      <c r="BL49" s="1114" t="s">
        <v>36</v>
      </c>
      <c r="BM49" s="1134" t="s">
        <v>36</v>
      </c>
      <c r="BN49" s="1094" t="s">
        <v>36</v>
      </c>
      <c r="BO49" s="1094" t="s">
        <v>36</v>
      </c>
      <c r="BP49" s="1094" t="s">
        <v>36</v>
      </c>
      <c r="BQ49" s="1114" t="s">
        <v>36</v>
      </c>
      <c r="BR49" s="1134" t="s">
        <v>36</v>
      </c>
      <c r="BS49" s="1094" t="s">
        <v>36</v>
      </c>
      <c r="BT49" s="1094" t="s">
        <v>36</v>
      </c>
      <c r="BU49" s="1782" t="s">
        <v>36</v>
      </c>
      <c r="BV49" s="1828"/>
      <c r="BW49" s="1828"/>
      <c r="BX49" s="1828"/>
      <c r="BY49" s="1829"/>
      <c r="BZ49" s="1829"/>
      <c r="CA49" s="1829"/>
      <c r="CB49" s="1829"/>
      <c r="CC49" s="1829"/>
      <c r="CD49" s="1829"/>
      <c r="CE49" s="1829"/>
      <c r="CF49" s="1829"/>
      <c r="CG49" s="1829"/>
      <c r="CH49" s="1829"/>
      <c r="CI49" s="1829"/>
      <c r="CJ49" s="1829"/>
      <c r="CK49" s="1829"/>
      <c r="CL49" s="1829"/>
      <c r="CM49" s="1829"/>
      <c r="CN49" s="1829"/>
      <c r="CO49" s="1829"/>
      <c r="CP49" s="1829"/>
      <c r="CQ49" s="1829"/>
      <c r="CR49" s="1829"/>
      <c r="CS49" s="1829"/>
      <c r="CT49" s="1829"/>
      <c r="CU49" s="1829"/>
      <c r="CV49" s="1829"/>
      <c r="CW49" s="1829"/>
      <c r="CX49" s="1829"/>
      <c r="CY49" s="1829"/>
      <c r="CZ49" s="1829"/>
    </row>
    <row r="50" s="130" customFormat="true" ht="15" customHeight="true" x14ac:dyDescent="0.2">
      <c r="A50" s="2141" t="s">
        <v>103</v>
      </c>
      <c r="B50" s="250" t="s">
        <v>101</v>
      </c>
      <c r="C50" s="1027" t="s">
        <v>36</v>
      </c>
      <c r="D50" s="1034" t="s">
        <v>36</v>
      </c>
      <c r="E50" s="1034" t="s">
        <v>36</v>
      </c>
      <c r="F50" s="1034" t="s">
        <v>36</v>
      </c>
      <c r="G50" s="1041" t="s">
        <v>36</v>
      </c>
      <c r="H50" s="1048" t="s">
        <v>36</v>
      </c>
      <c r="I50" s="1034" t="s">
        <v>36</v>
      </c>
      <c r="J50" s="1034" t="s">
        <v>36</v>
      </c>
      <c r="K50" s="1034" t="s">
        <v>36</v>
      </c>
      <c r="L50" s="1055" t="s">
        <v>36</v>
      </c>
      <c r="M50" s="1062" t="s">
        <v>36</v>
      </c>
      <c r="N50" s="1034" t="s">
        <v>36</v>
      </c>
      <c r="O50" s="1034" t="s">
        <v>36</v>
      </c>
      <c r="P50" s="1034" t="s">
        <v>36</v>
      </c>
      <c r="Q50" s="1041" t="s">
        <v>36</v>
      </c>
      <c r="R50" s="1048" t="s">
        <v>36</v>
      </c>
      <c r="S50" s="1034" t="s">
        <v>36</v>
      </c>
      <c r="T50" s="1034" t="s">
        <v>36</v>
      </c>
      <c r="U50" s="1734" t="s">
        <v>36</v>
      </c>
      <c r="V50" s="1767"/>
      <c r="W50" s="1767"/>
      <c r="X50" s="1767"/>
      <c r="Y50" s="1768"/>
      <c r="Z50" s="1768"/>
      <c r="AA50" s="1768"/>
      <c r="AB50" s="1768"/>
      <c r="AC50" s="1768"/>
      <c r="AD50" s="1768"/>
      <c r="AE50" s="1768"/>
      <c r="AF50" s="1768"/>
      <c r="AG50" s="1768"/>
      <c r="AH50" s="1768"/>
      <c r="AI50" s="1768"/>
      <c r="AJ50" s="1768"/>
      <c r="AK50" s="1768"/>
      <c r="AL50" s="1768"/>
      <c r="AM50" s="1768"/>
      <c r="AN50" s="1768"/>
      <c r="AO50" s="1768"/>
      <c r="AP50" s="1768"/>
      <c r="AQ50" s="1768"/>
      <c r="AR50" s="1768"/>
      <c r="AS50" s="1768"/>
      <c r="AT50" s="1768"/>
      <c r="AU50" s="1768"/>
      <c r="AV50" s="1768"/>
      <c r="AW50" s="1768"/>
      <c r="AX50" s="1768"/>
      <c r="AY50" s="1768"/>
      <c r="AZ50" s="215"/>
      <c r="BA50" s="2179" t="s">
        <v>103</v>
      </c>
      <c r="BB50" s="151" t="s">
        <v>101</v>
      </c>
      <c r="BC50" s="1075" t="s">
        <v>36</v>
      </c>
      <c r="BD50" s="1094" t="s">
        <v>36</v>
      </c>
      <c r="BE50" s="1094" t="s">
        <v>36</v>
      </c>
      <c r="BF50" s="1094" t="s">
        <v>36</v>
      </c>
      <c r="BG50" s="1114" t="s">
        <v>36</v>
      </c>
      <c r="BH50" s="1134" t="s">
        <v>36</v>
      </c>
      <c r="BI50" s="1094" t="s">
        <v>36</v>
      </c>
      <c r="BJ50" s="1094" t="s">
        <v>36</v>
      </c>
      <c r="BK50" s="1094" t="s">
        <v>36</v>
      </c>
      <c r="BL50" s="1114" t="s">
        <v>36</v>
      </c>
      <c r="BM50" s="1134" t="s">
        <v>36</v>
      </c>
      <c r="BN50" s="1094" t="s">
        <v>36</v>
      </c>
      <c r="BO50" s="1094" t="s">
        <v>36</v>
      </c>
      <c r="BP50" s="1094" t="s">
        <v>36</v>
      </c>
      <c r="BQ50" s="1114" t="s">
        <v>36</v>
      </c>
      <c r="BR50" s="1134" t="s">
        <v>36</v>
      </c>
      <c r="BS50" s="1094" t="s">
        <v>36</v>
      </c>
      <c r="BT50" s="1094" t="s">
        <v>36</v>
      </c>
      <c r="BU50" s="1782" t="s">
        <v>36</v>
      </c>
      <c r="BV50" s="1828"/>
      <c r="BW50" s="1828"/>
      <c r="BX50" s="1828"/>
      <c r="BY50" s="1829"/>
      <c r="BZ50" s="1829"/>
      <c r="CA50" s="1829"/>
      <c r="CB50" s="1829"/>
      <c r="CC50" s="1829"/>
      <c r="CD50" s="1829"/>
      <c r="CE50" s="1829"/>
      <c r="CF50" s="1829"/>
      <c r="CG50" s="1829"/>
      <c r="CH50" s="1829"/>
      <c r="CI50" s="1829"/>
      <c r="CJ50" s="1829"/>
      <c r="CK50" s="1829"/>
      <c r="CL50" s="1829"/>
      <c r="CM50" s="1829"/>
      <c r="CN50" s="1829"/>
      <c r="CO50" s="1829"/>
      <c r="CP50" s="1829"/>
      <c r="CQ50" s="1829"/>
      <c r="CR50" s="1829"/>
      <c r="CS50" s="1829"/>
      <c r="CT50" s="1829"/>
      <c r="CU50" s="1829"/>
      <c r="CV50" s="1829"/>
      <c r="CW50" s="1829"/>
      <c r="CX50" s="1829"/>
      <c r="CY50" s="1829"/>
      <c r="CZ50" s="1829"/>
    </row>
    <row r="51" s="130" customFormat="true" ht="15" customHeight="true" x14ac:dyDescent="0.2">
      <c r="A51" s="2141"/>
      <c r="B51" s="250" t="s">
        <v>100</v>
      </c>
      <c r="C51" s="1027" t="s">
        <v>36</v>
      </c>
      <c r="D51" s="1034" t="s">
        <v>36</v>
      </c>
      <c r="E51" s="1034" t="s">
        <v>36</v>
      </c>
      <c r="F51" s="1034" t="s">
        <v>36</v>
      </c>
      <c r="G51" s="1041" t="s">
        <v>36</v>
      </c>
      <c r="H51" s="1048" t="s">
        <v>36</v>
      </c>
      <c r="I51" s="1034" t="s">
        <v>36</v>
      </c>
      <c r="J51" s="1034" t="s">
        <v>36</v>
      </c>
      <c r="K51" s="1034" t="s">
        <v>36</v>
      </c>
      <c r="L51" s="1055" t="s">
        <v>36</v>
      </c>
      <c r="M51" s="1062" t="s">
        <v>36</v>
      </c>
      <c r="N51" s="1034" t="s">
        <v>36</v>
      </c>
      <c r="O51" s="1034" t="s">
        <v>36</v>
      </c>
      <c r="P51" s="1034" t="s">
        <v>36</v>
      </c>
      <c r="Q51" s="1041" t="s">
        <v>36</v>
      </c>
      <c r="R51" s="1048" t="s">
        <v>36</v>
      </c>
      <c r="S51" s="1034" t="s">
        <v>36</v>
      </c>
      <c r="T51" s="1034" t="s">
        <v>36</v>
      </c>
      <c r="U51" s="1734" t="s">
        <v>36</v>
      </c>
      <c r="V51" s="1767"/>
      <c r="W51" s="1767"/>
      <c r="X51" s="1767"/>
      <c r="Y51" s="1768"/>
      <c r="Z51" s="1768"/>
      <c r="AA51" s="1768"/>
      <c r="AB51" s="1768"/>
      <c r="AC51" s="1768"/>
      <c r="AD51" s="1768"/>
      <c r="AE51" s="1768"/>
      <c r="AF51" s="1768"/>
      <c r="AG51" s="1768"/>
      <c r="AH51" s="1768"/>
      <c r="AI51" s="1768"/>
      <c r="AJ51" s="1768"/>
      <c r="AK51" s="1768"/>
      <c r="AL51" s="1768"/>
      <c r="AM51" s="1768"/>
      <c r="AN51" s="1768"/>
      <c r="AO51" s="1768"/>
      <c r="AP51" s="1768"/>
      <c r="AQ51" s="1768"/>
      <c r="AR51" s="1768"/>
      <c r="AS51" s="1768"/>
      <c r="AT51" s="1768"/>
      <c r="AU51" s="1768"/>
      <c r="AV51" s="1768"/>
      <c r="AW51" s="1768"/>
      <c r="AX51" s="1768"/>
      <c r="AY51" s="1768"/>
      <c r="AZ51" s="215"/>
      <c r="BA51" s="2179"/>
      <c r="BB51" s="151" t="s">
        <v>100</v>
      </c>
      <c r="BC51" s="1075" t="s">
        <v>36</v>
      </c>
      <c r="BD51" s="1094" t="s">
        <v>36</v>
      </c>
      <c r="BE51" s="1094" t="s">
        <v>36</v>
      </c>
      <c r="BF51" s="1094" t="s">
        <v>36</v>
      </c>
      <c r="BG51" s="1114" t="s">
        <v>36</v>
      </c>
      <c r="BH51" s="1134" t="s">
        <v>36</v>
      </c>
      <c r="BI51" s="1094" t="s">
        <v>36</v>
      </c>
      <c r="BJ51" s="1094" t="s">
        <v>36</v>
      </c>
      <c r="BK51" s="1094" t="s">
        <v>36</v>
      </c>
      <c r="BL51" s="1114" t="s">
        <v>36</v>
      </c>
      <c r="BM51" s="1134" t="s">
        <v>36</v>
      </c>
      <c r="BN51" s="1094" t="s">
        <v>36</v>
      </c>
      <c r="BO51" s="1094" t="s">
        <v>36</v>
      </c>
      <c r="BP51" s="1094" t="s">
        <v>36</v>
      </c>
      <c r="BQ51" s="1114" t="s">
        <v>36</v>
      </c>
      <c r="BR51" s="1134" t="s">
        <v>36</v>
      </c>
      <c r="BS51" s="1094" t="s">
        <v>36</v>
      </c>
      <c r="BT51" s="1094" t="s">
        <v>36</v>
      </c>
      <c r="BU51" s="1782" t="s">
        <v>36</v>
      </c>
      <c r="BV51" s="1828"/>
      <c r="BW51" s="1828"/>
      <c r="BX51" s="1828"/>
      <c r="BY51" s="1829"/>
      <c r="BZ51" s="1829"/>
      <c r="CA51" s="1829"/>
      <c r="CB51" s="1829"/>
      <c r="CC51" s="1829"/>
      <c r="CD51" s="1829"/>
      <c r="CE51" s="1829"/>
      <c r="CF51" s="1829"/>
      <c r="CG51" s="1829"/>
      <c r="CH51" s="1829"/>
      <c r="CI51" s="1829"/>
      <c r="CJ51" s="1829"/>
      <c r="CK51" s="1829"/>
      <c r="CL51" s="1829"/>
      <c r="CM51" s="1829"/>
      <c r="CN51" s="1829"/>
      <c r="CO51" s="1829"/>
      <c r="CP51" s="1829"/>
      <c r="CQ51" s="1829"/>
      <c r="CR51" s="1829"/>
      <c r="CS51" s="1829"/>
      <c r="CT51" s="1829"/>
      <c r="CU51" s="1829"/>
      <c r="CV51" s="1829"/>
      <c r="CW51" s="1829"/>
      <c r="CX51" s="1829"/>
      <c r="CY51" s="1829"/>
      <c r="CZ51" s="1829"/>
    </row>
    <row r="52" s="130" customFormat="true" ht="15" customHeight="true" x14ac:dyDescent="0.2">
      <c r="A52" s="2141"/>
      <c r="B52" s="250" t="s">
        <v>69</v>
      </c>
      <c r="C52" s="1027" t="s">
        <v>36</v>
      </c>
      <c r="D52" s="1034" t="s">
        <v>36</v>
      </c>
      <c r="E52" s="1034" t="s">
        <v>36</v>
      </c>
      <c r="F52" s="1034" t="s">
        <v>36</v>
      </c>
      <c r="G52" s="1041" t="s">
        <v>36</v>
      </c>
      <c r="H52" s="1048" t="s">
        <v>36</v>
      </c>
      <c r="I52" s="1034" t="s">
        <v>36</v>
      </c>
      <c r="J52" s="1034" t="s">
        <v>36</v>
      </c>
      <c r="K52" s="1034" t="s">
        <v>36</v>
      </c>
      <c r="L52" s="1055" t="s">
        <v>36</v>
      </c>
      <c r="M52" s="1062" t="s">
        <v>36</v>
      </c>
      <c r="N52" s="1034" t="s">
        <v>36</v>
      </c>
      <c r="O52" s="1034" t="s">
        <v>36</v>
      </c>
      <c r="P52" s="1034" t="s">
        <v>36</v>
      </c>
      <c r="Q52" s="1041" t="s">
        <v>36</v>
      </c>
      <c r="R52" s="1048" t="s">
        <v>36</v>
      </c>
      <c r="S52" s="1034" t="s">
        <v>36</v>
      </c>
      <c r="T52" s="1034" t="s">
        <v>36</v>
      </c>
      <c r="U52" s="1734" t="s">
        <v>36</v>
      </c>
      <c r="V52" s="1767"/>
      <c r="W52" s="1767"/>
      <c r="X52" s="1767"/>
      <c r="Y52" s="1768"/>
      <c r="Z52" s="1768"/>
      <c r="AA52" s="1768"/>
      <c r="AB52" s="1768"/>
      <c r="AC52" s="1768"/>
      <c r="AD52" s="1768"/>
      <c r="AE52" s="1768"/>
      <c r="AF52" s="1768"/>
      <c r="AG52" s="1768"/>
      <c r="AH52" s="1768"/>
      <c r="AI52" s="1768"/>
      <c r="AJ52" s="1768"/>
      <c r="AK52" s="1768"/>
      <c r="AL52" s="1768"/>
      <c r="AM52" s="1768"/>
      <c r="AN52" s="1768"/>
      <c r="AO52" s="1768"/>
      <c r="AP52" s="1768"/>
      <c r="AQ52" s="1768"/>
      <c r="AR52" s="1768"/>
      <c r="AS52" s="1768"/>
      <c r="AT52" s="1768"/>
      <c r="AU52" s="1768"/>
      <c r="AV52" s="1768"/>
      <c r="AW52" s="1768"/>
      <c r="AX52" s="1768"/>
      <c r="AY52" s="1768"/>
      <c r="AZ52" s="215"/>
      <c r="BA52" s="2179"/>
      <c r="BB52" s="151" t="s">
        <v>69</v>
      </c>
      <c r="BC52" s="1075" t="s">
        <v>36</v>
      </c>
      <c r="BD52" s="1094" t="s">
        <v>36</v>
      </c>
      <c r="BE52" s="1094" t="s">
        <v>36</v>
      </c>
      <c r="BF52" s="1094" t="s">
        <v>36</v>
      </c>
      <c r="BG52" s="1114" t="s">
        <v>36</v>
      </c>
      <c r="BH52" s="1134" t="s">
        <v>36</v>
      </c>
      <c r="BI52" s="1094" t="s">
        <v>36</v>
      </c>
      <c r="BJ52" s="1094" t="s">
        <v>36</v>
      </c>
      <c r="BK52" s="1094" t="s">
        <v>36</v>
      </c>
      <c r="BL52" s="1114" t="s">
        <v>36</v>
      </c>
      <c r="BM52" s="1134" t="s">
        <v>36</v>
      </c>
      <c r="BN52" s="1094" t="s">
        <v>36</v>
      </c>
      <c r="BO52" s="1094" t="s">
        <v>36</v>
      </c>
      <c r="BP52" s="1094" t="s">
        <v>36</v>
      </c>
      <c r="BQ52" s="1114" t="s">
        <v>36</v>
      </c>
      <c r="BR52" s="1134" t="s">
        <v>36</v>
      </c>
      <c r="BS52" s="1094" t="s">
        <v>36</v>
      </c>
      <c r="BT52" s="1094" t="s">
        <v>36</v>
      </c>
      <c r="BU52" s="1782" t="s">
        <v>36</v>
      </c>
      <c r="BV52" s="1828"/>
      <c r="BW52" s="1828"/>
      <c r="BX52" s="1828"/>
      <c r="BY52" s="1829"/>
      <c r="BZ52" s="1829"/>
      <c r="CA52" s="1829"/>
      <c r="CB52" s="1829"/>
      <c r="CC52" s="1829"/>
      <c r="CD52" s="1829"/>
      <c r="CE52" s="1829"/>
      <c r="CF52" s="1829"/>
      <c r="CG52" s="1829"/>
      <c r="CH52" s="1829"/>
      <c r="CI52" s="1829"/>
      <c r="CJ52" s="1829"/>
      <c r="CK52" s="1829"/>
      <c r="CL52" s="1829"/>
      <c r="CM52" s="1829"/>
      <c r="CN52" s="1829"/>
      <c r="CO52" s="1829"/>
      <c r="CP52" s="1829"/>
      <c r="CQ52" s="1829"/>
      <c r="CR52" s="1829"/>
      <c r="CS52" s="1829"/>
      <c r="CT52" s="1829"/>
      <c r="CU52" s="1829"/>
      <c r="CV52" s="1829"/>
      <c r="CW52" s="1829"/>
      <c r="CX52" s="1829"/>
      <c r="CY52" s="1829"/>
      <c r="CZ52" s="1829"/>
    </row>
    <row r="53" s="130" customFormat="true" ht="15" customHeight="true" x14ac:dyDescent="0.2">
      <c r="A53" s="2141" t="s">
        <v>106</v>
      </c>
      <c r="B53" s="250" t="s">
        <v>101</v>
      </c>
      <c r="C53" s="1027" t="s">
        <v>36</v>
      </c>
      <c r="D53" s="1034" t="s">
        <v>36</v>
      </c>
      <c r="E53" s="1034" t="s">
        <v>36</v>
      </c>
      <c r="F53" s="1034" t="s">
        <v>36</v>
      </c>
      <c r="G53" s="1041" t="s">
        <v>36</v>
      </c>
      <c r="H53" s="1048" t="s">
        <v>36</v>
      </c>
      <c r="I53" s="1034" t="s">
        <v>36</v>
      </c>
      <c r="J53" s="1034" t="s">
        <v>36</v>
      </c>
      <c r="K53" s="1034" t="s">
        <v>36</v>
      </c>
      <c r="L53" s="1055" t="s">
        <v>36</v>
      </c>
      <c r="M53" s="1062" t="s">
        <v>36</v>
      </c>
      <c r="N53" s="1034" t="s">
        <v>36</v>
      </c>
      <c r="O53" s="1034" t="s">
        <v>36</v>
      </c>
      <c r="P53" s="1034" t="s">
        <v>36</v>
      </c>
      <c r="Q53" s="1041" t="s">
        <v>36</v>
      </c>
      <c r="R53" s="1048" t="s">
        <v>36</v>
      </c>
      <c r="S53" s="1034" t="s">
        <v>36</v>
      </c>
      <c r="T53" s="1034" t="s">
        <v>36</v>
      </c>
      <c r="U53" s="1734" t="s">
        <v>36</v>
      </c>
      <c r="V53" s="1767"/>
      <c r="W53" s="1767"/>
      <c r="X53" s="1767"/>
      <c r="Y53" s="1768"/>
      <c r="Z53" s="1768"/>
      <c r="AA53" s="1768"/>
      <c r="AB53" s="1768"/>
      <c r="AC53" s="1768"/>
      <c r="AD53" s="1768"/>
      <c r="AE53" s="1768"/>
      <c r="AF53" s="1768"/>
      <c r="AG53" s="1768"/>
      <c r="AH53" s="1768"/>
      <c r="AI53" s="1768"/>
      <c r="AJ53" s="1768"/>
      <c r="AK53" s="1768"/>
      <c r="AL53" s="1768"/>
      <c r="AM53" s="1768"/>
      <c r="AN53" s="1768"/>
      <c r="AO53" s="1768"/>
      <c r="AP53" s="1768"/>
      <c r="AQ53" s="1768"/>
      <c r="AR53" s="1768"/>
      <c r="AS53" s="1768"/>
      <c r="AT53" s="1768"/>
      <c r="AU53" s="1768"/>
      <c r="AV53" s="1768"/>
      <c r="AW53" s="1768"/>
      <c r="AX53" s="1768"/>
      <c r="AY53" s="1768"/>
      <c r="AZ53" s="215"/>
      <c r="BA53" s="2179" t="s">
        <v>106</v>
      </c>
      <c r="BB53" s="151" t="s">
        <v>101</v>
      </c>
      <c r="BC53" s="1075" t="s">
        <v>36</v>
      </c>
      <c r="BD53" s="1094" t="s">
        <v>36</v>
      </c>
      <c r="BE53" s="1094" t="s">
        <v>36</v>
      </c>
      <c r="BF53" s="1094" t="s">
        <v>36</v>
      </c>
      <c r="BG53" s="1114" t="s">
        <v>36</v>
      </c>
      <c r="BH53" s="1134" t="s">
        <v>36</v>
      </c>
      <c r="BI53" s="1094" t="s">
        <v>36</v>
      </c>
      <c r="BJ53" s="1094" t="s">
        <v>36</v>
      </c>
      <c r="BK53" s="1094" t="s">
        <v>36</v>
      </c>
      <c r="BL53" s="1114" t="s">
        <v>36</v>
      </c>
      <c r="BM53" s="1134" t="s">
        <v>36</v>
      </c>
      <c r="BN53" s="1094" t="s">
        <v>36</v>
      </c>
      <c r="BO53" s="1094" t="s">
        <v>36</v>
      </c>
      <c r="BP53" s="1094" t="s">
        <v>36</v>
      </c>
      <c r="BQ53" s="1114" t="s">
        <v>36</v>
      </c>
      <c r="BR53" s="1134" t="s">
        <v>36</v>
      </c>
      <c r="BS53" s="1094" t="s">
        <v>36</v>
      </c>
      <c r="BT53" s="1094" t="s">
        <v>36</v>
      </c>
      <c r="BU53" s="1782" t="s">
        <v>36</v>
      </c>
      <c r="BV53" s="1828"/>
      <c r="BW53" s="1828"/>
      <c r="BX53" s="1828"/>
      <c r="BY53" s="1829"/>
      <c r="BZ53" s="1829"/>
      <c r="CA53" s="1829"/>
      <c r="CB53" s="1829"/>
      <c r="CC53" s="1829"/>
      <c r="CD53" s="1829"/>
      <c r="CE53" s="1829"/>
      <c r="CF53" s="1829"/>
      <c r="CG53" s="1829"/>
      <c r="CH53" s="1829"/>
      <c r="CI53" s="1829"/>
      <c r="CJ53" s="1829"/>
      <c r="CK53" s="1829"/>
      <c r="CL53" s="1829"/>
      <c r="CM53" s="1829"/>
      <c r="CN53" s="1829"/>
      <c r="CO53" s="1829"/>
      <c r="CP53" s="1829"/>
      <c r="CQ53" s="1829"/>
      <c r="CR53" s="1829"/>
      <c r="CS53" s="1829"/>
      <c r="CT53" s="1829"/>
      <c r="CU53" s="1829"/>
      <c r="CV53" s="1829"/>
      <c r="CW53" s="1829"/>
      <c r="CX53" s="1829"/>
      <c r="CY53" s="1829"/>
      <c r="CZ53" s="1829"/>
    </row>
    <row r="54" s="130" customFormat="true" ht="15" customHeight="true" x14ac:dyDescent="0.2">
      <c r="A54" s="2141"/>
      <c r="B54" s="250" t="s">
        <v>100</v>
      </c>
      <c r="C54" s="1027" t="s">
        <v>36</v>
      </c>
      <c r="D54" s="1034" t="s">
        <v>36</v>
      </c>
      <c r="E54" s="1034" t="s">
        <v>36</v>
      </c>
      <c r="F54" s="1034" t="s">
        <v>36</v>
      </c>
      <c r="G54" s="1041" t="s">
        <v>36</v>
      </c>
      <c r="H54" s="1048" t="s">
        <v>36</v>
      </c>
      <c r="I54" s="1034" t="s">
        <v>36</v>
      </c>
      <c r="J54" s="1034" t="s">
        <v>36</v>
      </c>
      <c r="K54" s="1034" t="s">
        <v>36</v>
      </c>
      <c r="L54" s="1055" t="s">
        <v>36</v>
      </c>
      <c r="M54" s="1062" t="s">
        <v>36</v>
      </c>
      <c r="N54" s="1034" t="s">
        <v>36</v>
      </c>
      <c r="O54" s="1034" t="s">
        <v>36</v>
      </c>
      <c r="P54" s="1034" t="s">
        <v>36</v>
      </c>
      <c r="Q54" s="1041" t="s">
        <v>36</v>
      </c>
      <c r="R54" s="1048" t="s">
        <v>36</v>
      </c>
      <c r="S54" s="1034" t="s">
        <v>36</v>
      </c>
      <c r="T54" s="1034" t="s">
        <v>36</v>
      </c>
      <c r="U54" s="1734" t="s">
        <v>36</v>
      </c>
      <c r="V54" s="1767"/>
      <c r="W54" s="1767"/>
      <c r="X54" s="1767"/>
      <c r="Y54" s="1768"/>
      <c r="Z54" s="1768"/>
      <c r="AA54" s="1768"/>
      <c r="AB54" s="1768"/>
      <c r="AC54" s="1768"/>
      <c r="AD54" s="1768"/>
      <c r="AE54" s="1768"/>
      <c r="AF54" s="1768"/>
      <c r="AG54" s="1768"/>
      <c r="AH54" s="1768"/>
      <c r="AI54" s="1768"/>
      <c r="AJ54" s="1768"/>
      <c r="AK54" s="1768"/>
      <c r="AL54" s="1768"/>
      <c r="AM54" s="1768"/>
      <c r="AN54" s="1768"/>
      <c r="AO54" s="1768"/>
      <c r="AP54" s="1768"/>
      <c r="AQ54" s="1768"/>
      <c r="AR54" s="1768"/>
      <c r="AS54" s="1768"/>
      <c r="AT54" s="1768"/>
      <c r="AU54" s="1768"/>
      <c r="AV54" s="1768"/>
      <c r="AW54" s="1768"/>
      <c r="AX54" s="1768"/>
      <c r="AY54" s="1768"/>
      <c r="AZ54" s="215"/>
      <c r="BA54" s="2179"/>
      <c r="BB54" s="151" t="s">
        <v>100</v>
      </c>
      <c r="BC54" s="1075" t="s">
        <v>36</v>
      </c>
      <c r="BD54" s="1094" t="s">
        <v>36</v>
      </c>
      <c r="BE54" s="1094" t="s">
        <v>36</v>
      </c>
      <c r="BF54" s="1094" t="s">
        <v>36</v>
      </c>
      <c r="BG54" s="1114" t="s">
        <v>36</v>
      </c>
      <c r="BH54" s="1134" t="s">
        <v>36</v>
      </c>
      <c r="BI54" s="1094" t="s">
        <v>36</v>
      </c>
      <c r="BJ54" s="1094" t="s">
        <v>36</v>
      </c>
      <c r="BK54" s="1094" t="s">
        <v>36</v>
      </c>
      <c r="BL54" s="1114" t="s">
        <v>36</v>
      </c>
      <c r="BM54" s="1134" t="s">
        <v>36</v>
      </c>
      <c r="BN54" s="1094" t="s">
        <v>36</v>
      </c>
      <c r="BO54" s="1094" t="s">
        <v>36</v>
      </c>
      <c r="BP54" s="1094" t="s">
        <v>36</v>
      </c>
      <c r="BQ54" s="1114" t="s">
        <v>36</v>
      </c>
      <c r="BR54" s="1134" t="s">
        <v>36</v>
      </c>
      <c r="BS54" s="1094" t="s">
        <v>36</v>
      </c>
      <c r="BT54" s="1094" t="s">
        <v>36</v>
      </c>
      <c r="BU54" s="1782" t="s">
        <v>36</v>
      </c>
      <c r="BV54" s="1828"/>
      <c r="BW54" s="1828"/>
      <c r="BX54" s="1828"/>
      <c r="BY54" s="1829"/>
      <c r="BZ54" s="1829"/>
      <c r="CA54" s="1829"/>
      <c r="CB54" s="1829"/>
      <c r="CC54" s="1829"/>
      <c r="CD54" s="1829"/>
      <c r="CE54" s="1829"/>
      <c r="CF54" s="1829"/>
      <c r="CG54" s="1829"/>
      <c r="CH54" s="1829"/>
      <c r="CI54" s="1829"/>
      <c r="CJ54" s="1829"/>
      <c r="CK54" s="1829"/>
      <c r="CL54" s="1829"/>
      <c r="CM54" s="1829"/>
      <c r="CN54" s="1829"/>
      <c r="CO54" s="1829"/>
      <c r="CP54" s="1829"/>
      <c r="CQ54" s="1829"/>
      <c r="CR54" s="1829"/>
      <c r="CS54" s="1829"/>
      <c r="CT54" s="1829"/>
      <c r="CU54" s="1829"/>
      <c r="CV54" s="1829"/>
      <c r="CW54" s="1829"/>
      <c r="CX54" s="1829"/>
      <c r="CY54" s="1829"/>
      <c r="CZ54" s="1829"/>
    </row>
    <row r="55" s="130" customFormat="true" ht="15" customHeight="true" x14ac:dyDescent="0.2">
      <c r="A55" s="2180"/>
      <c r="B55" s="251" t="s">
        <v>69</v>
      </c>
      <c r="C55" s="1029" t="s">
        <v>36</v>
      </c>
      <c r="D55" s="1036" t="s">
        <v>36</v>
      </c>
      <c r="E55" s="1036" t="s">
        <v>36</v>
      </c>
      <c r="F55" s="1036" t="s">
        <v>36</v>
      </c>
      <c r="G55" s="1043" t="s">
        <v>36</v>
      </c>
      <c r="H55" s="1050" t="s">
        <v>36</v>
      </c>
      <c r="I55" s="1036" t="s">
        <v>36</v>
      </c>
      <c r="J55" s="1036" t="s">
        <v>36</v>
      </c>
      <c r="K55" s="1036" t="s">
        <v>36</v>
      </c>
      <c r="L55" s="1057" t="s">
        <v>36</v>
      </c>
      <c r="M55" s="1064" t="s">
        <v>36</v>
      </c>
      <c r="N55" s="1036" t="s">
        <v>36</v>
      </c>
      <c r="O55" s="1036" t="s">
        <v>36</v>
      </c>
      <c r="P55" s="1036" t="s">
        <v>36</v>
      </c>
      <c r="Q55" s="1043" t="s">
        <v>36</v>
      </c>
      <c r="R55" s="1690" t="s">
        <v>36</v>
      </c>
      <c r="S55" s="1691" t="s">
        <v>36</v>
      </c>
      <c r="T55" s="1691" t="s">
        <v>36</v>
      </c>
      <c r="U55" s="1736" t="s">
        <v>36</v>
      </c>
      <c r="V55" s="1769"/>
      <c r="W55" s="1769"/>
      <c r="X55" s="1769"/>
      <c r="Y55" s="1769"/>
      <c r="Z55" s="1769"/>
      <c r="AA55" s="1769"/>
      <c r="AB55" s="1769"/>
      <c r="AC55" s="1769"/>
      <c r="AD55" s="1769"/>
      <c r="AE55" s="1769"/>
      <c r="AF55" s="1769"/>
      <c r="AG55" s="1769"/>
      <c r="AH55" s="1769"/>
      <c r="AI55" s="1769"/>
      <c r="AJ55" s="1769"/>
      <c r="AK55" s="1769"/>
      <c r="AL55" s="1769"/>
      <c r="AM55" s="1769"/>
      <c r="AN55" s="1769"/>
      <c r="AO55" s="1769"/>
      <c r="AP55" s="1769"/>
      <c r="AQ55" s="1769"/>
      <c r="AR55" s="1769"/>
      <c r="AS55" s="1769"/>
      <c r="AT55" s="1769"/>
      <c r="AU55" s="1769"/>
      <c r="AV55" s="1769"/>
      <c r="AW55" s="1769"/>
      <c r="AX55" s="1769"/>
      <c r="AY55" s="1769"/>
      <c r="AZ55" s="215"/>
      <c r="BA55" s="2181"/>
      <c r="BB55" s="152" t="s">
        <v>69</v>
      </c>
      <c r="BC55" s="1076" t="s">
        <v>36</v>
      </c>
      <c r="BD55" s="1095" t="s">
        <v>36</v>
      </c>
      <c r="BE55" s="1095" t="s">
        <v>36</v>
      </c>
      <c r="BF55" s="1095" t="s">
        <v>36</v>
      </c>
      <c r="BG55" s="1115" t="s">
        <v>36</v>
      </c>
      <c r="BH55" s="1135" t="s">
        <v>36</v>
      </c>
      <c r="BI55" s="1095" t="s">
        <v>36</v>
      </c>
      <c r="BJ55" s="1095" t="s">
        <v>36</v>
      </c>
      <c r="BK55" s="1095" t="s">
        <v>36</v>
      </c>
      <c r="BL55" s="1115" t="s">
        <v>36</v>
      </c>
      <c r="BM55" s="1135" t="s">
        <v>36</v>
      </c>
      <c r="BN55" s="1095" t="s">
        <v>36</v>
      </c>
      <c r="BO55" s="1095" t="s">
        <v>36</v>
      </c>
      <c r="BP55" s="1095" t="s">
        <v>36</v>
      </c>
      <c r="BQ55" s="1115" t="s">
        <v>36</v>
      </c>
      <c r="BR55" s="1692" t="s">
        <v>36</v>
      </c>
      <c r="BS55" s="1693" t="s">
        <v>36</v>
      </c>
      <c r="BT55" s="1693" t="s">
        <v>36</v>
      </c>
      <c r="BU55" s="1693" t="s">
        <v>36</v>
      </c>
      <c r="BV55" s="1830"/>
      <c r="BW55" s="1830"/>
      <c r="BX55" s="1830"/>
      <c r="BY55" s="1830"/>
      <c r="BZ55" s="1831"/>
      <c r="CA55" s="1831"/>
      <c r="CB55" s="1831"/>
      <c r="CC55" s="1831"/>
      <c r="CD55" s="1831"/>
      <c r="CE55" s="1831"/>
      <c r="CF55" s="1831"/>
      <c r="CG55" s="1831"/>
      <c r="CH55" s="1831"/>
      <c r="CI55" s="1831"/>
      <c r="CJ55" s="1831"/>
      <c r="CK55" s="1831"/>
      <c r="CL55" s="1831"/>
      <c r="CM55" s="1831"/>
      <c r="CN55" s="1831"/>
      <c r="CO55" s="1831"/>
      <c r="CP55" s="1831"/>
      <c r="CQ55" s="1831"/>
      <c r="CR55" s="1831"/>
      <c r="CS55" s="1831"/>
      <c r="CT55" s="1831"/>
      <c r="CU55" s="1831"/>
      <c r="CV55" s="1831"/>
      <c r="CW55" s="1831"/>
      <c r="CX55" s="1831"/>
      <c r="CY55" s="1831"/>
      <c r="CZ55" s="1831"/>
    </row>
    <row r="56" s="642" customFormat="true" ht="15" customHeight="true" x14ac:dyDescent="0.2">
      <c r="A56" s="132"/>
      <c r="B56" s="185"/>
      <c r="C56" s="2142" t="s">
        <v>115</v>
      </c>
      <c r="D56" s="2143"/>
      <c r="E56" s="2143"/>
      <c r="F56" s="2143"/>
      <c r="G56" s="2144"/>
      <c r="H56" s="2290" t="s">
        <v>39</v>
      </c>
      <c r="I56" s="2291"/>
      <c r="J56" s="2291"/>
      <c r="K56" s="2291"/>
      <c r="L56" s="2292"/>
      <c r="M56" s="2293" t="s">
        <v>38</v>
      </c>
      <c r="N56" s="2291"/>
      <c r="O56" s="2291"/>
      <c r="P56" s="2291"/>
      <c r="Q56" s="2292"/>
      <c r="R56" s="1901" t="s">
        <v>138</v>
      </c>
      <c r="S56" s="1909"/>
      <c r="T56" s="1909"/>
      <c r="U56" s="1910"/>
      <c r="V56" s="1766"/>
      <c r="W56" s="1766"/>
      <c r="X56" s="1766"/>
      <c r="Y56" s="1766"/>
      <c r="Z56" s="1766"/>
      <c r="AA56" s="1766"/>
      <c r="AB56" s="1766"/>
      <c r="AC56" s="1766"/>
      <c r="AD56" s="1766"/>
      <c r="AE56" s="1766"/>
      <c r="AF56" s="1766"/>
      <c r="AG56" s="1766"/>
      <c r="AH56" s="1766"/>
      <c r="AI56" s="1766"/>
      <c r="AJ56" s="1766"/>
      <c r="AK56" s="1766"/>
      <c r="AL56" s="1766"/>
      <c r="AM56" s="1766"/>
      <c r="AN56" s="1766"/>
      <c r="AO56" s="1766"/>
      <c r="AP56" s="1766"/>
      <c r="AQ56" s="1766"/>
      <c r="AR56" s="1766"/>
      <c r="AS56" s="1766"/>
      <c r="AT56" s="1766"/>
      <c r="AU56" s="1766"/>
      <c r="AV56" s="1766"/>
      <c r="AW56" s="1766"/>
      <c r="AX56" s="1766"/>
      <c r="AY56" s="1766"/>
      <c r="AZ56" s="646"/>
      <c r="BA56" s="217" t="s">
        <v>129</v>
      </c>
      <c r="BB56" s="115" t="s">
        <v>96</v>
      </c>
      <c r="BC56" s="2223" t="s">
        <v>115</v>
      </c>
      <c r="BD56" s="2224"/>
      <c r="BE56" s="2224"/>
      <c r="BF56" s="2224"/>
      <c r="BG56" s="2225"/>
      <c r="BH56" s="2226" t="s">
        <v>39</v>
      </c>
      <c r="BI56" s="2224"/>
      <c r="BJ56" s="2224"/>
      <c r="BK56" s="2224"/>
      <c r="BL56" s="2225"/>
      <c r="BM56" s="2226" t="s">
        <v>38</v>
      </c>
      <c r="BN56" s="2224"/>
      <c r="BO56" s="2224"/>
      <c r="BP56" s="2224"/>
      <c r="BQ56" s="2227"/>
      <c r="BR56" s="1687" t="s">
        <v>138</v>
      </c>
      <c r="BS56" s="297"/>
      <c r="BT56" s="297"/>
      <c r="BU56" s="297"/>
      <c r="BV56" s="1832"/>
      <c r="BW56" s="1832"/>
      <c r="BX56" s="1832"/>
      <c r="BY56" s="1833"/>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42" customFormat="true" ht="12.75" x14ac:dyDescent="0.2">
      <c r="A57" s="186" t="s">
        <v>70</v>
      </c>
      <c r="B57" s="244"/>
      <c r="C57" s="275" t="s">
        <v>0</v>
      </c>
      <c r="D57" s="276" t="s">
        <v>1</v>
      </c>
      <c r="E57" s="276" t="s">
        <v>2</v>
      </c>
      <c r="F57" s="276" t="s">
        <v>3</v>
      </c>
      <c r="G57" s="277" t="s">
        <v>4</v>
      </c>
      <c r="H57" s="1210" t="s">
        <v>0</v>
      </c>
      <c r="I57" s="1174" t="s">
        <v>1</v>
      </c>
      <c r="J57" s="1174" t="s">
        <v>2</v>
      </c>
      <c r="K57" s="1174" t="s">
        <v>3</v>
      </c>
      <c r="L57" s="1175" t="s">
        <v>4</v>
      </c>
      <c r="M57" s="1200" t="s">
        <v>0</v>
      </c>
      <c r="N57" s="1174" t="s">
        <v>1</v>
      </c>
      <c r="O57" s="1174" t="s">
        <v>2</v>
      </c>
      <c r="P57" s="1174" t="s">
        <v>3</v>
      </c>
      <c r="Q57" s="1220" t="s">
        <v>4</v>
      </c>
      <c r="R57" s="1210" t="s">
        <v>147</v>
      </c>
      <c r="S57" s="1174" t="s">
        <v>236</v>
      </c>
      <c r="T57" s="1174" t="s">
        <v>237</v>
      </c>
      <c r="U57" s="1176" t="s">
        <v>238</v>
      </c>
      <c r="V57" s="1766"/>
      <c r="W57" s="1766"/>
      <c r="X57" s="1766"/>
      <c r="Y57" s="1766"/>
      <c r="Z57" s="1766"/>
      <c r="AA57" s="1766"/>
      <c r="AB57" s="1766"/>
      <c r="AC57" s="1766"/>
      <c r="AD57" s="1766"/>
      <c r="AE57" s="1766"/>
      <c r="AF57" s="1766"/>
      <c r="AG57" s="1766"/>
      <c r="AH57" s="1766"/>
      <c r="AI57" s="1766"/>
      <c r="AJ57" s="1766"/>
      <c r="AK57" s="1766"/>
      <c r="AL57" s="1766"/>
      <c r="AM57" s="1766"/>
      <c r="AN57" s="1766"/>
      <c r="AO57" s="1766"/>
      <c r="AP57" s="1766"/>
      <c r="AQ57" s="1766"/>
      <c r="AR57" s="1766"/>
      <c r="AS57" s="1766"/>
      <c r="AT57" s="1766"/>
      <c r="AU57" s="1766"/>
      <c r="AV57" s="1766"/>
      <c r="AW57" s="1766"/>
      <c r="AX57" s="1766"/>
      <c r="AY57" s="1766"/>
      <c r="AZ57" s="646"/>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147</v>
      </c>
      <c r="BS57" s="170" t="s">
        <v>236</v>
      </c>
      <c r="BT57" s="170" t="s">
        <v>237</v>
      </c>
      <c r="BU57" s="1783" t="s">
        <v>238</v>
      </c>
      <c r="BV57" s="1834"/>
      <c r="BW57" s="1834"/>
      <c r="BX57" s="1834"/>
      <c r="BY57" s="1835"/>
      <c r="BZ57" s="1835"/>
      <c r="CA57" s="1835"/>
      <c r="CB57" s="1835"/>
      <c r="CC57" s="1835"/>
      <c r="CD57" s="1835"/>
      <c r="CE57" s="1835"/>
      <c r="CF57" s="1835"/>
      <c r="CG57" s="1835"/>
      <c r="CH57" s="1835"/>
      <c r="CI57" s="1835"/>
      <c r="CJ57" s="1835"/>
      <c r="CK57" s="1835"/>
      <c r="CL57" s="1835"/>
      <c r="CM57" s="1835"/>
      <c r="CN57" s="1835"/>
      <c r="CO57" s="1835"/>
      <c r="CP57" s="1835"/>
      <c r="CQ57" s="1835"/>
      <c r="CR57" s="1835"/>
      <c r="CS57" s="1835"/>
      <c r="CT57" s="1835"/>
      <c r="CU57" s="1835"/>
      <c r="CV57" s="1835"/>
      <c r="CW57" s="1835"/>
      <c r="CX57" s="1835"/>
      <c r="CY57" s="1835"/>
      <c r="CZ57" s="1835"/>
    </row>
    <row r="58" s="642" customFormat="true" ht="15" customHeight="true" x14ac:dyDescent="0.2">
      <c r="A58" s="2299" t="s">
        <v>239</v>
      </c>
      <c r="B58" s="1373" t="s">
        <v>153</v>
      </c>
      <c r="C58" s="1278">
        <v>26.224139597729923</v>
      </c>
      <c r="D58" s="1279">
        <v>42.005663238785566</v>
      </c>
      <c r="E58" s="1279">
        <v>60.171658497587778</v>
      </c>
      <c r="F58" s="1279">
        <v>67.877655417365361</v>
      </c>
      <c r="G58" s="1280">
        <v>56.903460567383604</v>
      </c>
      <c r="H58" s="1281">
        <v>74.569648041807909</v>
      </c>
      <c r="I58" s="1279">
        <v>76.067600577725983</v>
      </c>
      <c r="J58" s="1279">
        <v>75.147363803689487</v>
      </c>
      <c r="K58" s="1279">
        <v>67.796800387170194</v>
      </c>
      <c r="L58" s="1282">
        <v>49.568672475792781</v>
      </c>
      <c r="M58" s="1283">
        <v>19.331733254536356</v>
      </c>
      <c r="N58" s="1279">
        <v>32.570528812071984</v>
      </c>
      <c r="O58" s="1279">
        <v>35.057654776969613</v>
      </c>
      <c r="P58" s="1279">
        <v>43.0059427766328</v>
      </c>
      <c r="Q58" s="1280">
        <v>49.914987111218565</v>
      </c>
      <c r="R58" s="1281">
        <v>52.44611017879707</v>
      </c>
      <c r="S58" s="1279">
        <v>43.113103694733432</v>
      </c>
      <c r="T58" s="1279">
        <v>51.649318967356436</v>
      </c>
      <c r="U58" s="1924">
        <v>58.358266035265984</v>
      </c>
      <c r="V58" s="1766"/>
      <c r="W58" s="1766"/>
      <c r="X58" s="1766"/>
      <c r="Y58" s="1766"/>
      <c r="Z58" s="1766"/>
      <c r="AA58" s="1766"/>
      <c r="AB58" s="1766"/>
      <c r="AC58" s="1766"/>
      <c r="AD58" s="1766"/>
      <c r="AE58" s="1766"/>
      <c r="AF58" s="1766"/>
      <c r="AG58" s="1766"/>
      <c r="AH58" s="1766"/>
      <c r="AI58" s="1766"/>
      <c r="AJ58" s="1766"/>
      <c r="AK58" s="1766"/>
      <c r="AL58" s="1766"/>
      <c r="AM58" s="1766"/>
      <c r="AN58" s="1766"/>
      <c r="AO58" s="1766"/>
      <c r="AP58" s="1766"/>
      <c r="AQ58" s="1766"/>
      <c r="AR58" s="1766"/>
      <c r="AS58" s="1766"/>
      <c r="AT58" s="1766"/>
      <c r="AU58" s="1766"/>
      <c r="AV58" s="1766"/>
      <c r="AW58" s="1766"/>
      <c r="AX58" s="1766"/>
      <c r="AY58" s="1766"/>
      <c r="AZ58" s="646"/>
      <c r="BA58" s="236"/>
      <c r="BB58" s="153"/>
      <c r="BC58" s="321"/>
      <c r="BD58" s="301"/>
      <c r="BE58" s="301"/>
      <c r="BF58" s="301"/>
      <c r="BG58" s="322"/>
      <c r="BH58" s="330"/>
      <c r="BI58" s="301"/>
      <c r="BJ58" s="301"/>
      <c r="BK58" s="301"/>
      <c r="BL58" s="322"/>
      <c r="BM58" s="330"/>
      <c r="BN58" s="301"/>
      <c r="BO58" s="301"/>
      <c r="BP58" s="301"/>
      <c r="BQ58" s="322"/>
      <c r="BR58" s="330"/>
      <c r="BS58" s="301"/>
      <c r="BT58" s="301"/>
      <c r="BU58" s="1784"/>
      <c r="BV58" s="1836"/>
      <c r="BW58" s="1836"/>
      <c r="BX58" s="1836"/>
      <c r="BY58" s="1837"/>
      <c r="BZ58" s="1837"/>
      <c r="CA58" s="1837"/>
      <c r="CB58" s="1837"/>
      <c r="CC58" s="1837"/>
      <c r="CD58" s="1837"/>
      <c r="CE58" s="1837"/>
      <c r="CF58" s="1837"/>
      <c r="CG58" s="1837"/>
      <c r="CH58" s="1837"/>
      <c r="CI58" s="1837"/>
      <c r="CJ58" s="1837"/>
      <c r="CK58" s="1837"/>
      <c r="CL58" s="1837"/>
      <c r="CM58" s="1837"/>
      <c r="CN58" s="1837"/>
      <c r="CO58" s="1837"/>
      <c r="CP58" s="1837"/>
      <c r="CQ58" s="1837"/>
      <c r="CR58" s="1837"/>
      <c r="CS58" s="1837"/>
      <c r="CT58" s="1837"/>
      <c r="CU58" s="1837"/>
      <c r="CV58" s="1837"/>
      <c r="CW58" s="1837"/>
      <c r="CX58" s="1837"/>
      <c r="CY58" s="1837"/>
      <c r="CZ58" s="1837"/>
    </row>
    <row r="59" s="642" customFormat="true" ht="15" customHeight="true" x14ac:dyDescent="0.2">
      <c r="A59" s="2300"/>
      <c r="B59" s="1374" t="s">
        <v>240</v>
      </c>
      <c r="C59" s="1284">
        <v>27.760671322260215</v>
      </c>
      <c r="D59" s="1285">
        <v>16.292372596937803</v>
      </c>
      <c r="E59" s="1285">
        <v>6.0304552722282274</v>
      </c>
      <c r="F59" s="1285">
        <v>2.0918818976104925</v>
      </c>
      <c r="G59" s="1286">
        <v>0.82691148344321563</v>
      </c>
      <c r="H59" s="1287">
        <v>7.5406338247853784</v>
      </c>
      <c r="I59" s="1285">
        <v>1.6368901457236362</v>
      </c>
      <c r="J59" s="1285">
        <v>0.39820939586521453</v>
      </c>
      <c r="K59" s="1285">
        <v>0.19971200687333956</v>
      </c>
      <c r="L59" s="1288">
        <v>0.13202694713916524</v>
      </c>
      <c r="M59" s="1289">
        <v>28.07505746031438</v>
      </c>
      <c r="N59" s="1285">
        <v>26.250717522598087</v>
      </c>
      <c r="O59" s="1285">
        <v>17.00338774457655</v>
      </c>
      <c r="P59" s="1285">
        <v>10.363841238537635</v>
      </c>
      <c r="Q59" s="1286">
        <v>6.4267954430903353</v>
      </c>
      <c r="R59" s="1287">
        <v>13.371892398250468</v>
      </c>
      <c r="S59" s="1285">
        <v>8.5342788989653773</v>
      </c>
      <c r="T59" s="1285">
        <v>19.627287287871347</v>
      </c>
      <c r="U59" s="1925">
        <v>0.36728490219040422</v>
      </c>
      <c r="V59" s="1766"/>
      <c r="W59" s="1766"/>
      <c r="X59" s="1766"/>
      <c r="Y59" s="1766"/>
      <c r="Z59" s="1766"/>
      <c r="AA59" s="1766"/>
      <c r="AB59" s="1766"/>
      <c r="AC59" s="1766"/>
      <c r="AD59" s="1766"/>
      <c r="AE59" s="1766"/>
      <c r="AF59" s="1766"/>
      <c r="AG59" s="1766"/>
      <c r="AH59" s="1766"/>
      <c r="AI59" s="1766"/>
      <c r="AJ59" s="1766"/>
      <c r="AK59" s="1766"/>
      <c r="AL59" s="1766"/>
      <c r="AM59" s="1766"/>
      <c r="AN59" s="1766"/>
      <c r="AO59" s="1766"/>
      <c r="AP59" s="1766"/>
      <c r="AQ59" s="1766"/>
      <c r="AR59" s="1766"/>
      <c r="AS59" s="1766"/>
      <c r="AT59" s="1766"/>
      <c r="AU59" s="1766"/>
      <c r="AV59" s="1766"/>
      <c r="AW59" s="1766"/>
      <c r="AX59" s="1766"/>
      <c r="AY59" s="1766"/>
      <c r="AZ59" s="646"/>
      <c r="BA59" s="237"/>
      <c r="BB59" s="154"/>
      <c r="BC59" s="323"/>
      <c r="BD59" s="303"/>
      <c r="BE59" s="303"/>
      <c r="BF59" s="303"/>
      <c r="BG59" s="324"/>
      <c r="BH59" s="331"/>
      <c r="BI59" s="303"/>
      <c r="BJ59" s="303"/>
      <c r="BK59" s="303"/>
      <c r="BL59" s="324"/>
      <c r="BM59" s="331"/>
      <c r="BN59" s="303"/>
      <c r="BO59" s="303"/>
      <c r="BP59" s="303"/>
      <c r="BQ59" s="324"/>
      <c r="BR59" s="331"/>
      <c r="BS59" s="303"/>
      <c r="BT59" s="303"/>
      <c r="BU59" s="1785"/>
      <c r="BV59" s="1838"/>
      <c r="BW59" s="1838"/>
      <c r="BX59" s="1838"/>
      <c r="BY59" s="1839"/>
      <c r="BZ59" s="1839"/>
      <c r="CA59" s="1839"/>
      <c r="CB59" s="1839"/>
      <c r="CC59" s="1839"/>
      <c r="CD59" s="1839"/>
      <c r="CE59" s="1839"/>
      <c r="CF59" s="1839"/>
      <c r="CG59" s="1839"/>
      <c r="CH59" s="1839"/>
      <c r="CI59" s="1839"/>
      <c r="CJ59" s="1839"/>
      <c r="CK59" s="1839"/>
      <c r="CL59" s="1839"/>
      <c r="CM59" s="1839"/>
      <c r="CN59" s="1839"/>
      <c r="CO59" s="1839"/>
      <c r="CP59" s="1839"/>
      <c r="CQ59" s="1839"/>
      <c r="CR59" s="1839"/>
      <c r="CS59" s="1839"/>
      <c r="CT59" s="1839"/>
      <c r="CU59" s="1839"/>
      <c r="CV59" s="1839"/>
      <c r="CW59" s="1839"/>
      <c r="CX59" s="1839"/>
      <c r="CY59" s="1839"/>
      <c r="CZ59" s="1839"/>
    </row>
    <row r="60" s="642" customFormat="true" ht="15" customHeight="true" x14ac:dyDescent="0.2">
      <c r="A60" s="2300"/>
      <c r="B60" s="1374" t="s">
        <v>155</v>
      </c>
      <c r="C60" s="1284">
        <v>7.1138950206335592</v>
      </c>
      <c r="D60" s="1285">
        <v>3.7008510976791982</v>
      </c>
      <c r="E60" s="1285">
        <v>1.4434847361467111</v>
      </c>
      <c r="F60" s="1285">
        <v>0.97144106968210486</v>
      </c>
      <c r="G60" s="1286">
        <v>0.53810886672618685</v>
      </c>
      <c r="H60" s="1287">
        <v>1.91809021402757</v>
      </c>
      <c r="I60" s="1285">
        <v>0.54716499200905755</v>
      </c>
      <c r="J60" s="1285">
        <v>0.27827244170550602</v>
      </c>
      <c r="K60" s="1285">
        <v>0.75895865318626765</v>
      </c>
      <c r="L60" s="1288">
        <v>0.42358278868115479</v>
      </c>
      <c r="M60" s="1289">
        <v>7.7628809046119631</v>
      </c>
      <c r="N60" s="1285">
        <v>6.4941271756889325</v>
      </c>
      <c r="O60" s="1285">
        <v>3.4794491021096166</v>
      </c>
      <c r="P60" s="1285">
        <v>2.0286017735806383</v>
      </c>
      <c r="Q60" s="1286">
        <v>2.0255227806471687</v>
      </c>
      <c r="R60" s="1287">
        <v>1.8501456480531593</v>
      </c>
      <c r="S60" s="1285">
        <v>3.4114368560607984</v>
      </c>
      <c r="T60" s="1285">
        <v>7.8386607756909061</v>
      </c>
      <c r="U60" s="1925">
        <v>0.95930564175877053</v>
      </c>
      <c r="V60" s="1766"/>
      <c r="W60" s="1766"/>
      <c r="X60" s="1766"/>
      <c r="Y60" s="1766"/>
      <c r="Z60" s="1766"/>
      <c r="AA60" s="1766"/>
      <c r="AB60" s="1766"/>
      <c r="AC60" s="1766"/>
      <c r="AD60" s="1766"/>
      <c r="AE60" s="1766"/>
      <c r="AF60" s="1766"/>
      <c r="AG60" s="1766"/>
      <c r="AH60" s="1766"/>
      <c r="AI60" s="1766"/>
      <c r="AJ60" s="1766"/>
      <c r="AK60" s="1766"/>
      <c r="AL60" s="1766"/>
      <c r="AM60" s="1766"/>
      <c r="AN60" s="1766"/>
      <c r="AO60" s="1766"/>
      <c r="AP60" s="1766"/>
      <c r="AQ60" s="1766"/>
      <c r="AR60" s="1766"/>
      <c r="AS60" s="1766"/>
      <c r="AT60" s="1766"/>
      <c r="AU60" s="1766"/>
      <c r="AV60" s="1766"/>
      <c r="AW60" s="1766"/>
      <c r="AX60" s="1766"/>
      <c r="AY60" s="1766"/>
      <c r="AZ60" s="646"/>
      <c r="BA60" s="237"/>
      <c r="BB60" s="154"/>
      <c r="BC60" s="323"/>
      <c r="BD60" s="303"/>
      <c r="BE60" s="303"/>
      <c r="BF60" s="303"/>
      <c r="BG60" s="324"/>
      <c r="BH60" s="331"/>
      <c r="BI60" s="303"/>
      <c r="BJ60" s="303"/>
      <c r="BK60" s="303"/>
      <c r="BL60" s="324"/>
      <c r="BM60" s="331"/>
      <c r="BN60" s="303"/>
      <c r="BO60" s="303"/>
      <c r="BP60" s="303"/>
      <c r="BQ60" s="324"/>
      <c r="BR60" s="331"/>
      <c r="BS60" s="303"/>
      <c r="BT60" s="303"/>
      <c r="BU60" s="1785"/>
      <c r="BV60" s="1838"/>
      <c r="BW60" s="1838"/>
      <c r="BX60" s="1838"/>
      <c r="BY60" s="1839"/>
      <c r="BZ60" s="1839"/>
      <c r="CA60" s="1839"/>
      <c r="CB60" s="1839"/>
      <c r="CC60" s="1839"/>
      <c r="CD60" s="1839"/>
      <c r="CE60" s="1839"/>
      <c r="CF60" s="1839"/>
      <c r="CG60" s="1839"/>
      <c r="CH60" s="1839"/>
      <c r="CI60" s="1839"/>
      <c r="CJ60" s="1839"/>
      <c r="CK60" s="1839"/>
      <c r="CL60" s="1839"/>
      <c r="CM60" s="1839"/>
      <c r="CN60" s="1839"/>
      <c r="CO60" s="1839"/>
      <c r="CP60" s="1839"/>
      <c r="CQ60" s="1839"/>
      <c r="CR60" s="1839"/>
      <c r="CS60" s="1839"/>
      <c r="CT60" s="1839"/>
      <c r="CU60" s="1839"/>
      <c r="CV60" s="1839"/>
      <c r="CW60" s="1839"/>
      <c r="CX60" s="1839"/>
      <c r="CY60" s="1839"/>
      <c r="CZ60" s="1839"/>
    </row>
    <row r="61" s="642" customFormat="true" ht="15" customHeight="true" x14ac:dyDescent="0.2">
      <c r="A61" s="2300"/>
      <c r="B61" s="1374" t="s">
        <v>241</v>
      </c>
      <c r="C61" s="1284">
        <v>6.0568755505280869</v>
      </c>
      <c r="D61" s="1285">
        <v>8.9059461586821715</v>
      </c>
      <c r="E61" s="1285">
        <v>5.0685187792283539</v>
      </c>
      <c r="F61" s="1285">
        <v>2.3208186725795632</v>
      </c>
      <c r="G61" s="1286">
        <v>1.4422412191514939</v>
      </c>
      <c r="H61" s="1287">
        <v>1.8713983567792605</v>
      </c>
      <c r="I61" s="1285">
        <v>0.38858683761722657</v>
      </c>
      <c r="J61" s="1285">
        <v>0.63128171854792814</v>
      </c>
      <c r="K61" s="1285">
        <v>0.19322182417957995</v>
      </c>
      <c r="L61" s="1288">
        <v>0</v>
      </c>
      <c r="M61" s="1289">
        <v>4.7018416100457996</v>
      </c>
      <c r="N61" s="1285">
        <v>7.0141506169305909</v>
      </c>
      <c r="O61" s="1285">
        <v>11.638122463032115</v>
      </c>
      <c r="P61" s="1285">
        <v>9.6931952799048773</v>
      </c>
      <c r="Q61" s="1286">
        <v>7.6167680075627962</v>
      </c>
      <c r="R61" s="1287">
        <v>6.669383375948863</v>
      </c>
      <c r="S61" s="1285">
        <v>5.6417302333742176</v>
      </c>
      <c r="T61" s="1285">
        <v>0.76620935854178751</v>
      </c>
      <c r="U61" s="1925">
        <v>5.6856017625578778E-2</v>
      </c>
      <c r="V61" s="1766"/>
      <c r="W61" s="1766"/>
      <c r="X61" s="1766"/>
      <c r="Y61" s="1766"/>
      <c r="Z61" s="1766"/>
      <c r="AA61" s="1766"/>
      <c r="AB61" s="1766"/>
      <c r="AC61" s="1766"/>
      <c r="AD61" s="1766"/>
      <c r="AE61" s="1766"/>
      <c r="AF61" s="1766"/>
      <c r="AG61" s="1766"/>
      <c r="AH61" s="1766"/>
      <c r="AI61" s="1766"/>
      <c r="AJ61" s="1766"/>
      <c r="AK61" s="1766"/>
      <c r="AL61" s="1766"/>
      <c r="AM61" s="1766"/>
      <c r="AN61" s="1766"/>
      <c r="AO61" s="1766"/>
      <c r="AP61" s="1766"/>
      <c r="AQ61" s="1766"/>
      <c r="AR61" s="1766"/>
      <c r="AS61" s="1766"/>
      <c r="AT61" s="1766"/>
      <c r="AU61" s="1766"/>
      <c r="AV61" s="1766"/>
      <c r="AW61" s="1766"/>
      <c r="AX61" s="1766"/>
      <c r="AY61" s="1766"/>
      <c r="AZ61" s="646"/>
      <c r="BA61" s="237"/>
      <c r="BB61" s="154"/>
      <c r="BC61" s="323"/>
      <c r="BD61" s="303"/>
      <c r="BE61" s="303"/>
      <c r="BF61" s="303"/>
      <c r="BG61" s="324"/>
      <c r="BH61" s="331"/>
      <c r="BI61" s="303"/>
      <c r="BJ61" s="303"/>
      <c r="BK61" s="303"/>
      <c r="BL61" s="324"/>
      <c r="BM61" s="331"/>
      <c r="BN61" s="303"/>
      <c r="BO61" s="303"/>
      <c r="BP61" s="303"/>
      <c r="BQ61" s="324"/>
      <c r="BR61" s="331"/>
      <c r="BS61" s="303"/>
      <c r="BT61" s="303"/>
      <c r="BU61" s="1785"/>
      <c r="BV61" s="1838"/>
      <c r="BW61" s="1838"/>
      <c r="BX61" s="1838"/>
      <c r="BY61" s="1839"/>
      <c r="BZ61" s="1839"/>
      <c r="CA61" s="1839"/>
      <c r="CB61" s="1839"/>
      <c r="CC61" s="1839"/>
      <c r="CD61" s="1839"/>
      <c r="CE61" s="1839"/>
      <c r="CF61" s="1839"/>
      <c r="CG61" s="1839"/>
      <c r="CH61" s="1839"/>
      <c r="CI61" s="1839"/>
      <c r="CJ61" s="1839"/>
      <c r="CK61" s="1839"/>
      <c r="CL61" s="1839"/>
      <c r="CM61" s="1839"/>
      <c r="CN61" s="1839"/>
      <c r="CO61" s="1839"/>
      <c r="CP61" s="1839"/>
      <c r="CQ61" s="1839"/>
      <c r="CR61" s="1839"/>
      <c r="CS61" s="1839"/>
      <c r="CT61" s="1839"/>
      <c r="CU61" s="1839"/>
      <c r="CV61" s="1839"/>
      <c r="CW61" s="1839"/>
      <c r="CX61" s="1839"/>
      <c r="CY61" s="1839"/>
      <c r="CZ61" s="1839"/>
    </row>
    <row r="62" s="642" customFormat="true" ht="15" customHeight="true" x14ac:dyDescent="0.2">
      <c r="A62" s="2300"/>
      <c r="B62" s="1374" t="s">
        <v>157</v>
      </c>
      <c r="C62" s="1284">
        <v>9.0826306514672055</v>
      </c>
      <c r="D62" s="1285">
        <v>12.468783586070021</v>
      </c>
      <c r="E62" s="1285">
        <v>7.5442524907578861</v>
      </c>
      <c r="F62" s="1285">
        <v>2.3159659571361764</v>
      </c>
      <c r="G62" s="1286">
        <v>2.3200039238740944</v>
      </c>
      <c r="H62" s="1287">
        <v>2.7319983242993553</v>
      </c>
      <c r="I62" s="1285">
        <v>1.0798165272509013</v>
      </c>
      <c r="J62" s="1285">
        <v>0.42619944049016356</v>
      </c>
      <c r="K62" s="1285">
        <v>0</v>
      </c>
      <c r="L62" s="1288">
        <v>0.37767480528960956</v>
      </c>
      <c r="M62" s="1289">
        <v>9.6132481263563836</v>
      </c>
      <c r="N62" s="1285">
        <v>10.985436219791445</v>
      </c>
      <c r="O62" s="1285">
        <v>13.208263681428663</v>
      </c>
      <c r="P62" s="1285">
        <v>14.021254058318137</v>
      </c>
      <c r="Q62" s="1286">
        <v>9.6194723925709553</v>
      </c>
      <c r="R62" s="1287">
        <v>9.5286695388267724</v>
      </c>
      <c r="S62" s="1285">
        <v>7.1551403252879231</v>
      </c>
      <c r="T62" s="1285">
        <v>2.5514834587651332</v>
      </c>
      <c r="U62" s="1925">
        <v>0.45894087950679374</v>
      </c>
      <c r="V62" s="1766"/>
      <c r="W62" s="1766"/>
      <c r="X62" s="1766"/>
      <c r="Y62" s="1766"/>
      <c r="Z62" s="1766"/>
      <c r="AA62" s="1766"/>
      <c r="AB62" s="1766"/>
      <c r="AC62" s="1766"/>
      <c r="AD62" s="1766"/>
      <c r="AE62" s="1766"/>
      <c r="AF62" s="1766"/>
      <c r="AG62" s="1766"/>
      <c r="AH62" s="1766"/>
      <c r="AI62" s="1766"/>
      <c r="AJ62" s="1766"/>
      <c r="AK62" s="1766"/>
      <c r="AL62" s="1766"/>
      <c r="AM62" s="1766"/>
      <c r="AN62" s="1766"/>
      <c r="AO62" s="1766"/>
      <c r="AP62" s="1766"/>
      <c r="AQ62" s="1766"/>
      <c r="AR62" s="1766"/>
      <c r="AS62" s="1766"/>
      <c r="AT62" s="1766"/>
      <c r="AU62" s="1766"/>
      <c r="AV62" s="1766"/>
      <c r="AW62" s="1766"/>
      <c r="AX62" s="1766"/>
      <c r="AY62" s="1766"/>
      <c r="AZ62" s="646"/>
      <c r="BA62" s="237"/>
      <c r="BB62" s="154"/>
      <c r="BC62" s="323"/>
      <c r="BD62" s="303"/>
      <c r="BE62" s="303"/>
      <c r="BF62" s="303"/>
      <c r="BG62" s="324"/>
      <c r="BH62" s="331"/>
      <c r="BI62" s="303"/>
      <c r="BJ62" s="303"/>
      <c r="BK62" s="303"/>
      <c r="BL62" s="324"/>
      <c r="BM62" s="331"/>
      <c r="BN62" s="303"/>
      <c r="BO62" s="303"/>
      <c r="BP62" s="303"/>
      <c r="BQ62" s="324"/>
      <c r="BR62" s="331"/>
      <c r="BS62" s="303"/>
      <c r="BT62" s="303"/>
      <c r="BU62" s="1785"/>
      <c r="BV62" s="1838"/>
      <c r="BW62" s="1838"/>
      <c r="BX62" s="1838"/>
      <c r="BY62" s="1839"/>
      <c r="BZ62" s="1839"/>
      <c r="CA62" s="1839"/>
      <c r="CB62" s="1839"/>
      <c r="CC62" s="1839"/>
      <c r="CD62" s="1839"/>
      <c r="CE62" s="1839"/>
      <c r="CF62" s="1839"/>
      <c r="CG62" s="1839"/>
      <c r="CH62" s="1839"/>
      <c r="CI62" s="1839"/>
      <c r="CJ62" s="1839"/>
      <c r="CK62" s="1839"/>
      <c r="CL62" s="1839"/>
      <c r="CM62" s="1839"/>
      <c r="CN62" s="1839"/>
      <c r="CO62" s="1839"/>
      <c r="CP62" s="1839"/>
      <c r="CQ62" s="1839"/>
      <c r="CR62" s="1839"/>
      <c r="CS62" s="1839"/>
      <c r="CT62" s="1839"/>
      <c r="CU62" s="1839"/>
      <c r="CV62" s="1839"/>
      <c r="CW62" s="1839"/>
      <c r="CX62" s="1839"/>
      <c r="CY62" s="1839"/>
      <c r="CZ62" s="1839"/>
    </row>
    <row r="63" s="642" customFormat="true" ht="15" customHeight="true" x14ac:dyDescent="0.2">
      <c r="A63" s="2300"/>
      <c r="B63" s="1374" t="s">
        <v>158</v>
      </c>
      <c r="C63" s="1284">
        <v>1.6985325447605744</v>
      </c>
      <c r="D63" s="1285">
        <v>1.0327323030274791</v>
      </c>
      <c r="E63" s="1285">
        <v>0.50675338715886364</v>
      </c>
      <c r="F63" s="1285">
        <v>0.14781900570905787</v>
      </c>
      <c r="G63" s="1286">
        <v>7.5950986186331559E-2</v>
      </c>
      <c r="H63" s="1287">
        <v>0.15885648830157378</v>
      </c>
      <c r="I63" s="1285">
        <v>0</v>
      </c>
      <c r="J63" s="1285">
        <v>0</v>
      </c>
      <c r="K63" s="1285">
        <v>9.7621244727259041E-2</v>
      </c>
      <c r="L63" s="1288">
        <v>0</v>
      </c>
      <c r="M63" s="1289">
        <v>2.1457115309207788</v>
      </c>
      <c r="N63" s="1285">
        <v>1.2853058350774438</v>
      </c>
      <c r="O63" s="1285">
        <v>1.3083365550285775</v>
      </c>
      <c r="P63" s="1285">
        <v>0.77208700309577694</v>
      </c>
      <c r="Q63" s="1286">
        <v>0.56328937031319415</v>
      </c>
      <c r="R63" s="1287">
        <v>0.62848851086372848</v>
      </c>
      <c r="S63" s="1285">
        <v>1.1340656112231733</v>
      </c>
      <c r="T63" s="1285">
        <v>0.72132846295076625</v>
      </c>
      <c r="U63" s="1925">
        <v>5.6368723600983189E-2</v>
      </c>
      <c r="V63" s="1766"/>
      <c r="W63" s="1766"/>
      <c r="X63" s="1766"/>
      <c r="Y63" s="1766"/>
      <c r="Z63" s="1766"/>
      <c r="AA63" s="1766"/>
      <c r="AB63" s="1766"/>
      <c r="AC63" s="1766"/>
      <c r="AD63" s="1766"/>
      <c r="AE63" s="1766"/>
      <c r="AF63" s="1766"/>
      <c r="AG63" s="1766"/>
      <c r="AH63" s="1766"/>
      <c r="AI63" s="1766"/>
      <c r="AJ63" s="1766"/>
      <c r="AK63" s="1766"/>
      <c r="AL63" s="1766"/>
      <c r="AM63" s="1766"/>
      <c r="AN63" s="1766"/>
      <c r="AO63" s="1766"/>
      <c r="AP63" s="1766"/>
      <c r="AQ63" s="1766"/>
      <c r="AR63" s="1766"/>
      <c r="AS63" s="1766"/>
      <c r="AT63" s="1766"/>
      <c r="AU63" s="1766"/>
      <c r="AV63" s="1766"/>
      <c r="AW63" s="1766"/>
      <c r="AX63" s="1766"/>
      <c r="AY63" s="1766"/>
      <c r="AZ63" s="646"/>
      <c r="BA63" s="237"/>
      <c r="BB63" s="154"/>
      <c r="BC63" s="323"/>
      <c r="BD63" s="303"/>
      <c r="BE63" s="303"/>
      <c r="BF63" s="303"/>
      <c r="BG63" s="324"/>
      <c r="BH63" s="331"/>
      <c r="BI63" s="303"/>
      <c r="BJ63" s="303"/>
      <c r="BK63" s="303"/>
      <c r="BL63" s="324"/>
      <c r="BM63" s="331"/>
      <c r="BN63" s="303"/>
      <c r="BO63" s="303"/>
      <c r="BP63" s="303"/>
      <c r="BQ63" s="324"/>
      <c r="BR63" s="331"/>
      <c r="BS63" s="303"/>
      <c r="BT63" s="303"/>
      <c r="BU63" s="1785"/>
      <c r="BV63" s="1838"/>
      <c r="BW63" s="1838"/>
      <c r="BX63" s="1838"/>
      <c r="BY63" s="1839"/>
      <c r="BZ63" s="1839"/>
      <c r="CA63" s="1839"/>
      <c r="CB63" s="1839"/>
      <c r="CC63" s="1839"/>
      <c r="CD63" s="1839"/>
      <c r="CE63" s="1839"/>
      <c r="CF63" s="1839"/>
      <c r="CG63" s="1839"/>
      <c r="CH63" s="1839"/>
      <c r="CI63" s="1839"/>
      <c r="CJ63" s="1839"/>
      <c r="CK63" s="1839"/>
      <c r="CL63" s="1839"/>
      <c r="CM63" s="1839"/>
      <c r="CN63" s="1839"/>
      <c r="CO63" s="1839"/>
      <c r="CP63" s="1839"/>
      <c r="CQ63" s="1839"/>
      <c r="CR63" s="1839"/>
      <c r="CS63" s="1839"/>
      <c r="CT63" s="1839"/>
      <c r="CU63" s="1839"/>
      <c r="CV63" s="1839"/>
      <c r="CW63" s="1839"/>
      <c r="CX63" s="1839"/>
      <c r="CY63" s="1839"/>
      <c r="CZ63" s="1839"/>
    </row>
    <row r="64" s="642" customFormat="true" ht="15" customHeight="true" x14ac:dyDescent="0.2">
      <c r="A64" s="2300"/>
      <c r="B64" s="1374" t="s">
        <v>159</v>
      </c>
      <c r="C64" s="1284">
        <v>12.787074998814438</v>
      </c>
      <c r="D64" s="1285">
        <v>7.9042591296365261</v>
      </c>
      <c r="E64" s="1285">
        <v>6.6267464347861971</v>
      </c>
      <c r="F64" s="1285">
        <v>3.1765541113788638</v>
      </c>
      <c r="G64" s="1286">
        <v>2.0199629062109543</v>
      </c>
      <c r="H64" s="1287">
        <v>2.5472397877713848</v>
      </c>
      <c r="I64" s="1285">
        <v>2.0905877877791124</v>
      </c>
      <c r="J64" s="1285">
        <v>1.384965509004304</v>
      </c>
      <c r="K64" s="1285">
        <v>1.2869533817146912</v>
      </c>
      <c r="L64" s="1288">
        <v>1.345179648102228</v>
      </c>
      <c r="M64" s="1289">
        <v>15.353775165043757</v>
      </c>
      <c r="N64" s="1285">
        <v>10.436393703241146</v>
      </c>
      <c r="O64" s="1285">
        <v>9.0244673746926818</v>
      </c>
      <c r="P64" s="1285">
        <v>9.8618162844303257</v>
      </c>
      <c r="Q64" s="1286">
        <v>7.2818805865530578</v>
      </c>
      <c r="R64" s="1287">
        <v>7.6119370268143483</v>
      </c>
      <c r="S64" s="1285">
        <v>6.5791057632235912</v>
      </c>
      <c r="T64" s="1285">
        <v>9.6626888644837852</v>
      </c>
      <c r="U64" s="1925">
        <v>1.0488482615379446</v>
      </c>
      <c r="V64" s="1766"/>
      <c r="W64" s="1766"/>
      <c r="X64" s="1766"/>
      <c r="Y64" s="1766"/>
      <c r="Z64" s="1766"/>
      <c r="AA64" s="1766"/>
      <c r="AB64" s="1766"/>
      <c r="AC64" s="1766"/>
      <c r="AD64" s="1766"/>
      <c r="AE64" s="1766"/>
      <c r="AF64" s="1766"/>
      <c r="AG64" s="1766"/>
      <c r="AH64" s="1766"/>
      <c r="AI64" s="1766"/>
      <c r="AJ64" s="1766"/>
      <c r="AK64" s="1766"/>
      <c r="AL64" s="1766"/>
      <c r="AM64" s="1766"/>
      <c r="AN64" s="1766"/>
      <c r="AO64" s="1766"/>
      <c r="AP64" s="1766"/>
      <c r="AQ64" s="1766"/>
      <c r="AR64" s="1766"/>
      <c r="AS64" s="1766"/>
      <c r="AT64" s="1766"/>
      <c r="AU64" s="1766"/>
      <c r="AV64" s="1766"/>
      <c r="AW64" s="1766"/>
      <c r="AX64" s="1766"/>
      <c r="AY64" s="1766"/>
      <c r="AZ64" s="646"/>
      <c r="BA64" s="237"/>
      <c r="BB64" s="154"/>
      <c r="BC64" s="323"/>
      <c r="BD64" s="303"/>
      <c r="BE64" s="303"/>
      <c r="BF64" s="303"/>
      <c r="BG64" s="324"/>
      <c r="BH64" s="331"/>
      <c r="BI64" s="303"/>
      <c r="BJ64" s="303"/>
      <c r="BK64" s="303"/>
      <c r="BL64" s="324"/>
      <c r="BM64" s="331"/>
      <c r="BN64" s="303"/>
      <c r="BO64" s="303"/>
      <c r="BP64" s="303"/>
      <c r="BQ64" s="324"/>
      <c r="BR64" s="331"/>
      <c r="BS64" s="303"/>
      <c r="BT64" s="303"/>
      <c r="BU64" s="1785"/>
      <c r="BV64" s="1838"/>
      <c r="BW64" s="1838"/>
      <c r="BX64" s="1838"/>
      <c r="BY64" s="1839"/>
      <c r="BZ64" s="1839"/>
      <c r="CA64" s="1839"/>
      <c r="CB64" s="1839"/>
      <c r="CC64" s="1839"/>
      <c r="CD64" s="1839"/>
      <c r="CE64" s="1839"/>
      <c r="CF64" s="1839"/>
      <c r="CG64" s="1839"/>
      <c r="CH64" s="1839"/>
      <c r="CI64" s="1839"/>
      <c r="CJ64" s="1839"/>
      <c r="CK64" s="1839"/>
      <c r="CL64" s="1839"/>
      <c r="CM64" s="1839"/>
      <c r="CN64" s="1839"/>
      <c r="CO64" s="1839"/>
      <c r="CP64" s="1839"/>
      <c r="CQ64" s="1839"/>
      <c r="CR64" s="1839"/>
      <c r="CS64" s="1839"/>
      <c r="CT64" s="1839"/>
      <c r="CU64" s="1839"/>
      <c r="CV64" s="1839"/>
      <c r="CW64" s="1839"/>
      <c r="CX64" s="1839"/>
      <c r="CY64" s="1839"/>
      <c r="CZ64" s="1839"/>
    </row>
    <row r="65" s="642" customFormat="true" ht="15" customHeight="true" x14ac:dyDescent="0.2">
      <c r="A65" s="2300"/>
      <c r="B65" s="1374" t="s">
        <v>160</v>
      </c>
      <c r="C65" s="1284">
        <v>6.8903119949963409</v>
      </c>
      <c r="D65" s="1285">
        <v>1.4343522320267941</v>
      </c>
      <c r="E65" s="1285">
        <v>0.76893832229342229</v>
      </c>
      <c r="F65" s="1285">
        <v>0.62390987818322619</v>
      </c>
      <c r="G65" s="1286">
        <v>0.5321179041942683</v>
      </c>
      <c r="H65" s="1287">
        <v>0.62273182817737627</v>
      </c>
      <c r="I65" s="1285">
        <v>0.15716583337479087</v>
      </c>
      <c r="J65" s="1285">
        <v>0.6521927737242319</v>
      </c>
      <c r="K65" s="1285">
        <v>0.82096873350792232</v>
      </c>
      <c r="L65" s="1288">
        <v>0.36396435860357429</v>
      </c>
      <c r="M65" s="1289">
        <v>11.426869910391293</v>
      </c>
      <c r="N65" s="1285">
        <v>1.7963040205832863</v>
      </c>
      <c r="O65" s="1285">
        <v>1.6744786966270704</v>
      </c>
      <c r="P65" s="1285">
        <v>1.0983460375492835</v>
      </c>
      <c r="Q65" s="1286">
        <v>0.48761521986453832</v>
      </c>
      <c r="R65" s="1287">
        <v>2.2810168705541916</v>
      </c>
      <c r="S65" s="1285">
        <v>0.83496168807580418</v>
      </c>
      <c r="T65" s="1285">
        <v>6.9561683645712415</v>
      </c>
      <c r="U65" s="1925">
        <v>0.4306959824681848</v>
      </c>
      <c r="V65" s="1766"/>
      <c r="W65" s="1766"/>
      <c r="X65" s="1766"/>
      <c r="Y65" s="1766"/>
      <c r="Z65" s="1766"/>
      <c r="AA65" s="1766"/>
      <c r="AB65" s="1766"/>
      <c r="AC65" s="1766"/>
      <c r="AD65" s="1766"/>
      <c r="AE65" s="1766"/>
      <c r="AF65" s="1766"/>
      <c r="AG65" s="1766"/>
      <c r="AH65" s="1766"/>
      <c r="AI65" s="1766"/>
      <c r="AJ65" s="1766"/>
      <c r="AK65" s="1766"/>
      <c r="AL65" s="1766"/>
      <c r="AM65" s="1766"/>
      <c r="AN65" s="1766"/>
      <c r="AO65" s="1766"/>
      <c r="AP65" s="1766"/>
      <c r="AQ65" s="1766"/>
      <c r="AR65" s="1766"/>
      <c r="AS65" s="1766"/>
      <c r="AT65" s="1766"/>
      <c r="AU65" s="1766"/>
      <c r="AV65" s="1766"/>
      <c r="AW65" s="1766"/>
      <c r="AX65" s="1766"/>
      <c r="AY65" s="1766"/>
      <c r="AZ65" s="646"/>
      <c r="BA65" s="237"/>
      <c r="BB65" s="154"/>
      <c r="BC65" s="323"/>
      <c r="BD65" s="303"/>
      <c r="BE65" s="303"/>
      <c r="BF65" s="303"/>
      <c r="BG65" s="324"/>
      <c r="BH65" s="331"/>
      <c r="BI65" s="303"/>
      <c r="BJ65" s="303"/>
      <c r="BK65" s="303"/>
      <c r="BL65" s="324"/>
      <c r="BM65" s="331"/>
      <c r="BN65" s="303"/>
      <c r="BO65" s="303"/>
      <c r="BP65" s="303"/>
      <c r="BQ65" s="324"/>
      <c r="BR65" s="331"/>
      <c r="BS65" s="303"/>
      <c r="BT65" s="303"/>
      <c r="BU65" s="1785"/>
      <c r="BV65" s="1838"/>
      <c r="BW65" s="1838"/>
      <c r="BX65" s="1838"/>
      <c r="BY65" s="1839"/>
      <c r="BZ65" s="1839"/>
      <c r="CA65" s="1839"/>
      <c r="CB65" s="1839"/>
      <c r="CC65" s="1839"/>
      <c r="CD65" s="1839"/>
      <c r="CE65" s="1839"/>
      <c r="CF65" s="1839"/>
      <c r="CG65" s="1839"/>
      <c r="CH65" s="1839"/>
      <c r="CI65" s="1839"/>
      <c r="CJ65" s="1839"/>
      <c r="CK65" s="1839"/>
      <c r="CL65" s="1839"/>
      <c r="CM65" s="1839"/>
      <c r="CN65" s="1839"/>
      <c r="CO65" s="1839"/>
      <c r="CP65" s="1839"/>
      <c r="CQ65" s="1839"/>
      <c r="CR65" s="1839"/>
      <c r="CS65" s="1839"/>
      <c r="CT65" s="1839"/>
      <c r="CU65" s="1839"/>
      <c r="CV65" s="1839"/>
      <c r="CW65" s="1839"/>
      <c r="CX65" s="1839"/>
      <c r="CY65" s="1839"/>
      <c r="CZ65" s="1839"/>
    </row>
    <row r="66" s="642" customFormat="true" ht="15" customHeight="true" x14ac:dyDescent="0.2">
      <c r="A66" s="2300"/>
      <c r="B66" s="1374" t="s">
        <v>242</v>
      </c>
      <c r="C66" s="1284">
        <v>5.1102201164284468E-2</v>
      </c>
      <c r="D66" s="1285">
        <v>0</v>
      </c>
      <c r="E66" s="1285">
        <v>0</v>
      </c>
      <c r="F66" s="1285">
        <v>0</v>
      </c>
      <c r="G66" s="1286">
        <v>5.4344228340005074E-2</v>
      </c>
      <c r="H66" s="1287">
        <v>0</v>
      </c>
      <c r="I66" s="1285">
        <v>0</v>
      </c>
      <c r="J66" s="1285">
        <v>0</v>
      </c>
      <c r="K66" s="1285">
        <v>0</v>
      </c>
      <c r="L66" s="1288">
        <v>0</v>
      </c>
      <c r="M66" s="1289">
        <v>9.2882873632164048E-2</v>
      </c>
      <c r="N66" s="1285">
        <v>0</v>
      </c>
      <c r="O66" s="1285">
        <v>0</v>
      </c>
      <c r="P66" s="1285">
        <v>0</v>
      </c>
      <c r="Q66" s="1286">
        <v>9.8830285752676009E-2</v>
      </c>
      <c r="R66" s="1287">
        <v>0</v>
      </c>
      <c r="S66" s="1285">
        <v>7.4261247901653574E-2</v>
      </c>
      <c r="T66" s="1285">
        <v>0</v>
      </c>
      <c r="U66" s="1925">
        <v>0</v>
      </c>
      <c r="V66" s="1766"/>
      <c r="W66" s="1766"/>
      <c r="X66" s="1766"/>
      <c r="Y66" s="1766"/>
      <c r="Z66" s="1766"/>
      <c r="AA66" s="1766"/>
      <c r="AB66" s="1766"/>
      <c r="AC66" s="1766"/>
      <c r="AD66" s="1766"/>
      <c r="AE66" s="1766"/>
      <c r="AF66" s="1766"/>
      <c r="AG66" s="1766"/>
      <c r="AH66" s="1766"/>
      <c r="AI66" s="1766"/>
      <c r="AJ66" s="1766"/>
      <c r="AK66" s="1766"/>
      <c r="AL66" s="1766"/>
      <c r="AM66" s="1766"/>
      <c r="AN66" s="1766"/>
      <c r="AO66" s="1766"/>
      <c r="AP66" s="1766"/>
      <c r="AQ66" s="1766"/>
      <c r="AR66" s="1766"/>
      <c r="AS66" s="1766"/>
      <c r="AT66" s="1766"/>
      <c r="AU66" s="1766"/>
      <c r="AV66" s="1766"/>
      <c r="AW66" s="1766"/>
      <c r="AX66" s="1766"/>
      <c r="AY66" s="1766"/>
      <c r="AZ66" s="646"/>
      <c r="BA66" s="237"/>
      <c r="BB66" s="154"/>
      <c r="BC66" s="323"/>
      <c r="BD66" s="303"/>
      <c r="BE66" s="303"/>
      <c r="BF66" s="303"/>
      <c r="BG66" s="324"/>
      <c r="BH66" s="331"/>
      <c r="BI66" s="303"/>
      <c r="BJ66" s="303"/>
      <c r="BK66" s="303"/>
      <c r="BL66" s="324"/>
      <c r="BM66" s="331"/>
      <c r="BN66" s="303"/>
      <c r="BO66" s="303"/>
      <c r="BP66" s="303"/>
      <c r="BQ66" s="324"/>
      <c r="BR66" s="331"/>
      <c r="BS66" s="303"/>
      <c r="BT66" s="303"/>
      <c r="BU66" s="1785"/>
      <c r="BV66" s="1838"/>
      <c r="BW66" s="1838"/>
      <c r="BX66" s="1838"/>
      <c r="BY66" s="1839"/>
      <c r="BZ66" s="1839"/>
      <c r="CA66" s="1839"/>
      <c r="CB66" s="1839"/>
      <c r="CC66" s="1839"/>
      <c r="CD66" s="1839"/>
      <c r="CE66" s="1839"/>
      <c r="CF66" s="1839"/>
      <c r="CG66" s="1839"/>
      <c r="CH66" s="1839"/>
      <c r="CI66" s="1839"/>
      <c r="CJ66" s="1839"/>
      <c r="CK66" s="1839"/>
      <c r="CL66" s="1839"/>
      <c r="CM66" s="1839"/>
      <c r="CN66" s="1839"/>
      <c r="CO66" s="1839"/>
      <c r="CP66" s="1839"/>
      <c r="CQ66" s="1839"/>
      <c r="CR66" s="1839"/>
      <c r="CS66" s="1839"/>
      <c r="CT66" s="1839"/>
      <c r="CU66" s="1839"/>
      <c r="CV66" s="1839"/>
      <c r="CW66" s="1839"/>
      <c r="CX66" s="1839"/>
      <c r="CY66" s="1839"/>
      <c r="CZ66" s="1839"/>
    </row>
    <row r="67" s="642" customFormat="true" ht="15" customHeight="true" x14ac:dyDescent="0.2">
      <c r="A67" s="2300"/>
      <c r="B67" s="1374" t="s">
        <v>243</v>
      </c>
      <c r="C67" s="1284">
        <v>0</v>
      </c>
      <c r="D67" s="1285">
        <v>0</v>
      </c>
      <c r="E67" s="1285">
        <v>0.21055410668259075</v>
      </c>
      <c r="F67" s="1285">
        <v>0</v>
      </c>
      <c r="G67" s="1286">
        <v>7.4745550495371085E-2</v>
      </c>
      <c r="H67" s="1287">
        <v>0</v>
      </c>
      <c r="I67" s="1285">
        <v>0</v>
      </c>
      <c r="J67" s="1285">
        <v>0</v>
      </c>
      <c r="K67" s="1285">
        <v>0.16650292733177027</v>
      </c>
      <c r="L67" s="1288">
        <v>0</v>
      </c>
      <c r="M67" s="1289">
        <v>0</v>
      </c>
      <c r="N67" s="1285">
        <v>0</v>
      </c>
      <c r="O67" s="1285">
        <v>0</v>
      </c>
      <c r="P67" s="1285">
        <v>0.38129734044634839</v>
      </c>
      <c r="Q67" s="1286">
        <v>0</v>
      </c>
      <c r="R67" s="1287">
        <v>9.1424900530352821E-2</v>
      </c>
      <c r="S67" s="1285">
        <v>5.2644431036115588E-2</v>
      </c>
      <c r="T67" s="1285">
        <v>0</v>
      </c>
      <c r="U67" s="1925">
        <v>0</v>
      </c>
      <c r="V67" s="1766"/>
      <c r="W67" s="1766"/>
      <c r="X67" s="1766"/>
      <c r="Y67" s="1766"/>
      <c r="Z67" s="1766"/>
      <c r="AA67" s="1766"/>
      <c r="AB67" s="1766"/>
      <c r="AC67" s="1766"/>
      <c r="AD67" s="1766"/>
      <c r="AE67" s="1766"/>
      <c r="AF67" s="1766"/>
      <c r="AG67" s="1766"/>
      <c r="AH67" s="1766"/>
      <c r="AI67" s="1766"/>
      <c r="AJ67" s="1766"/>
      <c r="AK67" s="1766"/>
      <c r="AL67" s="1766"/>
      <c r="AM67" s="1766"/>
      <c r="AN67" s="1766"/>
      <c r="AO67" s="1766"/>
      <c r="AP67" s="1766"/>
      <c r="AQ67" s="1766"/>
      <c r="AR67" s="1766"/>
      <c r="AS67" s="1766"/>
      <c r="AT67" s="1766"/>
      <c r="AU67" s="1766"/>
      <c r="AV67" s="1766"/>
      <c r="AW67" s="1766"/>
      <c r="AX67" s="1766"/>
      <c r="AY67" s="1766"/>
      <c r="AZ67" s="646"/>
      <c r="BA67" s="237"/>
      <c r="BB67" s="154"/>
      <c r="BC67" s="323"/>
      <c r="BD67" s="303"/>
      <c r="BE67" s="303"/>
      <c r="BF67" s="303"/>
      <c r="BG67" s="324"/>
      <c r="BH67" s="331"/>
      <c r="BI67" s="303"/>
      <c r="BJ67" s="303"/>
      <c r="BK67" s="303"/>
      <c r="BL67" s="324"/>
      <c r="BM67" s="331"/>
      <c r="BN67" s="303"/>
      <c r="BO67" s="303"/>
      <c r="BP67" s="303"/>
      <c r="BQ67" s="324"/>
      <c r="BR67" s="331"/>
      <c r="BS67" s="303"/>
      <c r="BT67" s="303"/>
      <c r="BU67" s="1785"/>
      <c r="BV67" s="1838"/>
      <c r="BW67" s="1838"/>
      <c r="BX67" s="1838"/>
      <c r="BY67" s="1839"/>
      <c r="BZ67" s="1839"/>
      <c r="CA67" s="1839"/>
      <c r="CB67" s="1839"/>
      <c r="CC67" s="1839"/>
      <c r="CD67" s="1839"/>
      <c r="CE67" s="1839"/>
      <c r="CF67" s="1839"/>
      <c r="CG67" s="1839"/>
      <c r="CH67" s="1839"/>
      <c r="CI67" s="1839"/>
      <c r="CJ67" s="1839"/>
      <c r="CK67" s="1839"/>
      <c r="CL67" s="1839"/>
      <c r="CM67" s="1839"/>
      <c r="CN67" s="1839"/>
      <c r="CO67" s="1839"/>
      <c r="CP67" s="1839"/>
      <c r="CQ67" s="1839"/>
      <c r="CR67" s="1839"/>
      <c r="CS67" s="1839"/>
      <c r="CT67" s="1839"/>
      <c r="CU67" s="1839"/>
      <c r="CV67" s="1839"/>
      <c r="CW67" s="1839"/>
      <c r="CX67" s="1839"/>
      <c r="CY67" s="1839"/>
      <c r="CZ67" s="1839"/>
    </row>
    <row r="68" s="642" customFormat="true" ht="15" customHeight="true" x14ac:dyDescent="0.2">
      <c r="A68" s="2300"/>
      <c r="B68" s="1374" t="s">
        <v>244</v>
      </c>
      <c r="C68" s="1284">
        <v>0.48746301246204504</v>
      </c>
      <c r="D68" s="1285">
        <v>2.0792795060725946</v>
      </c>
      <c r="E68" s="1285">
        <v>2.8147445008267957</v>
      </c>
      <c r="F68" s="1285">
        <v>2.4665481264824485</v>
      </c>
      <c r="G68" s="1286">
        <v>1.0183984515222753</v>
      </c>
      <c r="H68" s="1287">
        <v>2.1781757098687837</v>
      </c>
      <c r="I68" s="1285">
        <v>2.9451265312097936</v>
      </c>
      <c r="J68" s="1285">
        <v>1.9103114319935086</v>
      </c>
      <c r="K68" s="1285">
        <v>1.7202000646126012</v>
      </c>
      <c r="L68" s="1288">
        <v>0.26157777025985235</v>
      </c>
      <c r="M68" s="1289">
        <v>0.27256218273248572</v>
      </c>
      <c r="N68" s="1285">
        <v>1.370685590847958</v>
      </c>
      <c r="O68" s="1285">
        <v>2.1558335944878579</v>
      </c>
      <c r="P68" s="1285">
        <v>3.1101211527416761</v>
      </c>
      <c r="Q68" s="1286">
        <v>1.830970271717576</v>
      </c>
      <c r="R68" s="1287">
        <v>0.74779407226905215</v>
      </c>
      <c r="S68" s="1285">
        <v>4.6994942616382493</v>
      </c>
      <c r="T68" s="1285">
        <v>0</v>
      </c>
      <c r="U68" s="1925">
        <v>0.60558044464915362</v>
      </c>
      <c r="V68" s="1766"/>
      <c r="W68" s="1766"/>
      <c r="X68" s="1766"/>
      <c r="Y68" s="1766"/>
      <c r="Z68" s="1766"/>
      <c r="AA68" s="1766"/>
      <c r="AB68" s="1766"/>
      <c r="AC68" s="1766"/>
      <c r="AD68" s="1766"/>
      <c r="AE68" s="1766"/>
      <c r="AF68" s="1766"/>
      <c r="AG68" s="1766"/>
      <c r="AH68" s="1766"/>
      <c r="AI68" s="1766"/>
      <c r="AJ68" s="1766"/>
      <c r="AK68" s="1766"/>
      <c r="AL68" s="1766"/>
      <c r="AM68" s="1766"/>
      <c r="AN68" s="1766"/>
      <c r="AO68" s="1766"/>
      <c r="AP68" s="1766"/>
      <c r="AQ68" s="1766"/>
      <c r="AR68" s="1766"/>
      <c r="AS68" s="1766"/>
      <c r="AT68" s="1766"/>
      <c r="AU68" s="1766"/>
      <c r="AV68" s="1766"/>
      <c r="AW68" s="1766"/>
      <c r="AX68" s="1766"/>
      <c r="AY68" s="1766"/>
      <c r="AZ68" s="646"/>
      <c r="BA68" s="237"/>
      <c r="BB68" s="154"/>
      <c r="BC68" s="323"/>
      <c r="BD68" s="303"/>
      <c r="BE68" s="303"/>
      <c r="BF68" s="303"/>
      <c r="BG68" s="324"/>
      <c r="BH68" s="331"/>
      <c r="BI68" s="303"/>
      <c r="BJ68" s="303"/>
      <c r="BK68" s="303"/>
      <c r="BL68" s="324"/>
      <c r="BM68" s="331"/>
      <c r="BN68" s="303"/>
      <c r="BO68" s="303"/>
      <c r="BP68" s="303"/>
      <c r="BQ68" s="324"/>
      <c r="BR68" s="331"/>
      <c r="BS68" s="303"/>
      <c r="BT68" s="303"/>
      <c r="BU68" s="1785"/>
      <c r="BV68" s="1838"/>
      <c r="BW68" s="1838"/>
      <c r="BX68" s="1838"/>
      <c r="BY68" s="1839"/>
      <c r="BZ68" s="1839"/>
      <c r="CA68" s="1839"/>
      <c r="CB68" s="1839"/>
      <c r="CC68" s="1839"/>
      <c r="CD68" s="1839"/>
      <c r="CE68" s="1839"/>
      <c r="CF68" s="1839"/>
      <c r="CG68" s="1839"/>
      <c r="CH68" s="1839"/>
      <c r="CI68" s="1839"/>
      <c r="CJ68" s="1839"/>
      <c r="CK68" s="1839"/>
      <c r="CL68" s="1839"/>
      <c r="CM68" s="1839"/>
      <c r="CN68" s="1839"/>
      <c r="CO68" s="1839"/>
      <c r="CP68" s="1839"/>
      <c r="CQ68" s="1839"/>
      <c r="CR68" s="1839"/>
      <c r="CS68" s="1839"/>
      <c r="CT68" s="1839"/>
      <c r="CU68" s="1839"/>
      <c r="CV68" s="1839"/>
      <c r="CW68" s="1839"/>
      <c r="CX68" s="1839"/>
      <c r="CY68" s="1839"/>
      <c r="CZ68" s="1839"/>
    </row>
    <row r="69" s="642" customFormat="true" ht="15" customHeight="true" x14ac:dyDescent="0.2">
      <c r="A69" s="2300"/>
      <c r="B69" s="1374" t="s">
        <v>245</v>
      </c>
      <c r="C69" s="1284">
        <v>0.18183802049412831</v>
      </c>
      <c r="D69" s="1285">
        <v>1.3005415115514403</v>
      </c>
      <c r="E69" s="1285">
        <v>0.23846657952037287</v>
      </c>
      <c r="F69" s="1285">
        <v>0.73670502181826969</v>
      </c>
      <c r="G69" s="1286">
        <v>0.34681499602850258</v>
      </c>
      <c r="H69" s="1287">
        <v>0.37729380408239654</v>
      </c>
      <c r="I69" s="1285">
        <v>0</v>
      </c>
      <c r="J69" s="1285">
        <v>0.4060567285160202</v>
      </c>
      <c r="K69" s="1285">
        <v>9.5139934424782163E-2</v>
      </c>
      <c r="L69" s="1288">
        <v>0</v>
      </c>
      <c r="M69" s="1289">
        <v>0</v>
      </c>
      <c r="N69" s="1285">
        <v>0.32952483587648146</v>
      </c>
      <c r="O69" s="1285">
        <v>1.8293962368551444</v>
      </c>
      <c r="P69" s="1285">
        <v>0.65543683234203265</v>
      </c>
      <c r="Q69" s="1286">
        <v>1.5615945861677927</v>
      </c>
      <c r="R69" s="1287">
        <v>0.82047689305409133</v>
      </c>
      <c r="S69" s="1285">
        <v>0.51650521038024477</v>
      </c>
      <c r="T69" s="1285">
        <v>0</v>
      </c>
      <c r="U69" s="1925">
        <v>0.23392539610312674</v>
      </c>
      <c r="V69" s="1766"/>
      <c r="W69" s="1766"/>
      <c r="X69" s="1766"/>
      <c r="Y69" s="1766"/>
      <c r="Z69" s="1766"/>
      <c r="AA69" s="1766"/>
      <c r="AB69" s="1766"/>
      <c r="AC69" s="1766"/>
      <c r="AD69" s="1766"/>
      <c r="AE69" s="1766"/>
      <c r="AF69" s="1766"/>
      <c r="AG69" s="1766"/>
      <c r="AH69" s="1766"/>
      <c r="AI69" s="1766"/>
      <c r="AJ69" s="1766"/>
      <c r="AK69" s="1766"/>
      <c r="AL69" s="1766"/>
      <c r="AM69" s="1766"/>
      <c r="AN69" s="1766"/>
      <c r="AO69" s="1766"/>
      <c r="AP69" s="1766"/>
      <c r="AQ69" s="1766"/>
      <c r="AR69" s="1766"/>
      <c r="AS69" s="1766"/>
      <c r="AT69" s="1766"/>
      <c r="AU69" s="1766"/>
      <c r="AV69" s="1766"/>
      <c r="AW69" s="1766"/>
      <c r="AX69" s="1766"/>
      <c r="AY69" s="1766"/>
      <c r="AZ69" s="646"/>
      <c r="BA69" s="237"/>
      <c r="BB69" s="154"/>
      <c r="BC69" s="323"/>
      <c r="BD69" s="303"/>
      <c r="BE69" s="303"/>
      <c r="BF69" s="303"/>
      <c r="BG69" s="324"/>
      <c r="BH69" s="331"/>
      <c r="BI69" s="303"/>
      <c r="BJ69" s="303"/>
      <c r="BK69" s="303"/>
      <c r="BL69" s="324"/>
      <c r="BM69" s="331"/>
      <c r="BN69" s="303"/>
      <c r="BO69" s="303"/>
      <c r="BP69" s="303"/>
      <c r="BQ69" s="324"/>
      <c r="BR69" s="331"/>
      <c r="BS69" s="303"/>
      <c r="BT69" s="303"/>
      <c r="BU69" s="1785"/>
      <c r="BV69" s="1838"/>
      <c r="BW69" s="1838"/>
      <c r="BX69" s="1838"/>
      <c r="BY69" s="1839"/>
      <c r="BZ69" s="1839"/>
      <c r="CA69" s="1839"/>
      <c r="CB69" s="1839"/>
      <c r="CC69" s="1839"/>
      <c r="CD69" s="1839"/>
      <c r="CE69" s="1839"/>
      <c r="CF69" s="1839"/>
      <c r="CG69" s="1839"/>
      <c r="CH69" s="1839"/>
      <c r="CI69" s="1839"/>
      <c r="CJ69" s="1839"/>
      <c r="CK69" s="1839"/>
      <c r="CL69" s="1839"/>
      <c r="CM69" s="1839"/>
      <c r="CN69" s="1839"/>
      <c r="CO69" s="1839"/>
      <c r="CP69" s="1839"/>
      <c r="CQ69" s="1839"/>
      <c r="CR69" s="1839"/>
      <c r="CS69" s="1839"/>
      <c r="CT69" s="1839"/>
      <c r="CU69" s="1839"/>
      <c r="CV69" s="1839"/>
      <c r="CW69" s="1839"/>
      <c r="CX69" s="1839"/>
      <c r="CY69" s="1839"/>
      <c r="CZ69" s="1839"/>
    </row>
    <row r="70" s="642" customFormat="true" ht="15" customHeight="true" x14ac:dyDescent="0.2">
      <c r="A70" s="2300"/>
      <c r="B70" s="1374" t="s">
        <v>162</v>
      </c>
      <c r="C70" s="1284">
        <v>0.77873326110194019</v>
      </c>
      <c r="D70" s="1285">
        <v>2.26467016428172</v>
      </c>
      <c r="E70" s="1285">
        <v>7.9848434119297265</v>
      </c>
      <c r="F70" s="1285">
        <v>16.647197551658213</v>
      </c>
      <c r="G70" s="1286">
        <v>33.167881792190471</v>
      </c>
      <c r="H70" s="1287">
        <v>5.0409638578958988</v>
      </c>
      <c r="I70" s="1285">
        <v>14.544716192083262</v>
      </c>
      <c r="J70" s="1285">
        <v>18.561779480270975</v>
      </c>
      <c r="K70" s="1285">
        <v>26.14249171760531</v>
      </c>
      <c r="L70" s="1288">
        <v>47.338303060545542</v>
      </c>
      <c r="M70" s="1289">
        <v>0.62035541841377184</v>
      </c>
      <c r="N70" s="1285">
        <v>0.58879405835195686</v>
      </c>
      <c r="O70" s="1285">
        <v>2.7452577866301606</v>
      </c>
      <c r="P70" s="1285">
        <v>4.6599610874119959</v>
      </c>
      <c r="Q70" s="1286">
        <v>10.832367188406053</v>
      </c>
      <c r="R70" s="1287">
        <v>3.2702461321004663</v>
      </c>
      <c r="S70" s="1285">
        <v>17.27648356290636</v>
      </c>
      <c r="T70" s="1285">
        <v>8.7823946944046744E-2</v>
      </c>
      <c r="U70" s="1925">
        <v>36.957672698062822</v>
      </c>
      <c r="V70" s="1766"/>
      <c r="W70" s="1766"/>
      <c r="X70" s="1766"/>
      <c r="Y70" s="1766"/>
      <c r="Z70" s="1766"/>
      <c r="AA70" s="1766"/>
      <c r="AB70" s="1766"/>
      <c r="AC70" s="1766"/>
      <c r="AD70" s="1766"/>
      <c r="AE70" s="1766"/>
      <c r="AF70" s="1766"/>
      <c r="AG70" s="1766"/>
      <c r="AH70" s="1766"/>
      <c r="AI70" s="1766"/>
      <c r="AJ70" s="1766"/>
      <c r="AK70" s="1766"/>
      <c r="AL70" s="1766"/>
      <c r="AM70" s="1766"/>
      <c r="AN70" s="1766"/>
      <c r="AO70" s="1766"/>
      <c r="AP70" s="1766"/>
      <c r="AQ70" s="1766"/>
      <c r="AR70" s="1766"/>
      <c r="AS70" s="1766"/>
      <c r="AT70" s="1766"/>
      <c r="AU70" s="1766"/>
      <c r="AV70" s="1766"/>
      <c r="AW70" s="1766"/>
      <c r="AX70" s="1766"/>
      <c r="AY70" s="1766"/>
      <c r="AZ70" s="646"/>
      <c r="BA70" s="237"/>
      <c r="BB70" s="154"/>
      <c r="BC70" s="323"/>
      <c r="BD70" s="303"/>
      <c r="BE70" s="303"/>
      <c r="BF70" s="303"/>
      <c r="BG70" s="324"/>
      <c r="BH70" s="331"/>
      <c r="BI70" s="303"/>
      <c r="BJ70" s="303"/>
      <c r="BK70" s="303"/>
      <c r="BL70" s="324"/>
      <c r="BM70" s="331"/>
      <c r="BN70" s="303"/>
      <c r="BO70" s="303"/>
      <c r="BP70" s="303"/>
      <c r="BQ70" s="324"/>
      <c r="BR70" s="331"/>
      <c r="BS70" s="303"/>
      <c r="BT70" s="303"/>
      <c r="BU70" s="1785"/>
      <c r="BV70" s="1838"/>
      <c r="BW70" s="1838"/>
      <c r="BX70" s="1838"/>
      <c r="BY70" s="1839"/>
      <c r="BZ70" s="1839"/>
      <c r="CA70" s="1839"/>
      <c r="CB70" s="1839"/>
      <c r="CC70" s="1839"/>
      <c r="CD70" s="1839"/>
      <c r="CE70" s="1839"/>
      <c r="CF70" s="1839"/>
      <c r="CG70" s="1839"/>
      <c r="CH70" s="1839"/>
      <c r="CI70" s="1839"/>
      <c r="CJ70" s="1839"/>
      <c r="CK70" s="1839"/>
      <c r="CL70" s="1839"/>
      <c r="CM70" s="1839"/>
      <c r="CN70" s="1839"/>
      <c r="CO70" s="1839"/>
      <c r="CP70" s="1839"/>
      <c r="CQ70" s="1839"/>
      <c r="CR70" s="1839"/>
      <c r="CS70" s="1839"/>
      <c r="CT70" s="1839"/>
      <c r="CU70" s="1839"/>
      <c r="CV70" s="1839"/>
      <c r="CW70" s="1839"/>
      <c r="CX70" s="1839"/>
      <c r="CY70" s="1839"/>
      <c r="CZ70" s="1839"/>
    </row>
    <row r="71" s="642" customFormat="true" ht="15" customHeight="true" x14ac:dyDescent="0.2">
      <c r="A71" s="2300"/>
      <c r="B71" s="1374" t="s">
        <v>47</v>
      </c>
      <c r="C71" s="1284">
        <v>0.88673182358732094</v>
      </c>
      <c r="D71" s="1285">
        <v>0.61054847524879574</v>
      </c>
      <c r="E71" s="1285">
        <v>0.59058348085304191</v>
      </c>
      <c r="F71" s="1285">
        <v>0.62350329039630037</v>
      </c>
      <c r="G71" s="1286">
        <v>0.67905712425332465</v>
      </c>
      <c r="H71" s="1287">
        <v>0.44296976220296774</v>
      </c>
      <c r="I71" s="1285">
        <v>0.5423445752262922</v>
      </c>
      <c r="J71" s="1285">
        <v>0.20336727619265235</v>
      </c>
      <c r="K71" s="1285">
        <v>0.72142912466629205</v>
      </c>
      <c r="L71" s="1288">
        <v>0.1890181455860922</v>
      </c>
      <c r="M71" s="1289">
        <v>0.60308156300091564</v>
      </c>
      <c r="N71" s="1285">
        <v>0.87803160894055421</v>
      </c>
      <c r="O71" s="1285">
        <v>0.87535198756189958</v>
      </c>
      <c r="P71" s="1285">
        <v>0.34809913500836087</v>
      </c>
      <c r="Q71" s="1286">
        <v>1.7399067561353274</v>
      </c>
      <c r="R71" s="1287">
        <v>0.68241445393728584</v>
      </c>
      <c r="S71" s="1285">
        <v>0.97678821519306558</v>
      </c>
      <c r="T71" s="1285">
        <v>0.13903051282449655</v>
      </c>
      <c r="U71" s="1925">
        <v>0.46625501723019008</v>
      </c>
      <c r="V71" s="1766"/>
      <c r="W71" s="1766"/>
      <c r="X71" s="1766"/>
      <c r="Y71" s="1766"/>
      <c r="Z71" s="1766"/>
      <c r="AA71" s="1766"/>
      <c r="AB71" s="1766"/>
      <c r="AC71" s="1766"/>
      <c r="AD71" s="1766"/>
      <c r="AE71" s="1766"/>
      <c r="AF71" s="1766"/>
      <c r="AG71" s="1766"/>
      <c r="AH71" s="1766"/>
      <c r="AI71" s="1766"/>
      <c r="AJ71" s="1766"/>
      <c r="AK71" s="1766"/>
      <c r="AL71" s="1766"/>
      <c r="AM71" s="1766"/>
      <c r="AN71" s="1766"/>
      <c r="AO71" s="1766"/>
      <c r="AP71" s="1766"/>
      <c r="AQ71" s="1766"/>
      <c r="AR71" s="1766"/>
      <c r="AS71" s="1766"/>
      <c r="AT71" s="1766"/>
      <c r="AU71" s="1766"/>
      <c r="AV71" s="1766"/>
      <c r="AW71" s="1766"/>
      <c r="AX71" s="1766"/>
      <c r="AY71" s="1766"/>
      <c r="AZ71" s="646"/>
      <c r="BA71" s="237"/>
      <c r="BB71" s="154"/>
      <c r="BC71" s="323"/>
      <c r="BD71" s="303"/>
      <c r="BE71" s="303"/>
      <c r="BF71" s="303"/>
      <c r="BG71" s="324"/>
      <c r="BH71" s="331"/>
      <c r="BI71" s="303"/>
      <c r="BJ71" s="303"/>
      <c r="BK71" s="303"/>
      <c r="BL71" s="324"/>
      <c r="BM71" s="331"/>
      <c r="BN71" s="303"/>
      <c r="BO71" s="303"/>
      <c r="BP71" s="303"/>
      <c r="BQ71" s="324"/>
      <c r="BR71" s="331"/>
      <c r="BS71" s="303"/>
      <c r="BT71" s="303"/>
      <c r="BU71" s="1785"/>
      <c r="BV71" s="1838"/>
      <c r="BW71" s="1838"/>
      <c r="BX71" s="1838"/>
      <c r="BY71" s="1839"/>
      <c r="BZ71" s="1839"/>
      <c r="CA71" s="1839"/>
      <c r="CB71" s="1839"/>
      <c r="CC71" s="1839"/>
      <c r="CD71" s="1839"/>
      <c r="CE71" s="1839"/>
      <c r="CF71" s="1839"/>
      <c r="CG71" s="1839"/>
      <c r="CH71" s="1839"/>
      <c r="CI71" s="1839"/>
      <c r="CJ71" s="1839"/>
      <c r="CK71" s="1839"/>
      <c r="CL71" s="1839"/>
      <c r="CM71" s="1839"/>
      <c r="CN71" s="1839"/>
      <c r="CO71" s="1839"/>
      <c r="CP71" s="1839"/>
      <c r="CQ71" s="1839"/>
      <c r="CR71" s="1839"/>
      <c r="CS71" s="1839"/>
      <c r="CT71" s="1839"/>
      <c r="CU71" s="1839"/>
      <c r="CV71" s="1839"/>
      <c r="CW71" s="1839"/>
      <c r="CX71" s="1839"/>
      <c r="CY71" s="1839"/>
      <c r="CZ71" s="1839"/>
    </row>
    <row r="72" s="642" customFormat="true" ht="15" customHeight="true" x14ac:dyDescent="0.2">
      <c r="A72" s="1228"/>
      <c r="B72" s="1375"/>
      <c r="C72" s="1284"/>
      <c r="D72" s="1285"/>
      <c r="E72" s="1285"/>
      <c r="F72" s="1285"/>
      <c r="G72" s="1286"/>
      <c r="H72" s="1287"/>
      <c r="I72" s="1285"/>
      <c r="J72" s="1285"/>
      <c r="K72" s="1285"/>
      <c r="L72" s="1288"/>
      <c r="M72" s="1289"/>
      <c r="N72" s="1285"/>
      <c r="O72" s="1285"/>
      <c r="P72" s="1285"/>
      <c r="Q72" s="1286"/>
      <c r="R72" s="1287"/>
      <c r="S72" s="1285"/>
      <c r="T72" s="1285"/>
      <c r="U72" s="1925"/>
      <c r="V72" s="1766"/>
      <c r="W72" s="1766"/>
      <c r="X72" s="1766"/>
      <c r="Y72" s="1766"/>
      <c r="Z72" s="1766"/>
      <c r="AA72" s="1766"/>
      <c r="AB72" s="1766"/>
      <c r="AC72" s="1766"/>
      <c r="AD72" s="1766"/>
      <c r="AE72" s="1766"/>
      <c r="AF72" s="1766"/>
      <c r="AG72" s="1766"/>
      <c r="AH72" s="1766"/>
      <c r="AI72" s="1766"/>
      <c r="AJ72" s="1766"/>
      <c r="AK72" s="1766"/>
      <c r="AL72" s="1766"/>
      <c r="AM72" s="1766"/>
      <c r="AN72" s="1766"/>
      <c r="AO72" s="1766"/>
      <c r="AP72" s="1766"/>
      <c r="AQ72" s="1766"/>
      <c r="AR72" s="1766"/>
      <c r="AS72" s="1766"/>
      <c r="AT72" s="1766"/>
      <c r="AU72" s="1766"/>
      <c r="AV72" s="1766"/>
      <c r="AW72" s="1766"/>
      <c r="AX72" s="1766"/>
      <c r="AY72" s="1766"/>
      <c r="AZ72" s="646"/>
      <c r="BA72" s="237"/>
      <c r="BB72" s="154"/>
      <c r="BC72" s="323"/>
      <c r="BD72" s="303"/>
      <c r="BE72" s="303"/>
      <c r="BF72" s="303"/>
      <c r="BG72" s="324"/>
      <c r="BH72" s="331"/>
      <c r="BI72" s="303"/>
      <c r="BJ72" s="303"/>
      <c r="BK72" s="303"/>
      <c r="BL72" s="324"/>
      <c r="BM72" s="331"/>
      <c r="BN72" s="303"/>
      <c r="BO72" s="303"/>
      <c r="BP72" s="303"/>
      <c r="BQ72" s="324"/>
      <c r="BR72" s="331"/>
      <c r="BS72" s="303"/>
      <c r="BT72" s="303"/>
      <c r="BU72" s="1785"/>
      <c r="BV72" s="1838"/>
      <c r="BW72" s="1838"/>
      <c r="BX72" s="1838"/>
      <c r="BY72" s="1839"/>
      <c r="BZ72" s="1839"/>
      <c r="CA72" s="1839"/>
      <c r="CB72" s="1839"/>
      <c r="CC72" s="1839"/>
      <c r="CD72" s="1839"/>
      <c r="CE72" s="1839"/>
      <c r="CF72" s="1839"/>
      <c r="CG72" s="1839"/>
      <c r="CH72" s="1839"/>
      <c r="CI72" s="1839"/>
      <c r="CJ72" s="1839"/>
      <c r="CK72" s="1839"/>
      <c r="CL72" s="1839"/>
      <c r="CM72" s="1839"/>
      <c r="CN72" s="1839"/>
      <c r="CO72" s="1839"/>
      <c r="CP72" s="1839"/>
      <c r="CQ72" s="1839"/>
      <c r="CR72" s="1839"/>
      <c r="CS72" s="1839"/>
      <c r="CT72" s="1839"/>
      <c r="CU72" s="1839"/>
      <c r="CV72" s="1839"/>
      <c r="CW72" s="1839"/>
      <c r="CX72" s="1839"/>
      <c r="CY72" s="1839"/>
      <c r="CZ72" s="1839"/>
    </row>
    <row r="73" s="642" customFormat="true" ht="15" customHeight="true" x14ac:dyDescent="0.2">
      <c r="A73" s="1228"/>
      <c r="B73" s="1375"/>
      <c r="C73" s="1284"/>
      <c r="D73" s="1285"/>
      <c r="E73" s="1285"/>
      <c r="F73" s="1285"/>
      <c r="G73" s="1286"/>
      <c r="H73" s="1287"/>
      <c r="I73" s="1285"/>
      <c r="J73" s="1285"/>
      <c r="K73" s="1285"/>
      <c r="L73" s="1288"/>
      <c r="M73" s="1289"/>
      <c r="N73" s="1285"/>
      <c r="O73" s="1285"/>
      <c r="P73" s="1285"/>
      <c r="Q73" s="1286"/>
      <c r="R73" s="1287"/>
      <c r="S73" s="1285"/>
      <c r="T73" s="1285"/>
      <c r="U73" s="1925"/>
      <c r="V73" s="1766"/>
      <c r="W73" s="1766"/>
      <c r="X73" s="1766"/>
      <c r="Y73" s="1766"/>
      <c r="Z73" s="1766"/>
      <c r="AA73" s="1766"/>
      <c r="AB73" s="1766"/>
      <c r="AC73" s="1766"/>
      <c r="AD73" s="1766"/>
      <c r="AE73" s="1766"/>
      <c r="AF73" s="1766"/>
      <c r="AG73" s="1766"/>
      <c r="AH73" s="1766"/>
      <c r="AI73" s="1766"/>
      <c r="AJ73" s="1766"/>
      <c r="AK73" s="1766"/>
      <c r="AL73" s="1766"/>
      <c r="AM73" s="1766"/>
      <c r="AN73" s="1766"/>
      <c r="AO73" s="1766"/>
      <c r="AP73" s="1766"/>
      <c r="AQ73" s="1766"/>
      <c r="AR73" s="1766"/>
      <c r="AS73" s="1766"/>
      <c r="AT73" s="1766"/>
      <c r="AU73" s="1766"/>
      <c r="AV73" s="1766"/>
      <c r="AW73" s="1766"/>
      <c r="AX73" s="1766"/>
      <c r="AY73" s="1766"/>
      <c r="AZ73" s="646"/>
      <c r="BA73" s="237"/>
      <c r="BB73" s="154"/>
      <c r="BC73" s="323"/>
      <c r="BD73" s="303"/>
      <c r="BE73" s="303"/>
      <c r="BF73" s="303"/>
      <c r="BG73" s="324"/>
      <c r="BH73" s="331"/>
      <c r="BI73" s="303"/>
      <c r="BJ73" s="303"/>
      <c r="BK73" s="303"/>
      <c r="BL73" s="324"/>
      <c r="BM73" s="331"/>
      <c r="BN73" s="303"/>
      <c r="BO73" s="303"/>
      <c r="BP73" s="303"/>
      <c r="BQ73" s="324"/>
      <c r="BR73" s="331"/>
      <c r="BS73" s="303"/>
      <c r="BT73" s="303"/>
      <c r="BU73" s="1785"/>
      <c r="BV73" s="1838"/>
      <c r="BW73" s="1838"/>
      <c r="BX73" s="1838"/>
      <c r="BY73" s="1839"/>
      <c r="BZ73" s="1839"/>
      <c r="CA73" s="1839"/>
      <c r="CB73" s="1839"/>
      <c r="CC73" s="1839"/>
      <c r="CD73" s="1839"/>
      <c r="CE73" s="1839"/>
      <c r="CF73" s="1839"/>
      <c r="CG73" s="1839"/>
      <c r="CH73" s="1839"/>
      <c r="CI73" s="1839"/>
      <c r="CJ73" s="1839"/>
      <c r="CK73" s="1839"/>
      <c r="CL73" s="1839"/>
      <c r="CM73" s="1839"/>
      <c r="CN73" s="1839"/>
      <c r="CO73" s="1839"/>
      <c r="CP73" s="1839"/>
      <c r="CQ73" s="1839"/>
      <c r="CR73" s="1839"/>
      <c r="CS73" s="1839"/>
      <c r="CT73" s="1839"/>
      <c r="CU73" s="1839"/>
      <c r="CV73" s="1839"/>
      <c r="CW73" s="1839"/>
      <c r="CX73" s="1839"/>
      <c r="CY73" s="1839"/>
      <c r="CZ73" s="1839"/>
    </row>
    <row r="74" s="642" customFormat="true" ht="15" customHeight="true" x14ac:dyDescent="0.2">
      <c r="A74" s="1228"/>
      <c r="B74" s="1375"/>
      <c r="C74" s="1284"/>
      <c r="D74" s="1285"/>
      <c r="E74" s="1285"/>
      <c r="F74" s="1285"/>
      <c r="G74" s="1286"/>
      <c r="H74" s="1287"/>
      <c r="I74" s="1285"/>
      <c r="J74" s="1285"/>
      <c r="K74" s="1285"/>
      <c r="L74" s="1288"/>
      <c r="M74" s="1289"/>
      <c r="N74" s="1285"/>
      <c r="O74" s="1285"/>
      <c r="P74" s="1285"/>
      <c r="Q74" s="1286"/>
      <c r="R74" s="1287"/>
      <c r="S74" s="1285"/>
      <c r="T74" s="1285"/>
      <c r="U74" s="1925"/>
      <c r="V74" s="1766"/>
      <c r="W74" s="1766"/>
      <c r="X74" s="1766"/>
      <c r="Y74" s="1766"/>
      <c r="Z74" s="1766"/>
      <c r="AA74" s="1766"/>
      <c r="AB74" s="1766"/>
      <c r="AC74" s="1766"/>
      <c r="AD74" s="1766"/>
      <c r="AE74" s="1766"/>
      <c r="AF74" s="1766"/>
      <c r="AG74" s="1766"/>
      <c r="AH74" s="1766"/>
      <c r="AI74" s="1766"/>
      <c r="AJ74" s="1766"/>
      <c r="AK74" s="1766"/>
      <c r="AL74" s="1766"/>
      <c r="AM74" s="1766"/>
      <c r="AN74" s="1766"/>
      <c r="AO74" s="1766"/>
      <c r="AP74" s="1766"/>
      <c r="AQ74" s="1766"/>
      <c r="AR74" s="1766"/>
      <c r="AS74" s="1766"/>
      <c r="AT74" s="1766"/>
      <c r="AU74" s="1766"/>
      <c r="AV74" s="1766"/>
      <c r="AW74" s="1766"/>
      <c r="AX74" s="1766"/>
      <c r="AY74" s="1766"/>
      <c r="AZ74" s="646"/>
      <c r="BA74" s="237"/>
      <c r="BB74" s="154"/>
      <c r="BC74" s="323"/>
      <c r="BD74" s="303"/>
      <c r="BE74" s="303"/>
      <c r="BF74" s="303"/>
      <c r="BG74" s="324"/>
      <c r="BH74" s="331"/>
      <c r="BI74" s="303"/>
      <c r="BJ74" s="303"/>
      <c r="BK74" s="303"/>
      <c r="BL74" s="324"/>
      <c r="BM74" s="331"/>
      <c r="BN74" s="303"/>
      <c r="BO74" s="303"/>
      <c r="BP74" s="303"/>
      <c r="BQ74" s="324"/>
      <c r="BR74" s="331"/>
      <c r="BS74" s="303"/>
      <c r="BT74" s="303"/>
      <c r="BU74" s="1785"/>
      <c r="BV74" s="1838"/>
      <c r="BW74" s="1838"/>
      <c r="BX74" s="1838"/>
      <c r="BY74" s="1839"/>
      <c r="BZ74" s="1839"/>
      <c r="CA74" s="1839"/>
      <c r="CB74" s="1839"/>
      <c r="CC74" s="1839"/>
      <c r="CD74" s="1839"/>
      <c r="CE74" s="1839"/>
      <c r="CF74" s="1839"/>
      <c r="CG74" s="1839"/>
      <c r="CH74" s="1839"/>
      <c r="CI74" s="1839"/>
      <c r="CJ74" s="1839"/>
      <c r="CK74" s="1839"/>
      <c r="CL74" s="1839"/>
      <c r="CM74" s="1839"/>
      <c r="CN74" s="1839"/>
      <c r="CO74" s="1839"/>
      <c r="CP74" s="1839"/>
      <c r="CQ74" s="1839"/>
      <c r="CR74" s="1839"/>
      <c r="CS74" s="1839"/>
      <c r="CT74" s="1839"/>
      <c r="CU74" s="1839"/>
      <c r="CV74" s="1839"/>
      <c r="CW74" s="1839"/>
      <c r="CX74" s="1839"/>
      <c r="CY74" s="1839"/>
      <c r="CZ74" s="1839"/>
    </row>
    <row r="75" s="642" customFormat="true" ht="15" customHeight="true" x14ac:dyDescent="0.2">
      <c r="A75" s="1228"/>
      <c r="B75" s="1375"/>
      <c r="C75" s="1284"/>
      <c r="D75" s="1285"/>
      <c r="E75" s="1285"/>
      <c r="F75" s="1285"/>
      <c r="G75" s="1286"/>
      <c r="H75" s="1287"/>
      <c r="I75" s="1285"/>
      <c r="J75" s="1285"/>
      <c r="K75" s="1285"/>
      <c r="L75" s="1288"/>
      <c r="M75" s="1289"/>
      <c r="N75" s="1285"/>
      <c r="O75" s="1285"/>
      <c r="P75" s="1285"/>
      <c r="Q75" s="1286"/>
      <c r="R75" s="1287"/>
      <c r="S75" s="1285"/>
      <c r="T75" s="1285"/>
      <c r="U75" s="1925"/>
      <c r="V75" s="1766"/>
      <c r="W75" s="1766"/>
      <c r="X75" s="1766"/>
      <c r="Y75" s="1766"/>
      <c r="Z75" s="1766"/>
      <c r="AA75" s="1766"/>
      <c r="AB75" s="1766"/>
      <c r="AC75" s="1766"/>
      <c r="AD75" s="1766"/>
      <c r="AE75" s="1766"/>
      <c r="AF75" s="1766"/>
      <c r="AG75" s="1766"/>
      <c r="AH75" s="1766"/>
      <c r="AI75" s="1766"/>
      <c r="AJ75" s="1766"/>
      <c r="AK75" s="1766"/>
      <c r="AL75" s="1766"/>
      <c r="AM75" s="1766"/>
      <c r="AN75" s="1766"/>
      <c r="AO75" s="1766"/>
      <c r="AP75" s="1766"/>
      <c r="AQ75" s="1766"/>
      <c r="AR75" s="1766"/>
      <c r="AS75" s="1766"/>
      <c r="AT75" s="1766"/>
      <c r="AU75" s="1766"/>
      <c r="AV75" s="1766"/>
      <c r="AW75" s="1766"/>
      <c r="AX75" s="1766"/>
      <c r="AY75" s="1766"/>
      <c r="AZ75" s="646"/>
      <c r="BA75" s="237"/>
      <c r="BB75" s="154"/>
      <c r="BC75" s="323"/>
      <c r="BD75" s="303"/>
      <c r="BE75" s="303"/>
      <c r="BF75" s="303"/>
      <c r="BG75" s="324"/>
      <c r="BH75" s="331"/>
      <c r="BI75" s="303"/>
      <c r="BJ75" s="303"/>
      <c r="BK75" s="303"/>
      <c r="BL75" s="324"/>
      <c r="BM75" s="331"/>
      <c r="BN75" s="303"/>
      <c r="BO75" s="303"/>
      <c r="BP75" s="303"/>
      <c r="BQ75" s="324"/>
      <c r="BR75" s="331"/>
      <c r="BS75" s="303"/>
      <c r="BT75" s="303"/>
      <c r="BU75" s="1785"/>
      <c r="BV75" s="1838"/>
      <c r="BW75" s="1838"/>
      <c r="BX75" s="1838"/>
      <c r="BY75" s="1839"/>
      <c r="BZ75" s="1839"/>
      <c r="CA75" s="1839"/>
      <c r="CB75" s="1839"/>
      <c r="CC75" s="1839"/>
      <c r="CD75" s="1839"/>
      <c r="CE75" s="1839"/>
      <c r="CF75" s="1839"/>
      <c r="CG75" s="1839"/>
      <c r="CH75" s="1839"/>
      <c r="CI75" s="1839"/>
      <c r="CJ75" s="1839"/>
      <c r="CK75" s="1839"/>
      <c r="CL75" s="1839"/>
      <c r="CM75" s="1839"/>
      <c r="CN75" s="1839"/>
      <c r="CO75" s="1839"/>
      <c r="CP75" s="1839"/>
      <c r="CQ75" s="1839"/>
      <c r="CR75" s="1839"/>
      <c r="CS75" s="1839"/>
      <c r="CT75" s="1839"/>
      <c r="CU75" s="1839"/>
      <c r="CV75" s="1839"/>
      <c r="CW75" s="1839"/>
      <c r="CX75" s="1839"/>
      <c r="CY75" s="1839"/>
      <c r="CZ75" s="1839"/>
    </row>
    <row r="76" s="642" customFormat="true" ht="15" customHeight="true" x14ac:dyDescent="0.2">
      <c r="A76" s="1228"/>
      <c r="B76" s="1375"/>
      <c r="C76" s="1284"/>
      <c r="D76" s="1285"/>
      <c r="E76" s="1285"/>
      <c r="F76" s="1285"/>
      <c r="G76" s="1286"/>
      <c r="H76" s="1287"/>
      <c r="I76" s="1285"/>
      <c r="J76" s="1285"/>
      <c r="K76" s="1285"/>
      <c r="L76" s="1288"/>
      <c r="M76" s="1289"/>
      <c r="N76" s="1285"/>
      <c r="O76" s="1285"/>
      <c r="P76" s="1285"/>
      <c r="Q76" s="1286"/>
      <c r="R76" s="1287"/>
      <c r="S76" s="1285"/>
      <c r="T76" s="1285"/>
      <c r="U76" s="1925"/>
      <c r="V76" s="1766"/>
      <c r="W76" s="1766"/>
      <c r="X76" s="1766"/>
      <c r="Y76" s="1766"/>
      <c r="Z76" s="1766"/>
      <c r="AA76" s="1766"/>
      <c r="AB76" s="1766"/>
      <c r="AC76" s="1766"/>
      <c r="AD76" s="1766"/>
      <c r="AE76" s="1766"/>
      <c r="AF76" s="1766"/>
      <c r="AG76" s="1766"/>
      <c r="AH76" s="1766"/>
      <c r="AI76" s="1766"/>
      <c r="AJ76" s="1766"/>
      <c r="AK76" s="1766"/>
      <c r="AL76" s="1766"/>
      <c r="AM76" s="1766"/>
      <c r="AN76" s="1766"/>
      <c r="AO76" s="1766"/>
      <c r="AP76" s="1766"/>
      <c r="AQ76" s="1766"/>
      <c r="AR76" s="1766"/>
      <c r="AS76" s="1766"/>
      <c r="AT76" s="1766"/>
      <c r="AU76" s="1766"/>
      <c r="AV76" s="1766"/>
      <c r="AW76" s="1766"/>
      <c r="AX76" s="1766"/>
      <c r="AY76" s="1766"/>
      <c r="AZ76" s="646"/>
      <c r="BA76" s="237"/>
      <c r="BB76" s="154"/>
      <c r="BC76" s="323"/>
      <c r="BD76" s="303"/>
      <c r="BE76" s="303"/>
      <c r="BF76" s="303"/>
      <c r="BG76" s="324"/>
      <c r="BH76" s="331"/>
      <c r="BI76" s="303"/>
      <c r="BJ76" s="303"/>
      <c r="BK76" s="303"/>
      <c r="BL76" s="324"/>
      <c r="BM76" s="331"/>
      <c r="BN76" s="303"/>
      <c r="BO76" s="303"/>
      <c r="BP76" s="303"/>
      <c r="BQ76" s="324"/>
      <c r="BR76" s="331"/>
      <c r="BS76" s="303"/>
      <c r="BT76" s="303"/>
      <c r="BU76" s="1785"/>
      <c r="BV76" s="1838"/>
      <c r="BW76" s="1838"/>
      <c r="BX76" s="1838"/>
      <c r="BY76" s="1839"/>
      <c r="BZ76" s="1839"/>
      <c r="CA76" s="1839"/>
      <c r="CB76" s="1839"/>
      <c r="CC76" s="1839"/>
      <c r="CD76" s="1839"/>
      <c r="CE76" s="1839"/>
      <c r="CF76" s="1839"/>
      <c r="CG76" s="1839"/>
      <c r="CH76" s="1839"/>
      <c r="CI76" s="1839"/>
      <c r="CJ76" s="1839"/>
      <c r="CK76" s="1839"/>
      <c r="CL76" s="1839"/>
      <c r="CM76" s="1839"/>
      <c r="CN76" s="1839"/>
      <c r="CO76" s="1839"/>
      <c r="CP76" s="1839"/>
      <c r="CQ76" s="1839"/>
      <c r="CR76" s="1839"/>
      <c r="CS76" s="1839"/>
      <c r="CT76" s="1839"/>
      <c r="CU76" s="1839"/>
      <c r="CV76" s="1839"/>
      <c r="CW76" s="1839"/>
      <c r="CX76" s="1839"/>
      <c r="CY76" s="1839"/>
      <c r="CZ76" s="1839"/>
    </row>
    <row r="77" s="642" customFormat="true" ht="15" customHeight="true" x14ac:dyDescent="0.2">
      <c r="A77" s="1228"/>
      <c r="B77" s="1375"/>
      <c r="C77" s="1284"/>
      <c r="D77" s="1285"/>
      <c r="E77" s="1285"/>
      <c r="F77" s="1285"/>
      <c r="G77" s="1286"/>
      <c r="H77" s="1287"/>
      <c r="I77" s="1285"/>
      <c r="J77" s="1285"/>
      <c r="K77" s="1285"/>
      <c r="L77" s="1288"/>
      <c r="M77" s="1289"/>
      <c r="N77" s="1285"/>
      <c r="O77" s="1285"/>
      <c r="P77" s="1285"/>
      <c r="Q77" s="1286"/>
      <c r="R77" s="1287"/>
      <c r="S77" s="1285"/>
      <c r="T77" s="1285"/>
      <c r="U77" s="1925"/>
      <c r="V77" s="1766"/>
      <c r="W77" s="1766"/>
      <c r="X77" s="1766"/>
      <c r="Y77" s="1766"/>
      <c r="Z77" s="1766"/>
      <c r="AA77" s="1766"/>
      <c r="AB77" s="1766"/>
      <c r="AC77" s="1766"/>
      <c r="AD77" s="1766"/>
      <c r="AE77" s="1766"/>
      <c r="AF77" s="1766"/>
      <c r="AG77" s="1766"/>
      <c r="AH77" s="1766"/>
      <c r="AI77" s="1766"/>
      <c r="AJ77" s="1766"/>
      <c r="AK77" s="1766"/>
      <c r="AL77" s="1766"/>
      <c r="AM77" s="1766"/>
      <c r="AN77" s="1766"/>
      <c r="AO77" s="1766"/>
      <c r="AP77" s="1766"/>
      <c r="AQ77" s="1766"/>
      <c r="AR77" s="1766"/>
      <c r="AS77" s="1766"/>
      <c r="AT77" s="1766"/>
      <c r="AU77" s="1766"/>
      <c r="AV77" s="1766"/>
      <c r="AW77" s="1766"/>
      <c r="AX77" s="1766"/>
      <c r="AY77" s="1766"/>
      <c r="AZ77" s="646"/>
      <c r="BA77" s="237"/>
      <c r="BB77" s="154"/>
      <c r="BC77" s="323"/>
      <c r="BD77" s="303"/>
      <c r="BE77" s="303"/>
      <c r="BF77" s="303"/>
      <c r="BG77" s="324"/>
      <c r="BH77" s="331"/>
      <c r="BI77" s="303"/>
      <c r="BJ77" s="303"/>
      <c r="BK77" s="303"/>
      <c r="BL77" s="324"/>
      <c r="BM77" s="331"/>
      <c r="BN77" s="303"/>
      <c r="BO77" s="303"/>
      <c r="BP77" s="303"/>
      <c r="BQ77" s="324"/>
      <c r="BR77" s="331"/>
      <c r="BS77" s="303"/>
      <c r="BT77" s="303"/>
      <c r="BU77" s="1785"/>
      <c r="BV77" s="1838"/>
      <c r="BW77" s="1838"/>
      <c r="BX77" s="1838"/>
      <c r="BY77" s="1839"/>
      <c r="BZ77" s="1839"/>
      <c r="CA77" s="1839"/>
      <c r="CB77" s="1839"/>
      <c r="CC77" s="1839"/>
      <c r="CD77" s="1839"/>
      <c r="CE77" s="1839"/>
      <c r="CF77" s="1839"/>
      <c r="CG77" s="1839"/>
      <c r="CH77" s="1839"/>
      <c r="CI77" s="1839"/>
      <c r="CJ77" s="1839"/>
      <c r="CK77" s="1839"/>
      <c r="CL77" s="1839"/>
      <c r="CM77" s="1839"/>
      <c r="CN77" s="1839"/>
      <c r="CO77" s="1839"/>
      <c r="CP77" s="1839"/>
      <c r="CQ77" s="1839"/>
      <c r="CR77" s="1839"/>
      <c r="CS77" s="1839"/>
      <c r="CT77" s="1839"/>
      <c r="CU77" s="1839"/>
      <c r="CV77" s="1839"/>
      <c r="CW77" s="1839"/>
      <c r="CX77" s="1839"/>
      <c r="CY77" s="1839"/>
      <c r="CZ77" s="1839"/>
    </row>
    <row r="78" s="642" customFormat="true" ht="15" customHeight="true" x14ac:dyDescent="0.2">
      <c r="A78" s="1228"/>
      <c r="B78" s="1375"/>
      <c r="C78" s="1284"/>
      <c r="D78" s="1285"/>
      <c r="E78" s="1285"/>
      <c r="F78" s="1285"/>
      <c r="G78" s="1286"/>
      <c r="H78" s="1287"/>
      <c r="I78" s="1285"/>
      <c r="J78" s="1285"/>
      <c r="K78" s="1285"/>
      <c r="L78" s="1288"/>
      <c r="M78" s="1289"/>
      <c r="N78" s="1285"/>
      <c r="O78" s="1285"/>
      <c r="P78" s="1285"/>
      <c r="Q78" s="1286"/>
      <c r="R78" s="1287"/>
      <c r="S78" s="1285"/>
      <c r="T78" s="1285"/>
      <c r="U78" s="1925"/>
      <c r="V78" s="1766"/>
      <c r="W78" s="1766"/>
      <c r="X78" s="1766"/>
      <c r="Y78" s="1766"/>
      <c r="Z78" s="1766"/>
      <c r="AA78" s="1766"/>
      <c r="AB78" s="1766"/>
      <c r="AC78" s="1766"/>
      <c r="AD78" s="1766"/>
      <c r="AE78" s="1766"/>
      <c r="AF78" s="1766"/>
      <c r="AG78" s="1766"/>
      <c r="AH78" s="1766"/>
      <c r="AI78" s="1766"/>
      <c r="AJ78" s="1766"/>
      <c r="AK78" s="1766"/>
      <c r="AL78" s="1766"/>
      <c r="AM78" s="1766"/>
      <c r="AN78" s="1766"/>
      <c r="AO78" s="1766"/>
      <c r="AP78" s="1766"/>
      <c r="AQ78" s="1766"/>
      <c r="AR78" s="1766"/>
      <c r="AS78" s="1766"/>
      <c r="AT78" s="1766"/>
      <c r="AU78" s="1766"/>
      <c r="AV78" s="1766"/>
      <c r="AW78" s="1766"/>
      <c r="AX78" s="1766"/>
      <c r="AY78" s="1766"/>
      <c r="AZ78" s="646"/>
      <c r="BA78" s="237"/>
      <c r="BB78" s="154"/>
      <c r="BC78" s="323"/>
      <c r="BD78" s="303"/>
      <c r="BE78" s="303"/>
      <c r="BF78" s="303"/>
      <c r="BG78" s="324"/>
      <c r="BH78" s="331"/>
      <c r="BI78" s="303"/>
      <c r="BJ78" s="303"/>
      <c r="BK78" s="303"/>
      <c r="BL78" s="324"/>
      <c r="BM78" s="331"/>
      <c r="BN78" s="303"/>
      <c r="BO78" s="303"/>
      <c r="BP78" s="303"/>
      <c r="BQ78" s="324"/>
      <c r="BR78" s="331"/>
      <c r="BS78" s="303"/>
      <c r="BT78" s="303"/>
      <c r="BU78" s="1785"/>
      <c r="BV78" s="1838"/>
      <c r="BW78" s="1838"/>
      <c r="BX78" s="1838"/>
      <c r="BY78" s="1839"/>
      <c r="BZ78" s="1839"/>
      <c r="CA78" s="1839"/>
      <c r="CB78" s="1839"/>
      <c r="CC78" s="1839"/>
      <c r="CD78" s="1839"/>
      <c r="CE78" s="1839"/>
      <c r="CF78" s="1839"/>
      <c r="CG78" s="1839"/>
      <c r="CH78" s="1839"/>
      <c r="CI78" s="1839"/>
      <c r="CJ78" s="1839"/>
      <c r="CK78" s="1839"/>
      <c r="CL78" s="1839"/>
      <c r="CM78" s="1839"/>
      <c r="CN78" s="1839"/>
      <c r="CO78" s="1839"/>
      <c r="CP78" s="1839"/>
      <c r="CQ78" s="1839"/>
      <c r="CR78" s="1839"/>
      <c r="CS78" s="1839"/>
      <c r="CT78" s="1839"/>
      <c r="CU78" s="1839"/>
      <c r="CV78" s="1839"/>
      <c r="CW78" s="1839"/>
      <c r="CX78" s="1839"/>
      <c r="CY78" s="1839"/>
      <c r="CZ78" s="1839"/>
    </row>
    <row r="79" s="642" customFormat="true" ht="15" customHeight="true" x14ac:dyDescent="0.2">
      <c r="A79" s="1228"/>
      <c r="B79" s="1375"/>
      <c r="C79" s="1284"/>
      <c r="D79" s="1285"/>
      <c r="E79" s="1285"/>
      <c r="F79" s="1285"/>
      <c r="G79" s="1286"/>
      <c r="H79" s="1287"/>
      <c r="I79" s="1285"/>
      <c r="J79" s="1285"/>
      <c r="K79" s="1285"/>
      <c r="L79" s="1288"/>
      <c r="M79" s="1289"/>
      <c r="N79" s="1285"/>
      <c r="O79" s="1285"/>
      <c r="P79" s="1285"/>
      <c r="Q79" s="1286"/>
      <c r="R79" s="1287"/>
      <c r="S79" s="1285"/>
      <c r="T79" s="1285"/>
      <c r="U79" s="1925"/>
      <c r="V79" s="1766"/>
      <c r="W79" s="1766"/>
      <c r="X79" s="1766"/>
      <c r="Y79" s="1766"/>
      <c r="Z79" s="1766"/>
      <c r="AA79" s="1766"/>
      <c r="AB79" s="1766"/>
      <c r="AC79" s="1766"/>
      <c r="AD79" s="1766"/>
      <c r="AE79" s="1766"/>
      <c r="AF79" s="1766"/>
      <c r="AG79" s="1766"/>
      <c r="AH79" s="1766"/>
      <c r="AI79" s="1766"/>
      <c r="AJ79" s="1766"/>
      <c r="AK79" s="1766"/>
      <c r="AL79" s="1766"/>
      <c r="AM79" s="1766"/>
      <c r="AN79" s="1766"/>
      <c r="AO79" s="1766"/>
      <c r="AP79" s="1766"/>
      <c r="AQ79" s="1766"/>
      <c r="AR79" s="1766"/>
      <c r="AS79" s="1766"/>
      <c r="AT79" s="1766"/>
      <c r="AU79" s="1766"/>
      <c r="AV79" s="1766"/>
      <c r="AW79" s="1766"/>
      <c r="AX79" s="1766"/>
      <c r="AY79" s="1766"/>
      <c r="AZ79" s="646"/>
      <c r="BA79" s="237"/>
      <c r="BB79" s="154"/>
      <c r="BC79" s="323"/>
      <c r="BD79" s="303"/>
      <c r="BE79" s="303"/>
      <c r="BF79" s="303"/>
      <c r="BG79" s="324"/>
      <c r="BH79" s="331"/>
      <c r="BI79" s="303"/>
      <c r="BJ79" s="303"/>
      <c r="BK79" s="303"/>
      <c r="BL79" s="324"/>
      <c r="BM79" s="331"/>
      <c r="BN79" s="303"/>
      <c r="BO79" s="303"/>
      <c r="BP79" s="303"/>
      <c r="BQ79" s="324"/>
      <c r="BR79" s="331"/>
      <c r="BS79" s="303"/>
      <c r="BT79" s="303"/>
      <c r="BU79" s="1785"/>
      <c r="BV79" s="1838"/>
      <c r="BW79" s="1838"/>
      <c r="BX79" s="1838"/>
      <c r="BY79" s="1839"/>
      <c r="BZ79" s="1839"/>
      <c r="CA79" s="1839"/>
      <c r="CB79" s="1839"/>
      <c r="CC79" s="1839"/>
      <c r="CD79" s="1839"/>
      <c r="CE79" s="1839"/>
      <c r="CF79" s="1839"/>
      <c r="CG79" s="1839"/>
      <c r="CH79" s="1839"/>
      <c r="CI79" s="1839"/>
      <c r="CJ79" s="1839"/>
      <c r="CK79" s="1839"/>
      <c r="CL79" s="1839"/>
      <c r="CM79" s="1839"/>
      <c r="CN79" s="1839"/>
      <c r="CO79" s="1839"/>
      <c r="CP79" s="1839"/>
      <c r="CQ79" s="1839"/>
      <c r="CR79" s="1839"/>
      <c r="CS79" s="1839"/>
      <c r="CT79" s="1839"/>
      <c r="CU79" s="1839"/>
      <c r="CV79" s="1839"/>
      <c r="CW79" s="1839"/>
      <c r="CX79" s="1839"/>
      <c r="CY79" s="1839"/>
      <c r="CZ79" s="1839"/>
    </row>
    <row r="80" s="642" customFormat="true" ht="15" customHeight="true" x14ac:dyDescent="0.2">
      <c r="A80" s="1228"/>
      <c r="B80" s="1375"/>
      <c r="C80" s="1284"/>
      <c r="D80" s="1285"/>
      <c r="E80" s="1285"/>
      <c r="F80" s="1285"/>
      <c r="G80" s="1286"/>
      <c r="H80" s="1287"/>
      <c r="I80" s="1285"/>
      <c r="J80" s="1285"/>
      <c r="K80" s="1285"/>
      <c r="L80" s="1288"/>
      <c r="M80" s="1289"/>
      <c r="N80" s="1285"/>
      <c r="O80" s="1285"/>
      <c r="P80" s="1285"/>
      <c r="Q80" s="1286"/>
      <c r="R80" s="1287"/>
      <c r="S80" s="1285"/>
      <c r="T80" s="1285"/>
      <c r="U80" s="1925"/>
      <c r="V80" s="1766"/>
      <c r="W80" s="1766"/>
      <c r="X80" s="1766"/>
      <c r="Y80" s="1766"/>
      <c r="Z80" s="1766"/>
      <c r="AA80" s="1766"/>
      <c r="AB80" s="1766"/>
      <c r="AC80" s="1766"/>
      <c r="AD80" s="1766"/>
      <c r="AE80" s="1766"/>
      <c r="AF80" s="1766"/>
      <c r="AG80" s="1766"/>
      <c r="AH80" s="1766"/>
      <c r="AI80" s="1766"/>
      <c r="AJ80" s="1766"/>
      <c r="AK80" s="1766"/>
      <c r="AL80" s="1766"/>
      <c r="AM80" s="1766"/>
      <c r="AN80" s="1766"/>
      <c r="AO80" s="1766"/>
      <c r="AP80" s="1766"/>
      <c r="AQ80" s="1766"/>
      <c r="AR80" s="1766"/>
      <c r="AS80" s="1766"/>
      <c r="AT80" s="1766"/>
      <c r="AU80" s="1766"/>
      <c r="AV80" s="1766"/>
      <c r="AW80" s="1766"/>
      <c r="AX80" s="1766"/>
      <c r="AY80" s="1766"/>
      <c r="AZ80" s="646"/>
      <c r="BA80" s="237"/>
      <c r="BB80" s="154"/>
      <c r="BC80" s="323"/>
      <c r="BD80" s="303"/>
      <c r="BE80" s="303"/>
      <c r="BF80" s="303"/>
      <c r="BG80" s="324"/>
      <c r="BH80" s="331"/>
      <c r="BI80" s="303"/>
      <c r="BJ80" s="303"/>
      <c r="BK80" s="303"/>
      <c r="BL80" s="324"/>
      <c r="BM80" s="331"/>
      <c r="BN80" s="303"/>
      <c r="BO80" s="303"/>
      <c r="BP80" s="303"/>
      <c r="BQ80" s="324"/>
      <c r="BR80" s="331"/>
      <c r="BS80" s="303"/>
      <c r="BT80" s="303"/>
      <c r="BU80" s="1785"/>
      <c r="BV80" s="1838"/>
      <c r="BW80" s="1838"/>
      <c r="BX80" s="1838"/>
      <c r="BY80" s="1839"/>
      <c r="BZ80" s="1839"/>
      <c r="CA80" s="1839"/>
      <c r="CB80" s="1839"/>
      <c r="CC80" s="1839"/>
      <c r="CD80" s="1839"/>
      <c r="CE80" s="1839"/>
      <c r="CF80" s="1839"/>
      <c r="CG80" s="1839"/>
      <c r="CH80" s="1839"/>
      <c r="CI80" s="1839"/>
      <c r="CJ80" s="1839"/>
      <c r="CK80" s="1839"/>
      <c r="CL80" s="1839"/>
      <c r="CM80" s="1839"/>
      <c r="CN80" s="1839"/>
      <c r="CO80" s="1839"/>
      <c r="CP80" s="1839"/>
      <c r="CQ80" s="1839"/>
      <c r="CR80" s="1839"/>
      <c r="CS80" s="1839"/>
      <c r="CT80" s="1839"/>
      <c r="CU80" s="1839"/>
      <c r="CV80" s="1839"/>
      <c r="CW80" s="1839"/>
      <c r="CX80" s="1839"/>
      <c r="CY80" s="1839"/>
      <c r="CZ80" s="1839"/>
    </row>
    <row r="81" s="642" customFormat="true" ht="15" customHeight="true" x14ac:dyDescent="0.2">
      <c r="A81" s="1228"/>
      <c r="B81" s="1375"/>
      <c r="C81" s="1284"/>
      <c r="D81" s="1285"/>
      <c r="E81" s="1285"/>
      <c r="F81" s="1285"/>
      <c r="G81" s="1286"/>
      <c r="H81" s="1287"/>
      <c r="I81" s="1285"/>
      <c r="J81" s="1285"/>
      <c r="K81" s="1285"/>
      <c r="L81" s="1288"/>
      <c r="M81" s="1289"/>
      <c r="N81" s="1285"/>
      <c r="O81" s="1285"/>
      <c r="P81" s="1285"/>
      <c r="Q81" s="1286"/>
      <c r="R81" s="1287"/>
      <c r="S81" s="1285"/>
      <c r="T81" s="1285"/>
      <c r="U81" s="1925"/>
      <c r="V81" s="1766"/>
      <c r="W81" s="1766"/>
      <c r="X81" s="1766"/>
      <c r="Y81" s="1766"/>
      <c r="Z81" s="1766"/>
      <c r="AA81" s="1766"/>
      <c r="AB81" s="1766"/>
      <c r="AC81" s="1766"/>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646"/>
      <c r="BA81" s="237"/>
      <c r="BB81" s="154"/>
      <c r="BC81" s="323"/>
      <c r="BD81" s="303"/>
      <c r="BE81" s="303"/>
      <c r="BF81" s="303"/>
      <c r="BG81" s="324"/>
      <c r="BH81" s="331"/>
      <c r="BI81" s="303"/>
      <c r="BJ81" s="303"/>
      <c r="BK81" s="303"/>
      <c r="BL81" s="324"/>
      <c r="BM81" s="331"/>
      <c r="BN81" s="303"/>
      <c r="BO81" s="303"/>
      <c r="BP81" s="303"/>
      <c r="BQ81" s="324"/>
      <c r="BR81" s="331"/>
      <c r="BS81" s="303"/>
      <c r="BT81" s="303"/>
      <c r="BU81" s="1785"/>
      <c r="BV81" s="1838"/>
      <c r="BW81" s="1838"/>
      <c r="BX81" s="1838"/>
      <c r="BY81" s="1839"/>
      <c r="BZ81" s="1839"/>
      <c r="CA81" s="1839"/>
      <c r="CB81" s="1839"/>
      <c r="CC81" s="1839"/>
      <c r="CD81" s="1839"/>
      <c r="CE81" s="1839"/>
      <c r="CF81" s="1839"/>
      <c r="CG81" s="1839"/>
      <c r="CH81" s="1839"/>
      <c r="CI81" s="1839"/>
      <c r="CJ81" s="1839"/>
      <c r="CK81" s="1839"/>
      <c r="CL81" s="1839"/>
      <c r="CM81" s="1839"/>
      <c r="CN81" s="1839"/>
      <c r="CO81" s="1839"/>
      <c r="CP81" s="1839"/>
      <c r="CQ81" s="1839"/>
      <c r="CR81" s="1839"/>
      <c r="CS81" s="1839"/>
      <c r="CT81" s="1839"/>
      <c r="CU81" s="1839"/>
      <c r="CV81" s="1839"/>
      <c r="CW81" s="1839"/>
      <c r="CX81" s="1839"/>
      <c r="CY81" s="1839"/>
      <c r="CZ81" s="1839"/>
    </row>
    <row r="82" s="642" customFormat="true" ht="15" customHeight="true" x14ac:dyDescent="0.2">
      <c r="A82" s="1228"/>
      <c r="B82" s="1375"/>
      <c r="C82" s="1284"/>
      <c r="D82" s="1285"/>
      <c r="E82" s="1285"/>
      <c r="F82" s="1285"/>
      <c r="G82" s="1286"/>
      <c r="H82" s="1287"/>
      <c r="I82" s="1285"/>
      <c r="J82" s="1285"/>
      <c r="K82" s="1285"/>
      <c r="L82" s="1288"/>
      <c r="M82" s="1289"/>
      <c r="N82" s="1285"/>
      <c r="O82" s="1285"/>
      <c r="P82" s="1285"/>
      <c r="Q82" s="1286"/>
      <c r="R82" s="1287"/>
      <c r="S82" s="1285"/>
      <c r="T82" s="1285"/>
      <c r="U82" s="1925"/>
      <c r="V82" s="1766"/>
      <c r="W82" s="1766"/>
      <c r="X82" s="1766"/>
      <c r="Y82" s="1766"/>
      <c r="Z82" s="1766"/>
      <c r="AA82" s="1766"/>
      <c r="AB82" s="1766"/>
      <c r="AC82" s="1766"/>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646"/>
      <c r="BA82" s="237"/>
      <c r="BB82" s="154"/>
      <c r="BC82" s="323"/>
      <c r="BD82" s="303"/>
      <c r="BE82" s="303"/>
      <c r="BF82" s="303"/>
      <c r="BG82" s="324"/>
      <c r="BH82" s="331"/>
      <c r="BI82" s="303"/>
      <c r="BJ82" s="303"/>
      <c r="BK82" s="303"/>
      <c r="BL82" s="324"/>
      <c r="BM82" s="331"/>
      <c r="BN82" s="303"/>
      <c r="BO82" s="303"/>
      <c r="BP82" s="303"/>
      <c r="BQ82" s="324"/>
      <c r="BR82" s="331"/>
      <c r="BS82" s="303"/>
      <c r="BT82" s="303"/>
      <c r="BU82" s="1785"/>
      <c r="BV82" s="1838"/>
      <c r="BW82" s="1838"/>
      <c r="BX82" s="1838"/>
      <c r="BY82" s="1839"/>
      <c r="BZ82" s="1839"/>
      <c r="CA82" s="1839"/>
      <c r="CB82" s="1839"/>
      <c r="CC82" s="1839"/>
      <c r="CD82" s="1839"/>
      <c r="CE82" s="1839"/>
      <c r="CF82" s="1839"/>
      <c r="CG82" s="1839"/>
      <c r="CH82" s="1839"/>
      <c r="CI82" s="1839"/>
      <c r="CJ82" s="1839"/>
      <c r="CK82" s="1839"/>
      <c r="CL82" s="1839"/>
      <c r="CM82" s="1839"/>
      <c r="CN82" s="1839"/>
      <c r="CO82" s="1839"/>
      <c r="CP82" s="1839"/>
      <c r="CQ82" s="1839"/>
      <c r="CR82" s="1839"/>
      <c r="CS82" s="1839"/>
      <c r="CT82" s="1839"/>
      <c r="CU82" s="1839"/>
      <c r="CV82" s="1839"/>
      <c r="CW82" s="1839"/>
      <c r="CX82" s="1839"/>
      <c r="CY82" s="1839"/>
      <c r="CZ82" s="1839"/>
    </row>
    <row r="83" s="642" customFormat="true" ht="15" customHeight="true" x14ac:dyDescent="0.2">
      <c r="A83" s="1228"/>
      <c r="B83" s="1375"/>
      <c r="C83" s="1284"/>
      <c r="D83" s="1285"/>
      <c r="E83" s="1285"/>
      <c r="F83" s="1285"/>
      <c r="G83" s="1286"/>
      <c r="H83" s="1287"/>
      <c r="I83" s="1285"/>
      <c r="J83" s="1285"/>
      <c r="K83" s="1285"/>
      <c r="L83" s="1288"/>
      <c r="M83" s="1289"/>
      <c r="N83" s="1285"/>
      <c r="O83" s="1285"/>
      <c r="P83" s="1285"/>
      <c r="Q83" s="1286"/>
      <c r="R83" s="1287"/>
      <c r="S83" s="1285"/>
      <c r="T83" s="1285"/>
      <c r="U83" s="1925"/>
      <c r="V83" s="1766"/>
      <c r="W83" s="1766"/>
      <c r="X83" s="1766"/>
      <c r="Y83" s="1766"/>
      <c r="Z83" s="1766"/>
      <c r="AA83" s="1766"/>
      <c r="AB83" s="1766"/>
      <c r="AC83" s="1766"/>
      <c r="AD83" s="1766"/>
      <c r="AE83" s="1766"/>
      <c r="AF83" s="1766"/>
      <c r="AG83" s="1766"/>
      <c r="AH83" s="1766"/>
      <c r="AI83" s="1766"/>
      <c r="AJ83" s="1766"/>
      <c r="AK83" s="1766"/>
      <c r="AL83" s="1766"/>
      <c r="AM83" s="1766"/>
      <c r="AN83" s="1766"/>
      <c r="AO83" s="1766"/>
      <c r="AP83" s="1766"/>
      <c r="AQ83" s="1766"/>
      <c r="AR83" s="1766"/>
      <c r="AS83" s="1766"/>
      <c r="AT83" s="1766"/>
      <c r="AU83" s="1766"/>
      <c r="AV83" s="1766"/>
      <c r="AW83" s="1766"/>
      <c r="AX83" s="1766"/>
      <c r="AY83" s="1766"/>
      <c r="AZ83" s="646"/>
      <c r="BA83" s="237"/>
      <c r="BB83" s="154"/>
      <c r="BC83" s="323"/>
      <c r="BD83" s="303"/>
      <c r="BE83" s="303"/>
      <c r="BF83" s="303"/>
      <c r="BG83" s="324"/>
      <c r="BH83" s="331"/>
      <c r="BI83" s="303"/>
      <c r="BJ83" s="303"/>
      <c r="BK83" s="303"/>
      <c r="BL83" s="324"/>
      <c r="BM83" s="331"/>
      <c r="BN83" s="303"/>
      <c r="BO83" s="303"/>
      <c r="BP83" s="303"/>
      <c r="BQ83" s="324"/>
      <c r="BR83" s="331"/>
      <c r="BS83" s="303"/>
      <c r="BT83" s="303"/>
      <c r="BU83" s="1785"/>
      <c r="BV83" s="1838"/>
      <c r="BW83" s="1838"/>
      <c r="BX83" s="1838"/>
      <c r="BY83" s="1839"/>
      <c r="BZ83" s="1839"/>
      <c r="CA83" s="1839"/>
      <c r="CB83" s="1839"/>
      <c r="CC83" s="1839"/>
      <c r="CD83" s="1839"/>
      <c r="CE83" s="1839"/>
      <c r="CF83" s="1839"/>
      <c r="CG83" s="1839"/>
      <c r="CH83" s="1839"/>
      <c r="CI83" s="1839"/>
      <c r="CJ83" s="1839"/>
      <c r="CK83" s="1839"/>
      <c r="CL83" s="1839"/>
      <c r="CM83" s="1839"/>
      <c r="CN83" s="1839"/>
      <c r="CO83" s="1839"/>
      <c r="CP83" s="1839"/>
      <c r="CQ83" s="1839"/>
      <c r="CR83" s="1839"/>
      <c r="CS83" s="1839"/>
      <c r="CT83" s="1839"/>
      <c r="CU83" s="1839"/>
      <c r="CV83" s="1839"/>
      <c r="CW83" s="1839"/>
      <c r="CX83" s="1839"/>
      <c r="CY83" s="1839"/>
      <c r="CZ83" s="1839"/>
    </row>
    <row r="84" s="642" customFormat="true" ht="15" customHeight="true" x14ac:dyDescent="0.2">
      <c r="A84" s="1228"/>
      <c r="B84" s="1375"/>
      <c r="C84" s="1284"/>
      <c r="D84" s="1285"/>
      <c r="E84" s="1285"/>
      <c r="F84" s="1285"/>
      <c r="G84" s="1286"/>
      <c r="H84" s="1287"/>
      <c r="I84" s="1285"/>
      <c r="J84" s="1285"/>
      <c r="K84" s="1285"/>
      <c r="L84" s="1288"/>
      <c r="M84" s="1289"/>
      <c r="N84" s="1285"/>
      <c r="O84" s="1285"/>
      <c r="P84" s="1285"/>
      <c r="Q84" s="1286"/>
      <c r="R84" s="1287"/>
      <c r="S84" s="1285"/>
      <c r="T84" s="1285"/>
      <c r="U84" s="1925"/>
      <c r="V84" s="1766"/>
      <c r="W84" s="1766"/>
      <c r="X84" s="1766"/>
      <c r="Y84" s="1766"/>
      <c r="Z84" s="1766"/>
      <c r="AA84" s="1766"/>
      <c r="AB84" s="1766"/>
      <c r="AC84" s="1766"/>
      <c r="AD84" s="1766"/>
      <c r="AE84" s="1766"/>
      <c r="AF84" s="1766"/>
      <c r="AG84" s="1766"/>
      <c r="AH84" s="1766"/>
      <c r="AI84" s="1766"/>
      <c r="AJ84" s="1766"/>
      <c r="AK84" s="1766"/>
      <c r="AL84" s="1766"/>
      <c r="AM84" s="1766"/>
      <c r="AN84" s="1766"/>
      <c r="AO84" s="1766"/>
      <c r="AP84" s="1766"/>
      <c r="AQ84" s="1766"/>
      <c r="AR84" s="1766"/>
      <c r="AS84" s="1766"/>
      <c r="AT84" s="1766"/>
      <c r="AU84" s="1766"/>
      <c r="AV84" s="1766"/>
      <c r="AW84" s="1766"/>
      <c r="AX84" s="1766"/>
      <c r="AY84" s="1766"/>
      <c r="AZ84" s="646"/>
      <c r="BA84" s="237"/>
      <c r="BB84" s="154"/>
      <c r="BC84" s="323"/>
      <c r="BD84" s="303"/>
      <c r="BE84" s="303"/>
      <c r="BF84" s="303"/>
      <c r="BG84" s="324"/>
      <c r="BH84" s="331"/>
      <c r="BI84" s="303"/>
      <c r="BJ84" s="303"/>
      <c r="BK84" s="303"/>
      <c r="BL84" s="324"/>
      <c r="BM84" s="331"/>
      <c r="BN84" s="303"/>
      <c r="BO84" s="303"/>
      <c r="BP84" s="303"/>
      <c r="BQ84" s="324"/>
      <c r="BR84" s="331"/>
      <c r="BS84" s="303"/>
      <c r="BT84" s="303"/>
      <c r="BU84" s="1785"/>
      <c r="BV84" s="1838"/>
      <c r="BW84" s="1838"/>
      <c r="BX84" s="1838"/>
      <c r="BY84" s="1839"/>
      <c r="BZ84" s="1839"/>
      <c r="CA84" s="1839"/>
      <c r="CB84" s="1839"/>
      <c r="CC84" s="1839"/>
      <c r="CD84" s="1839"/>
      <c r="CE84" s="1839"/>
      <c r="CF84" s="1839"/>
      <c r="CG84" s="1839"/>
      <c r="CH84" s="1839"/>
      <c r="CI84" s="1839"/>
      <c r="CJ84" s="1839"/>
      <c r="CK84" s="1839"/>
      <c r="CL84" s="1839"/>
      <c r="CM84" s="1839"/>
      <c r="CN84" s="1839"/>
      <c r="CO84" s="1839"/>
      <c r="CP84" s="1839"/>
      <c r="CQ84" s="1839"/>
      <c r="CR84" s="1839"/>
      <c r="CS84" s="1839"/>
      <c r="CT84" s="1839"/>
      <c r="CU84" s="1839"/>
      <c r="CV84" s="1839"/>
      <c r="CW84" s="1839"/>
      <c r="CX84" s="1839"/>
      <c r="CY84" s="1839"/>
      <c r="CZ84" s="1839"/>
    </row>
    <row r="85" s="642" customFormat="true" ht="15" customHeight="true" x14ac:dyDescent="0.2">
      <c r="A85" s="1229"/>
      <c r="B85" s="1376"/>
      <c r="C85" s="1290"/>
      <c r="D85" s="1291"/>
      <c r="E85" s="1291"/>
      <c r="F85" s="1291"/>
      <c r="G85" s="1292"/>
      <c r="H85" s="1293"/>
      <c r="I85" s="1291"/>
      <c r="J85" s="1291"/>
      <c r="K85" s="1291"/>
      <c r="L85" s="1294"/>
      <c r="M85" s="1295"/>
      <c r="N85" s="1291"/>
      <c r="O85" s="1291"/>
      <c r="P85" s="1291"/>
      <c r="Q85" s="1292"/>
      <c r="R85" s="1293"/>
      <c r="S85" s="1291"/>
      <c r="T85" s="1291"/>
      <c r="U85" s="1926"/>
      <c r="V85" s="1766"/>
      <c r="W85" s="1766"/>
      <c r="X85" s="1766"/>
      <c r="Y85" s="1766"/>
      <c r="Z85" s="1766"/>
      <c r="AA85" s="1766"/>
      <c r="AB85" s="1766"/>
      <c r="AC85" s="1766"/>
      <c r="AD85" s="1766"/>
      <c r="AE85" s="1766"/>
      <c r="AF85" s="1766"/>
      <c r="AG85" s="1766"/>
      <c r="AH85" s="1766"/>
      <c r="AI85" s="1766"/>
      <c r="AJ85" s="1766"/>
      <c r="AK85" s="1766"/>
      <c r="AL85" s="1766"/>
      <c r="AM85" s="1766"/>
      <c r="AN85" s="1766"/>
      <c r="AO85" s="1766"/>
      <c r="AP85" s="1766"/>
      <c r="AQ85" s="1766"/>
      <c r="AR85" s="1766"/>
      <c r="AS85" s="1766"/>
      <c r="AT85" s="1766"/>
      <c r="AU85" s="1766"/>
      <c r="AV85" s="1766"/>
      <c r="AW85" s="1766"/>
      <c r="AX85" s="1766"/>
      <c r="AY85" s="1766"/>
      <c r="AZ85" s="646"/>
      <c r="BA85" s="237"/>
      <c r="BB85" s="154"/>
      <c r="BC85" s="323"/>
      <c r="BD85" s="303"/>
      <c r="BE85" s="303"/>
      <c r="BF85" s="303"/>
      <c r="BG85" s="324"/>
      <c r="BH85" s="331"/>
      <c r="BI85" s="303"/>
      <c r="BJ85" s="303"/>
      <c r="BK85" s="303"/>
      <c r="BL85" s="324"/>
      <c r="BM85" s="331"/>
      <c r="BN85" s="303"/>
      <c r="BO85" s="303"/>
      <c r="BP85" s="303"/>
      <c r="BQ85" s="324"/>
      <c r="BR85" s="331"/>
      <c r="BS85" s="303"/>
      <c r="BT85" s="303"/>
      <c r="BU85" s="1785"/>
      <c r="BV85" s="1838"/>
      <c r="BW85" s="1838"/>
      <c r="BX85" s="1838"/>
      <c r="BY85" s="1839"/>
      <c r="BZ85" s="1839"/>
      <c r="CA85" s="1839"/>
      <c r="CB85" s="1839"/>
      <c r="CC85" s="1839"/>
      <c r="CD85" s="1839"/>
      <c r="CE85" s="1839"/>
      <c r="CF85" s="1839"/>
      <c r="CG85" s="1839"/>
      <c r="CH85" s="1839"/>
      <c r="CI85" s="1839"/>
      <c r="CJ85" s="1839"/>
      <c r="CK85" s="1839"/>
      <c r="CL85" s="1839"/>
      <c r="CM85" s="1839"/>
      <c r="CN85" s="1839"/>
      <c r="CO85" s="1839"/>
      <c r="CP85" s="1839"/>
      <c r="CQ85" s="1839"/>
      <c r="CR85" s="1839"/>
      <c r="CS85" s="1839"/>
      <c r="CT85" s="1839"/>
      <c r="CU85" s="1839"/>
      <c r="CV85" s="1839"/>
      <c r="CW85" s="1839"/>
      <c r="CX85" s="1839"/>
      <c r="CY85" s="1839"/>
      <c r="CZ85" s="1839"/>
    </row>
    <row r="86" s="643" customFormat="true" ht="15" customHeight="true" x14ac:dyDescent="0.2">
      <c r="A86" s="787"/>
      <c r="B86" s="806"/>
      <c r="C86" s="875"/>
      <c r="D86" s="876"/>
      <c r="E86" s="876"/>
      <c r="F86" s="876"/>
      <c r="G86" s="877"/>
      <c r="H86" s="878"/>
      <c r="I86" s="876"/>
      <c r="J86" s="876"/>
      <c r="K86" s="876"/>
      <c r="L86" s="879"/>
      <c r="M86" s="880"/>
      <c r="N86" s="876"/>
      <c r="O86" s="876"/>
      <c r="P86" s="876"/>
      <c r="Q86" s="877"/>
      <c r="R86" s="878"/>
      <c r="S86" s="876"/>
      <c r="T86" s="876"/>
      <c r="U86" s="1740"/>
      <c r="V86" s="609"/>
      <c r="W86" s="609"/>
      <c r="X86" s="609"/>
      <c r="Y86" s="609"/>
      <c r="Z86" s="609"/>
      <c r="AA86" s="609"/>
      <c r="AB86" s="609"/>
      <c r="AC86" s="609"/>
      <c r="AD86" s="609"/>
      <c r="AE86" s="609"/>
      <c r="AF86" s="609"/>
      <c r="AG86" s="609"/>
      <c r="AH86" s="609"/>
      <c r="AI86" s="609"/>
      <c r="AJ86" s="609"/>
      <c r="AK86" s="609"/>
      <c r="AL86" s="609"/>
      <c r="AM86" s="609"/>
      <c r="AN86" s="609"/>
      <c r="AO86" s="609"/>
      <c r="AP86" s="609"/>
      <c r="AQ86" s="609"/>
      <c r="AR86" s="609"/>
      <c r="AS86" s="609"/>
      <c r="AT86" s="609"/>
      <c r="AU86" s="609"/>
      <c r="AV86" s="609"/>
      <c r="AW86" s="609"/>
      <c r="AX86" s="609"/>
      <c r="AY86" s="609"/>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1785"/>
      <c r="BV86" s="1838"/>
      <c r="BW86" s="1838"/>
      <c r="BX86" s="1838"/>
      <c r="BY86" s="1839"/>
      <c r="BZ86" s="1839"/>
      <c r="CA86" s="1839"/>
      <c r="CB86" s="1839"/>
      <c r="CC86" s="1839"/>
      <c r="CD86" s="1839"/>
      <c r="CE86" s="1839"/>
      <c r="CF86" s="1839"/>
      <c r="CG86" s="1839"/>
      <c r="CH86" s="1839"/>
      <c r="CI86" s="1839"/>
      <c r="CJ86" s="1839"/>
      <c r="CK86" s="1839"/>
      <c r="CL86" s="1839"/>
      <c r="CM86" s="1839"/>
      <c r="CN86" s="1839"/>
      <c r="CO86" s="1839"/>
      <c r="CP86" s="1839"/>
      <c r="CQ86" s="1839"/>
      <c r="CR86" s="1839"/>
      <c r="CS86" s="1839"/>
      <c r="CT86" s="1839"/>
      <c r="CU86" s="1839"/>
      <c r="CV86" s="1839"/>
      <c r="CW86" s="1839"/>
      <c r="CX86" s="1839"/>
      <c r="CY86" s="1839"/>
      <c r="CZ86" s="1839"/>
    </row>
    <row r="87" s="643" customFormat="true" ht="15" customHeight="true" x14ac:dyDescent="0.2">
      <c r="A87" s="787"/>
      <c r="B87" s="806"/>
      <c r="C87" s="875"/>
      <c r="D87" s="876"/>
      <c r="E87" s="876"/>
      <c r="F87" s="876"/>
      <c r="G87" s="877"/>
      <c r="H87" s="878"/>
      <c r="I87" s="876"/>
      <c r="J87" s="876"/>
      <c r="K87" s="876"/>
      <c r="L87" s="879"/>
      <c r="M87" s="880"/>
      <c r="N87" s="876"/>
      <c r="O87" s="876"/>
      <c r="P87" s="876"/>
      <c r="Q87" s="877"/>
      <c r="R87" s="878"/>
      <c r="S87" s="876"/>
      <c r="T87" s="876"/>
      <c r="U87" s="1740"/>
      <c r="V87" s="609"/>
      <c r="W87" s="609"/>
      <c r="X87" s="609"/>
      <c r="Y87" s="609"/>
      <c r="Z87" s="609"/>
      <c r="AA87" s="609"/>
      <c r="AB87" s="609"/>
      <c r="AC87" s="609"/>
      <c r="AD87" s="609"/>
      <c r="AE87" s="609"/>
      <c r="AF87" s="609"/>
      <c r="AG87" s="609"/>
      <c r="AH87" s="609"/>
      <c r="AI87" s="609"/>
      <c r="AJ87" s="609"/>
      <c r="AK87" s="609"/>
      <c r="AL87" s="609"/>
      <c r="AM87" s="609"/>
      <c r="AN87" s="609"/>
      <c r="AO87" s="609"/>
      <c r="AP87" s="609"/>
      <c r="AQ87" s="609"/>
      <c r="AR87" s="609"/>
      <c r="AS87" s="609"/>
      <c r="AT87" s="609"/>
      <c r="AU87" s="609"/>
      <c r="AV87" s="609"/>
      <c r="AW87" s="609"/>
      <c r="AX87" s="609"/>
      <c r="AY87" s="609"/>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1785"/>
      <c r="BV87" s="1838"/>
      <c r="BW87" s="1838"/>
      <c r="BX87" s="1838"/>
      <c r="BY87" s="1839"/>
      <c r="BZ87" s="1839"/>
      <c r="CA87" s="1839"/>
      <c r="CB87" s="1839"/>
      <c r="CC87" s="1839"/>
      <c r="CD87" s="1839"/>
      <c r="CE87" s="1839"/>
      <c r="CF87" s="1839"/>
      <c r="CG87" s="1839"/>
      <c r="CH87" s="1839"/>
      <c r="CI87" s="1839"/>
      <c r="CJ87" s="1839"/>
      <c r="CK87" s="1839"/>
      <c r="CL87" s="1839"/>
      <c r="CM87" s="1839"/>
      <c r="CN87" s="1839"/>
      <c r="CO87" s="1839"/>
      <c r="CP87" s="1839"/>
      <c r="CQ87" s="1839"/>
      <c r="CR87" s="1839"/>
      <c r="CS87" s="1839"/>
      <c r="CT87" s="1839"/>
      <c r="CU87" s="1839"/>
      <c r="CV87" s="1839"/>
      <c r="CW87" s="1839"/>
      <c r="CX87" s="1839"/>
      <c r="CY87" s="1839"/>
      <c r="CZ87" s="1839"/>
    </row>
    <row r="88" s="643" customFormat="true" ht="15" customHeight="true" x14ac:dyDescent="0.2">
      <c r="A88" s="787"/>
      <c r="B88" s="806"/>
      <c r="C88" s="875"/>
      <c r="D88" s="876"/>
      <c r="E88" s="876"/>
      <c r="F88" s="876"/>
      <c r="G88" s="877"/>
      <c r="H88" s="878"/>
      <c r="I88" s="876"/>
      <c r="J88" s="876"/>
      <c r="K88" s="876"/>
      <c r="L88" s="879"/>
      <c r="M88" s="880"/>
      <c r="N88" s="876"/>
      <c r="O88" s="876"/>
      <c r="P88" s="876"/>
      <c r="Q88" s="877"/>
      <c r="R88" s="878"/>
      <c r="S88" s="876"/>
      <c r="T88" s="876"/>
      <c r="U88" s="1740"/>
      <c r="V88" s="609"/>
      <c r="W88" s="609"/>
      <c r="X88" s="609"/>
      <c r="Y88" s="609"/>
      <c r="Z88" s="609"/>
      <c r="AA88" s="609"/>
      <c r="AB88" s="609"/>
      <c r="AC88" s="609"/>
      <c r="AD88" s="609"/>
      <c r="AE88" s="609"/>
      <c r="AF88" s="609"/>
      <c r="AG88" s="609"/>
      <c r="AH88" s="609"/>
      <c r="AI88" s="609"/>
      <c r="AJ88" s="609"/>
      <c r="AK88" s="609"/>
      <c r="AL88" s="609"/>
      <c r="AM88" s="609"/>
      <c r="AN88" s="609"/>
      <c r="AO88" s="609"/>
      <c r="AP88" s="609"/>
      <c r="AQ88" s="609"/>
      <c r="AR88" s="609"/>
      <c r="AS88" s="609"/>
      <c r="AT88" s="609"/>
      <c r="AU88" s="609"/>
      <c r="AV88" s="609"/>
      <c r="AW88" s="609"/>
      <c r="AX88" s="609"/>
      <c r="AY88" s="609"/>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1785"/>
      <c r="BV88" s="1838"/>
      <c r="BW88" s="1838"/>
      <c r="BX88" s="1838"/>
      <c r="BY88" s="1839"/>
      <c r="BZ88" s="1839"/>
      <c r="CA88" s="1839"/>
      <c r="CB88" s="1839"/>
      <c r="CC88" s="1839"/>
      <c r="CD88" s="1839"/>
      <c r="CE88" s="1839"/>
      <c r="CF88" s="1839"/>
      <c r="CG88" s="1839"/>
      <c r="CH88" s="1839"/>
      <c r="CI88" s="1839"/>
      <c r="CJ88" s="1839"/>
      <c r="CK88" s="1839"/>
      <c r="CL88" s="1839"/>
      <c r="CM88" s="1839"/>
      <c r="CN88" s="1839"/>
      <c r="CO88" s="1839"/>
      <c r="CP88" s="1839"/>
      <c r="CQ88" s="1839"/>
      <c r="CR88" s="1839"/>
      <c r="CS88" s="1839"/>
      <c r="CT88" s="1839"/>
      <c r="CU88" s="1839"/>
      <c r="CV88" s="1839"/>
      <c r="CW88" s="1839"/>
      <c r="CX88" s="1839"/>
      <c r="CY88" s="1839"/>
      <c r="CZ88" s="1839"/>
    </row>
    <row r="89" s="643" customFormat="true" ht="15" customHeight="true" x14ac:dyDescent="0.2">
      <c r="A89" s="787"/>
      <c r="B89" s="806"/>
      <c r="C89" s="875"/>
      <c r="D89" s="876"/>
      <c r="E89" s="876"/>
      <c r="F89" s="876"/>
      <c r="G89" s="877"/>
      <c r="H89" s="878"/>
      <c r="I89" s="876"/>
      <c r="J89" s="876"/>
      <c r="K89" s="876"/>
      <c r="L89" s="879"/>
      <c r="M89" s="880"/>
      <c r="N89" s="876"/>
      <c r="O89" s="876"/>
      <c r="P89" s="876"/>
      <c r="Q89" s="877"/>
      <c r="R89" s="878"/>
      <c r="S89" s="876"/>
      <c r="T89" s="876"/>
      <c r="U89" s="1740"/>
      <c r="V89" s="609"/>
      <c r="W89" s="609"/>
      <c r="X89" s="609"/>
      <c r="Y89" s="609"/>
      <c r="Z89" s="609"/>
      <c r="AA89" s="609"/>
      <c r="AB89" s="609"/>
      <c r="AC89" s="609"/>
      <c r="AD89" s="609"/>
      <c r="AE89" s="609"/>
      <c r="AF89" s="609"/>
      <c r="AG89" s="609"/>
      <c r="AH89" s="609"/>
      <c r="AI89" s="609"/>
      <c r="AJ89" s="609"/>
      <c r="AK89" s="609"/>
      <c r="AL89" s="609"/>
      <c r="AM89" s="609"/>
      <c r="AN89" s="609"/>
      <c r="AO89" s="609"/>
      <c r="AP89" s="609"/>
      <c r="AQ89" s="609"/>
      <c r="AR89" s="609"/>
      <c r="AS89" s="609"/>
      <c r="AT89" s="609"/>
      <c r="AU89" s="609"/>
      <c r="AV89" s="609"/>
      <c r="AW89" s="609"/>
      <c r="AX89" s="609"/>
      <c r="AY89" s="609"/>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1785"/>
      <c r="BV89" s="1838"/>
      <c r="BW89" s="1838"/>
      <c r="BX89" s="1838"/>
      <c r="BY89" s="1839"/>
      <c r="BZ89" s="1839"/>
      <c r="CA89" s="1839"/>
      <c r="CB89" s="1839"/>
      <c r="CC89" s="1839"/>
      <c r="CD89" s="1839"/>
      <c r="CE89" s="1839"/>
      <c r="CF89" s="1839"/>
      <c r="CG89" s="1839"/>
      <c r="CH89" s="1839"/>
      <c r="CI89" s="1839"/>
      <c r="CJ89" s="1839"/>
      <c r="CK89" s="1839"/>
      <c r="CL89" s="1839"/>
      <c r="CM89" s="1839"/>
      <c r="CN89" s="1839"/>
      <c r="CO89" s="1839"/>
      <c r="CP89" s="1839"/>
      <c r="CQ89" s="1839"/>
      <c r="CR89" s="1839"/>
      <c r="CS89" s="1839"/>
      <c r="CT89" s="1839"/>
      <c r="CU89" s="1839"/>
      <c r="CV89" s="1839"/>
      <c r="CW89" s="1839"/>
      <c r="CX89" s="1839"/>
      <c r="CY89" s="1839"/>
      <c r="CZ89" s="1839"/>
    </row>
    <row r="90" s="643" customFormat="true" ht="15" customHeight="true" x14ac:dyDescent="0.2">
      <c r="A90" s="788"/>
      <c r="B90" s="807"/>
      <c r="C90" s="883"/>
      <c r="D90" s="884"/>
      <c r="E90" s="884"/>
      <c r="F90" s="884"/>
      <c r="G90" s="885"/>
      <c r="H90" s="886"/>
      <c r="I90" s="884"/>
      <c r="J90" s="884"/>
      <c r="K90" s="884"/>
      <c r="L90" s="887"/>
      <c r="M90" s="888"/>
      <c r="N90" s="884"/>
      <c r="O90" s="884"/>
      <c r="P90" s="884"/>
      <c r="Q90" s="885"/>
      <c r="R90" s="886"/>
      <c r="S90" s="884"/>
      <c r="T90" s="884"/>
      <c r="U90" s="1741"/>
      <c r="V90" s="609"/>
      <c r="W90" s="609"/>
      <c r="X90" s="609"/>
      <c r="Y90" s="609"/>
      <c r="Z90" s="609"/>
      <c r="AA90" s="609"/>
      <c r="AB90" s="609"/>
      <c r="AC90" s="609"/>
      <c r="AD90" s="609"/>
      <c r="AE90" s="609"/>
      <c r="AF90" s="609"/>
      <c r="AG90" s="609"/>
      <c r="AH90" s="609"/>
      <c r="AI90" s="609"/>
      <c r="AJ90" s="609"/>
      <c r="AK90" s="609"/>
      <c r="AL90" s="609"/>
      <c r="AM90" s="609"/>
      <c r="AN90" s="609"/>
      <c r="AO90" s="609"/>
      <c r="AP90" s="609"/>
      <c r="AQ90" s="609"/>
      <c r="AR90" s="609"/>
      <c r="AS90" s="609"/>
      <c r="AT90" s="609"/>
      <c r="AU90" s="609"/>
      <c r="AV90" s="609"/>
      <c r="AW90" s="609"/>
      <c r="AX90" s="609"/>
      <c r="AY90" s="609"/>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1785"/>
      <c r="BV90" s="1838"/>
      <c r="BW90" s="1838"/>
      <c r="BX90" s="1838"/>
      <c r="BY90" s="1839"/>
      <c r="BZ90" s="1839"/>
      <c r="CA90" s="1839"/>
      <c r="CB90" s="1839"/>
      <c r="CC90" s="1839"/>
      <c r="CD90" s="1839"/>
      <c r="CE90" s="1839"/>
      <c r="CF90" s="1839"/>
      <c r="CG90" s="1839"/>
      <c r="CH90" s="1839"/>
      <c r="CI90" s="1839"/>
      <c r="CJ90" s="1839"/>
      <c r="CK90" s="1839"/>
      <c r="CL90" s="1839"/>
      <c r="CM90" s="1839"/>
      <c r="CN90" s="1839"/>
      <c r="CO90" s="1839"/>
      <c r="CP90" s="1839"/>
      <c r="CQ90" s="1839"/>
      <c r="CR90" s="1839"/>
      <c r="CS90" s="1839"/>
      <c r="CT90" s="1839"/>
      <c r="CU90" s="1839"/>
      <c r="CV90" s="1839"/>
      <c r="CW90" s="1839"/>
      <c r="CX90" s="1839"/>
      <c r="CY90" s="1839"/>
      <c r="CZ90" s="1839"/>
    </row>
    <row r="91" s="643" customFormat="true" ht="15" customHeight="true" x14ac:dyDescent="0.2">
      <c r="A91" s="719"/>
      <c r="B91" s="808"/>
      <c r="C91" s="889"/>
      <c r="D91" s="881"/>
      <c r="E91" s="881"/>
      <c r="F91" s="881"/>
      <c r="G91" s="882"/>
      <c r="H91" s="890"/>
      <c r="I91" s="881"/>
      <c r="J91" s="881"/>
      <c r="K91" s="881"/>
      <c r="L91" s="891"/>
      <c r="M91" s="889"/>
      <c r="N91" s="881"/>
      <c r="O91" s="881"/>
      <c r="P91" s="881"/>
      <c r="Q91" s="882"/>
      <c r="R91" s="890"/>
      <c r="S91" s="881"/>
      <c r="T91" s="881"/>
      <c r="U91" s="891"/>
      <c r="V91" s="609"/>
      <c r="W91" s="609"/>
      <c r="X91" s="609"/>
      <c r="Y91" s="609"/>
      <c r="Z91" s="609"/>
      <c r="AA91" s="609"/>
      <c r="AB91" s="609"/>
      <c r="AC91" s="609"/>
      <c r="AD91" s="609"/>
      <c r="AE91" s="609"/>
      <c r="AF91" s="609"/>
      <c r="AG91" s="609"/>
      <c r="AH91" s="609"/>
      <c r="AI91" s="609"/>
      <c r="AJ91" s="609"/>
      <c r="AK91" s="609"/>
      <c r="AL91" s="609"/>
      <c r="AM91" s="609"/>
      <c r="AN91" s="609"/>
      <c r="AO91" s="609"/>
      <c r="AP91" s="609"/>
      <c r="AQ91" s="609"/>
      <c r="AR91" s="609"/>
      <c r="AS91" s="609"/>
      <c r="AT91" s="609"/>
      <c r="AU91" s="609"/>
      <c r="AV91" s="609"/>
      <c r="AW91" s="609"/>
      <c r="AX91" s="609"/>
      <c r="AY91" s="609"/>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1785"/>
      <c r="BV91" s="1838"/>
      <c r="BW91" s="1838"/>
      <c r="BX91" s="1838"/>
      <c r="BY91" s="1839"/>
      <c r="BZ91" s="1839"/>
      <c r="CA91" s="1839"/>
      <c r="CB91" s="1839"/>
      <c r="CC91" s="1839"/>
      <c r="CD91" s="1839"/>
      <c r="CE91" s="1839"/>
      <c r="CF91" s="1839"/>
      <c r="CG91" s="1839"/>
      <c r="CH91" s="1839"/>
      <c r="CI91" s="1839"/>
      <c r="CJ91" s="1839"/>
      <c r="CK91" s="1839"/>
      <c r="CL91" s="1839"/>
      <c r="CM91" s="1839"/>
      <c r="CN91" s="1839"/>
      <c r="CO91" s="1839"/>
      <c r="CP91" s="1839"/>
      <c r="CQ91" s="1839"/>
      <c r="CR91" s="1839"/>
      <c r="CS91" s="1839"/>
      <c r="CT91" s="1839"/>
      <c r="CU91" s="1839"/>
      <c r="CV91" s="1839"/>
      <c r="CW91" s="1839"/>
      <c r="CX91" s="1839"/>
      <c r="CY91" s="1839"/>
      <c r="CZ91" s="1839"/>
    </row>
    <row r="92" s="643" customFormat="true" ht="15" customHeight="true" x14ac:dyDescent="0.2">
      <c r="A92" s="719"/>
      <c r="B92" s="808"/>
      <c r="C92" s="889"/>
      <c r="D92" s="881"/>
      <c r="E92" s="881"/>
      <c r="F92" s="881"/>
      <c r="G92" s="882"/>
      <c r="H92" s="890"/>
      <c r="I92" s="881"/>
      <c r="J92" s="881"/>
      <c r="K92" s="881"/>
      <c r="L92" s="891"/>
      <c r="M92" s="889"/>
      <c r="N92" s="881"/>
      <c r="O92" s="881"/>
      <c r="P92" s="881"/>
      <c r="Q92" s="882"/>
      <c r="R92" s="890"/>
      <c r="S92" s="881"/>
      <c r="T92" s="881"/>
      <c r="U92" s="891"/>
      <c r="V92" s="609"/>
      <c r="W92" s="609"/>
      <c r="X92" s="609"/>
      <c r="Y92" s="609"/>
      <c r="Z92" s="609"/>
      <c r="AA92" s="609"/>
      <c r="AB92" s="609"/>
      <c r="AC92" s="609"/>
      <c r="AD92" s="609"/>
      <c r="AE92" s="609"/>
      <c r="AF92" s="609"/>
      <c r="AG92" s="609"/>
      <c r="AH92" s="609"/>
      <c r="AI92" s="609"/>
      <c r="AJ92" s="609"/>
      <c r="AK92" s="609"/>
      <c r="AL92" s="609"/>
      <c r="AM92" s="609"/>
      <c r="AN92" s="609"/>
      <c r="AO92" s="609"/>
      <c r="AP92" s="609"/>
      <c r="AQ92" s="609"/>
      <c r="AR92" s="609"/>
      <c r="AS92" s="609"/>
      <c r="AT92" s="609"/>
      <c r="AU92" s="609"/>
      <c r="AV92" s="609"/>
      <c r="AW92" s="609"/>
      <c r="AX92" s="609"/>
      <c r="AY92" s="609"/>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1785"/>
      <c r="BV92" s="1838"/>
      <c r="BW92" s="1838"/>
      <c r="BX92" s="1838"/>
      <c r="BY92" s="1839"/>
      <c r="BZ92" s="1839"/>
      <c r="CA92" s="1839"/>
      <c r="CB92" s="1839"/>
      <c r="CC92" s="1839"/>
      <c r="CD92" s="1839"/>
      <c r="CE92" s="1839"/>
      <c r="CF92" s="1839"/>
      <c r="CG92" s="1839"/>
      <c r="CH92" s="1839"/>
      <c r="CI92" s="1839"/>
      <c r="CJ92" s="1839"/>
      <c r="CK92" s="1839"/>
      <c r="CL92" s="1839"/>
      <c r="CM92" s="1839"/>
      <c r="CN92" s="1839"/>
      <c r="CO92" s="1839"/>
      <c r="CP92" s="1839"/>
      <c r="CQ92" s="1839"/>
      <c r="CR92" s="1839"/>
      <c r="CS92" s="1839"/>
      <c r="CT92" s="1839"/>
      <c r="CU92" s="1839"/>
      <c r="CV92" s="1839"/>
      <c r="CW92" s="1839"/>
      <c r="CX92" s="1839"/>
      <c r="CY92" s="1839"/>
      <c r="CZ92" s="1839"/>
    </row>
    <row r="93" s="643" customFormat="true" ht="15" customHeight="true" x14ac:dyDescent="0.2">
      <c r="A93" s="789"/>
      <c r="B93" s="809"/>
      <c r="C93" s="721"/>
      <c r="D93" s="722"/>
      <c r="E93" s="722"/>
      <c r="F93" s="722"/>
      <c r="G93" s="771"/>
      <c r="H93" s="761"/>
      <c r="I93" s="722"/>
      <c r="J93" s="722"/>
      <c r="K93" s="722"/>
      <c r="L93" s="738"/>
      <c r="M93" s="721"/>
      <c r="N93" s="722"/>
      <c r="O93" s="722"/>
      <c r="P93" s="722"/>
      <c r="Q93" s="771"/>
      <c r="R93" s="761"/>
      <c r="S93" s="722"/>
      <c r="T93" s="722"/>
      <c r="U93" s="738"/>
      <c r="V93" s="609"/>
      <c r="W93" s="609"/>
      <c r="X93" s="609"/>
      <c r="Y93" s="609"/>
      <c r="Z93" s="609"/>
      <c r="AA93" s="609"/>
      <c r="AB93" s="609"/>
      <c r="AC93" s="609"/>
      <c r="AD93" s="609"/>
      <c r="AE93" s="609"/>
      <c r="AF93" s="609"/>
      <c r="AG93" s="609"/>
      <c r="AH93" s="609"/>
      <c r="AI93" s="609"/>
      <c r="AJ93" s="609"/>
      <c r="AK93" s="609"/>
      <c r="AL93" s="609"/>
      <c r="AM93" s="609"/>
      <c r="AN93" s="609"/>
      <c r="AO93" s="609"/>
      <c r="AP93" s="609"/>
      <c r="AQ93" s="609"/>
      <c r="AR93" s="609"/>
      <c r="AS93" s="609"/>
      <c r="AT93" s="609"/>
      <c r="AU93" s="609"/>
      <c r="AV93" s="609"/>
      <c r="AW93" s="609"/>
      <c r="AX93" s="609"/>
      <c r="AY93" s="609"/>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1785"/>
      <c r="BV93" s="1838"/>
      <c r="BW93" s="1838"/>
      <c r="BX93" s="1838"/>
      <c r="BY93" s="1839"/>
      <c r="BZ93" s="1839"/>
      <c r="CA93" s="1839"/>
      <c r="CB93" s="1839"/>
      <c r="CC93" s="1839"/>
      <c r="CD93" s="1839"/>
      <c r="CE93" s="1839"/>
      <c r="CF93" s="1839"/>
      <c r="CG93" s="1839"/>
      <c r="CH93" s="1839"/>
      <c r="CI93" s="1839"/>
      <c r="CJ93" s="1839"/>
      <c r="CK93" s="1839"/>
      <c r="CL93" s="1839"/>
      <c r="CM93" s="1839"/>
      <c r="CN93" s="1839"/>
      <c r="CO93" s="1839"/>
      <c r="CP93" s="1839"/>
      <c r="CQ93" s="1839"/>
      <c r="CR93" s="1839"/>
      <c r="CS93" s="1839"/>
      <c r="CT93" s="1839"/>
      <c r="CU93" s="1839"/>
      <c r="CV93" s="1839"/>
      <c r="CW93" s="1839"/>
      <c r="CX93" s="1839"/>
      <c r="CY93" s="1839"/>
      <c r="CZ93" s="1839"/>
    </row>
    <row r="94" s="643" customFormat="true" ht="15" customHeight="true" x14ac:dyDescent="0.2">
      <c r="A94" s="995"/>
      <c r="B94" s="809"/>
      <c r="C94" s="721"/>
      <c r="D94" s="723"/>
      <c r="E94" s="723"/>
      <c r="F94" s="723"/>
      <c r="G94" s="772"/>
      <c r="H94" s="761"/>
      <c r="I94" s="723"/>
      <c r="J94" s="723"/>
      <c r="K94" s="723"/>
      <c r="L94" s="739"/>
      <c r="M94" s="721"/>
      <c r="N94" s="723"/>
      <c r="O94" s="723"/>
      <c r="P94" s="723"/>
      <c r="Q94" s="772"/>
      <c r="R94" s="761"/>
      <c r="S94" s="723"/>
      <c r="T94" s="723"/>
      <c r="U94" s="739"/>
      <c r="V94" s="609"/>
      <c r="W94" s="609"/>
      <c r="X94" s="609"/>
      <c r="Y94" s="609"/>
      <c r="Z94" s="609"/>
      <c r="AA94" s="609"/>
      <c r="AB94" s="609"/>
      <c r="AC94" s="609"/>
      <c r="AD94" s="609"/>
      <c r="AE94" s="609"/>
      <c r="AF94" s="609"/>
      <c r="AG94" s="609"/>
      <c r="AH94" s="609"/>
      <c r="AI94" s="609"/>
      <c r="AJ94" s="609"/>
      <c r="AK94" s="609"/>
      <c r="AL94" s="609"/>
      <c r="AM94" s="609"/>
      <c r="AN94" s="609"/>
      <c r="AO94" s="609"/>
      <c r="AP94" s="609"/>
      <c r="AQ94" s="609"/>
      <c r="AR94" s="609"/>
      <c r="AS94" s="609"/>
      <c r="AT94" s="609"/>
      <c r="AU94" s="609"/>
      <c r="AV94" s="609"/>
      <c r="AW94" s="609"/>
      <c r="AX94" s="609"/>
      <c r="AY94" s="609"/>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1785"/>
      <c r="BV94" s="1838"/>
      <c r="BW94" s="1838"/>
      <c r="BX94" s="1838"/>
      <c r="BY94" s="1839"/>
      <c r="BZ94" s="1839"/>
      <c r="CA94" s="1839"/>
      <c r="CB94" s="1839"/>
      <c r="CC94" s="1839"/>
      <c r="CD94" s="1839"/>
      <c r="CE94" s="1839"/>
      <c r="CF94" s="1839"/>
      <c r="CG94" s="1839"/>
      <c r="CH94" s="1839"/>
      <c r="CI94" s="1839"/>
      <c r="CJ94" s="1839"/>
      <c r="CK94" s="1839"/>
      <c r="CL94" s="1839"/>
      <c r="CM94" s="1839"/>
      <c r="CN94" s="1839"/>
      <c r="CO94" s="1839"/>
      <c r="CP94" s="1839"/>
      <c r="CQ94" s="1839"/>
      <c r="CR94" s="1839"/>
      <c r="CS94" s="1839"/>
      <c r="CT94" s="1839"/>
      <c r="CU94" s="1839"/>
      <c r="CV94" s="1839"/>
      <c r="CW94" s="1839"/>
      <c r="CX94" s="1839"/>
      <c r="CY94" s="1839"/>
      <c r="CZ94" s="1839"/>
    </row>
    <row r="95" s="643" customFormat="true" ht="15" customHeight="true" x14ac:dyDescent="0.2">
      <c r="A95" s="789"/>
      <c r="B95" s="810"/>
      <c r="C95" s="892"/>
      <c r="D95" s="893"/>
      <c r="E95" s="893"/>
      <c r="F95" s="893"/>
      <c r="G95" s="894"/>
      <c r="H95" s="895"/>
      <c r="I95" s="893"/>
      <c r="J95" s="893"/>
      <c r="K95" s="893"/>
      <c r="L95" s="896"/>
      <c r="M95" s="892"/>
      <c r="N95" s="893"/>
      <c r="O95" s="893"/>
      <c r="P95" s="893"/>
      <c r="Q95" s="894"/>
      <c r="R95" s="895"/>
      <c r="S95" s="893"/>
      <c r="T95" s="893"/>
      <c r="U95" s="896"/>
      <c r="V95" s="609"/>
      <c r="W95" s="609"/>
      <c r="X95" s="609"/>
      <c r="Y95" s="609"/>
      <c r="Z95" s="609"/>
      <c r="AA95" s="609"/>
      <c r="AB95" s="609"/>
      <c r="AC95" s="609"/>
      <c r="AD95" s="609"/>
      <c r="AE95" s="609"/>
      <c r="AF95" s="609"/>
      <c r="AG95" s="609"/>
      <c r="AH95" s="609"/>
      <c r="AI95" s="609"/>
      <c r="AJ95" s="609"/>
      <c r="AK95" s="609"/>
      <c r="AL95" s="609"/>
      <c r="AM95" s="609"/>
      <c r="AN95" s="609"/>
      <c r="AO95" s="609"/>
      <c r="AP95" s="609"/>
      <c r="AQ95" s="609"/>
      <c r="AR95" s="609"/>
      <c r="AS95" s="609"/>
      <c r="AT95" s="609"/>
      <c r="AU95" s="609"/>
      <c r="AV95" s="609"/>
      <c r="AW95" s="609"/>
      <c r="AX95" s="609"/>
      <c r="AY95" s="609"/>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1785"/>
      <c r="BV95" s="1838"/>
      <c r="BW95" s="1838"/>
      <c r="BX95" s="1838"/>
      <c r="BY95" s="1839"/>
      <c r="BZ95" s="1839"/>
      <c r="CA95" s="1839"/>
      <c r="CB95" s="1839"/>
      <c r="CC95" s="1839"/>
      <c r="CD95" s="1839"/>
      <c r="CE95" s="1839"/>
      <c r="CF95" s="1839"/>
      <c r="CG95" s="1839"/>
      <c r="CH95" s="1839"/>
      <c r="CI95" s="1839"/>
      <c r="CJ95" s="1839"/>
      <c r="CK95" s="1839"/>
      <c r="CL95" s="1839"/>
      <c r="CM95" s="1839"/>
      <c r="CN95" s="1839"/>
      <c r="CO95" s="1839"/>
      <c r="CP95" s="1839"/>
      <c r="CQ95" s="1839"/>
      <c r="CR95" s="1839"/>
      <c r="CS95" s="1839"/>
      <c r="CT95" s="1839"/>
      <c r="CU95" s="1839"/>
      <c r="CV95" s="1839"/>
      <c r="CW95" s="1839"/>
      <c r="CX95" s="1839"/>
      <c r="CY95" s="1839"/>
      <c r="CZ95" s="1839"/>
    </row>
    <row r="96" s="131" customFormat="true" ht="15" customHeight="true" x14ac:dyDescent="0.2">
      <c r="A96" s="995"/>
      <c r="B96" s="810"/>
      <c r="C96" s="892"/>
      <c r="D96" s="893"/>
      <c r="E96" s="893"/>
      <c r="F96" s="893"/>
      <c r="G96" s="894"/>
      <c r="H96" s="895"/>
      <c r="I96" s="893"/>
      <c r="J96" s="893"/>
      <c r="K96" s="893"/>
      <c r="L96" s="896"/>
      <c r="M96" s="892"/>
      <c r="N96" s="893"/>
      <c r="O96" s="893"/>
      <c r="P96" s="893"/>
      <c r="Q96" s="894"/>
      <c r="R96" s="895"/>
      <c r="S96" s="893"/>
      <c r="T96" s="893"/>
      <c r="U96" s="896"/>
      <c r="V96" s="609"/>
      <c r="W96" s="609"/>
      <c r="X96" s="609"/>
      <c r="Y96" s="609"/>
      <c r="Z96" s="609"/>
      <c r="AA96" s="609"/>
      <c r="AB96" s="609"/>
      <c r="AC96" s="609"/>
      <c r="AD96" s="609"/>
      <c r="AE96" s="609"/>
      <c r="AF96" s="609"/>
      <c r="AG96" s="609"/>
      <c r="AH96" s="609"/>
      <c r="AI96" s="609"/>
      <c r="AJ96" s="609"/>
      <c r="AK96" s="609"/>
      <c r="AL96" s="609"/>
      <c r="AM96" s="609"/>
      <c r="AN96" s="609"/>
      <c r="AO96" s="609"/>
      <c r="AP96" s="609"/>
      <c r="AQ96" s="609"/>
      <c r="AR96" s="609"/>
      <c r="AS96" s="609"/>
      <c r="AT96" s="609"/>
      <c r="AU96" s="609"/>
      <c r="AV96" s="609"/>
      <c r="AW96" s="609"/>
      <c r="AX96" s="609"/>
      <c r="AY96" s="609"/>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1785"/>
      <c r="BV96" s="1838"/>
      <c r="BW96" s="1838"/>
      <c r="BX96" s="1838"/>
      <c r="BY96" s="1839"/>
      <c r="BZ96" s="1839"/>
      <c r="CA96" s="1839"/>
      <c r="CB96" s="1839"/>
      <c r="CC96" s="1839"/>
      <c r="CD96" s="1839"/>
      <c r="CE96" s="1839"/>
      <c r="CF96" s="1839"/>
      <c r="CG96" s="1839"/>
      <c r="CH96" s="1839"/>
      <c r="CI96" s="1839"/>
      <c r="CJ96" s="1839"/>
      <c r="CK96" s="1839"/>
      <c r="CL96" s="1839"/>
      <c r="CM96" s="1839"/>
      <c r="CN96" s="1839"/>
      <c r="CO96" s="1839"/>
      <c r="CP96" s="1839"/>
      <c r="CQ96" s="1839"/>
      <c r="CR96" s="1839"/>
      <c r="CS96" s="1839"/>
      <c r="CT96" s="1839"/>
      <c r="CU96" s="1839"/>
      <c r="CV96" s="1839"/>
      <c r="CW96" s="1839"/>
      <c r="CX96" s="1839"/>
      <c r="CY96" s="1839"/>
      <c r="CZ96" s="1839"/>
    </row>
    <row r="97" s="131" customFormat="true" ht="15" customHeight="true" x14ac:dyDescent="0.2">
      <c r="A97" s="789"/>
      <c r="B97" s="810"/>
      <c r="C97" s="892"/>
      <c r="D97" s="893"/>
      <c r="E97" s="893"/>
      <c r="F97" s="893"/>
      <c r="G97" s="894"/>
      <c r="H97" s="895"/>
      <c r="I97" s="893"/>
      <c r="J97" s="893"/>
      <c r="K97" s="893"/>
      <c r="L97" s="896"/>
      <c r="M97" s="892"/>
      <c r="N97" s="893"/>
      <c r="O97" s="893"/>
      <c r="P97" s="893"/>
      <c r="Q97" s="894"/>
      <c r="R97" s="895"/>
      <c r="S97" s="893"/>
      <c r="T97" s="893"/>
      <c r="U97" s="896"/>
      <c r="V97" s="609"/>
      <c r="W97" s="609"/>
      <c r="X97" s="609"/>
      <c r="Y97" s="609"/>
      <c r="Z97" s="609"/>
      <c r="AA97" s="609"/>
      <c r="AB97" s="609"/>
      <c r="AC97" s="609"/>
      <c r="AD97" s="609"/>
      <c r="AE97" s="609"/>
      <c r="AF97" s="609"/>
      <c r="AG97" s="609"/>
      <c r="AH97" s="609"/>
      <c r="AI97" s="609"/>
      <c r="AJ97" s="609"/>
      <c r="AK97" s="609"/>
      <c r="AL97" s="609"/>
      <c r="AM97" s="609"/>
      <c r="AN97" s="609"/>
      <c r="AO97" s="609"/>
      <c r="AP97" s="609"/>
      <c r="AQ97" s="609"/>
      <c r="AR97" s="609"/>
      <c r="AS97" s="609"/>
      <c r="AT97" s="609"/>
      <c r="AU97" s="609"/>
      <c r="AV97" s="609"/>
      <c r="AW97" s="609"/>
      <c r="AX97" s="609"/>
      <c r="AY97" s="609"/>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1785"/>
      <c r="BV97" s="1838"/>
      <c r="BW97" s="1838"/>
      <c r="BX97" s="1838"/>
      <c r="BY97" s="1839"/>
      <c r="BZ97" s="1839"/>
      <c r="CA97" s="1839"/>
      <c r="CB97" s="1839"/>
      <c r="CC97" s="1839"/>
      <c r="CD97" s="1839"/>
      <c r="CE97" s="1839"/>
      <c r="CF97" s="1839"/>
      <c r="CG97" s="1839"/>
      <c r="CH97" s="1839"/>
      <c r="CI97" s="1839"/>
      <c r="CJ97" s="1839"/>
      <c r="CK97" s="1839"/>
      <c r="CL97" s="1839"/>
      <c r="CM97" s="1839"/>
      <c r="CN97" s="1839"/>
      <c r="CO97" s="1839"/>
      <c r="CP97" s="1839"/>
      <c r="CQ97" s="1839"/>
      <c r="CR97" s="1839"/>
      <c r="CS97" s="1839"/>
      <c r="CT97" s="1839"/>
      <c r="CU97" s="1839"/>
      <c r="CV97" s="1839"/>
      <c r="CW97" s="1839"/>
      <c r="CX97" s="1839"/>
      <c r="CY97" s="1839"/>
      <c r="CZ97" s="1839"/>
    </row>
    <row r="98" s="131" customFormat="true" ht="15" customHeight="true" x14ac:dyDescent="0.2">
      <c r="A98" s="995"/>
      <c r="B98" s="810"/>
      <c r="C98" s="892"/>
      <c r="D98" s="893"/>
      <c r="E98" s="893"/>
      <c r="F98" s="893"/>
      <c r="G98" s="894"/>
      <c r="H98" s="895"/>
      <c r="I98" s="893"/>
      <c r="J98" s="893"/>
      <c r="K98" s="893"/>
      <c r="L98" s="896"/>
      <c r="M98" s="892"/>
      <c r="N98" s="893"/>
      <c r="O98" s="893"/>
      <c r="P98" s="893"/>
      <c r="Q98" s="894"/>
      <c r="R98" s="895"/>
      <c r="S98" s="893"/>
      <c r="T98" s="893"/>
      <c r="U98" s="896"/>
      <c r="V98" s="609"/>
      <c r="W98" s="609"/>
      <c r="X98" s="609"/>
      <c r="Y98" s="609"/>
      <c r="Z98" s="609"/>
      <c r="AA98" s="609"/>
      <c r="AB98" s="609"/>
      <c r="AC98" s="609"/>
      <c r="AD98" s="609"/>
      <c r="AE98" s="609"/>
      <c r="AF98" s="609"/>
      <c r="AG98" s="609"/>
      <c r="AH98" s="609"/>
      <c r="AI98" s="609"/>
      <c r="AJ98" s="609"/>
      <c r="AK98" s="609"/>
      <c r="AL98" s="609"/>
      <c r="AM98" s="609"/>
      <c r="AN98" s="609"/>
      <c r="AO98" s="609"/>
      <c r="AP98" s="609"/>
      <c r="AQ98" s="609"/>
      <c r="AR98" s="609"/>
      <c r="AS98" s="609"/>
      <c r="AT98" s="609"/>
      <c r="AU98" s="609"/>
      <c r="AV98" s="609"/>
      <c r="AW98" s="609"/>
      <c r="AX98" s="609"/>
      <c r="AY98" s="609"/>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1785"/>
      <c r="BV98" s="1838"/>
      <c r="BW98" s="1838"/>
      <c r="BX98" s="1838"/>
      <c r="BY98" s="1839"/>
      <c r="BZ98" s="1839"/>
      <c r="CA98" s="1839"/>
      <c r="CB98" s="1839"/>
      <c r="CC98" s="1839"/>
      <c r="CD98" s="1839"/>
      <c r="CE98" s="1839"/>
      <c r="CF98" s="1839"/>
      <c r="CG98" s="1839"/>
      <c r="CH98" s="1839"/>
      <c r="CI98" s="1839"/>
      <c r="CJ98" s="1839"/>
      <c r="CK98" s="1839"/>
      <c r="CL98" s="1839"/>
      <c r="CM98" s="1839"/>
      <c r="CN98" s="1839"/>
      <c r="CO98" s="1839"/>
      <c r="CP98" s="1839"/>
      <c r="CQ98" s="1839"/>
      <c r="CR98" s="1839"/>
      <c r="CS98" s="1839"/>
      <c r="CT98" s="1839"/>
      <c r="CU98" s="1839"/>
      <c r="CV98" s="1839"/>
      <c r="CW98" s="1839"/>
      <c r="CX98" s="1839"/>
      <c r="CY98" s="1839"/>
      <c r="CZ98" s="1839"/>
    </row>
    <row r="99" s="131" customFormat="true" ht="15" customHeight="true" x14ac:dyDescent="0.2">
      <c r="A99" s="995"/>
      <c r="B99" s="810"/>
      <c r="C99" s="892"/>
      <c r="D99" s="893"/>
      <c r="E99" s="893"/>
      <c r="F99" s="893"/>
      <c r="G99" s="894"/>
      <c r="H99" s="895"/>
      <c r="I99" s="893"/>
      <c r="J99" s="893"/>
      <c r="K99" s="893"/>
      <c r="L99" s="896"/>
      <c r="M99" s="892"/>
      <c r="N99" s="893"/>
      <c r="O99" s="893"/>
      <c r="P99" s="893"/>
      <c r="Q99" s="894"/>
      <c r="R99" s="895"/>
      <c r="S99" s="893"/>
      <c r="T99" s="893"/>
      <c r="U99" s="896"/>
      <c r="V99" s="609"/>
      <c r="W99" s="609"/>
      <c r="X99" s="609"/>
      <c r="Y99" s="609"/>
      <c r="Z99" s="609"/>
      <c r="AA99" s="609"/>
      <c r="AB99" s="609"/>
      <c r="AC99" s="609"/>
      <c r="AD99" s="609"/>
      <c r="AE99" s="609"/>
      <c r="AF99" s="609"/>
      <c r="AG99" s="609"/>
      <c r="AH99" s="609"/>
      <c r="AI99" s="609"/>
      <c r="AJ99" s="609"/>
      <c r="AK99" s="609"/>
      <c r="AL99" s="609"/>
      <c r="AM99" s="609"/>
      <c r="AN99" s="609"/>
      <c r="AO99" s="609"/>
      <c r="AP99" s="609"/>
      <c r="AQ99" s="609"/>
      <c r="AR99" s="609"/>
      <c r="AS99" s="609"/>
      <c r="AT99" s="609"/>
      <c r="AU99" s="609"/>
      <c r="AV99" s="609"/>
      <c r="AW99" s="609"/>
      <c r="AX99" s="609"/>
      <c r="AY99" s="609"/>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1785"/>
      <c r="BV99" s="1838"/>
      <c r="BW99" s="1838"/>
      <c r="BX99" s="1838"/>
      <c r="BY99" s="1839"/>
      <c r="BZ99" s="1839"/>
      <c r="CA99" s="1839"/>
      <c r="CB99" s="1839"/>
      <c r="CC99" s="1839"/>
      <c r="CD99" s="1839"/>
      <c r="CE99" s="1839"/>
      <c r="CF99" s="1839"/>
      <c r="CG99" s="1839"/>
      <c r="CH99" s="1839"/>
      <c r="CI99" s="1839"/>
      <c r="CJ99" s="1839"/>
      <c r="CK99" s="1839"/>
      <c r="CL99" s="1839"/>
      <c r="CM99" s="1839"/>
      <c r="CN99" s="1839"/>
      <c r="CO99" s="1839"/>
      <c r="CP99" s="1839"/>
      <c r="CQ99" s="1839"/>
      <c r="CR99" s="1839"/>
      <c r="CS99" s="1839"/>
      <c r="CT99" s="1839"/>
      <c r="CU99" s="1839"/>
      <c r="CV99" s="1839"/>
      <c r="CW99" s="1839"/>
      <c r="CX99" s="1839"/>
      <c r="CY99" s="1839"/>
      <c r="CZ99" s="1839"/>
    </row>
    <row r="100" s="131" customFormat="true" ht="15" customHeight="true" x14ac:dyDescent="0.2">
      <c r="A100" s="995"/>
      <c r="B100" s="810"/>
      <c r="C100" s="892"/>
      <c r="D100" s="893"/>
      <c r="E100" s="893"/>
      <c r="F100" s="893"/>
      <c r="G100" s="894"/>
      <c r="H100" s="895"/>
      <c r="I100" s="893"/>
      <c r="J100" s="893"/>
      <c r="K100" s="893"/>
      <c r="L100" s="896"/>
      <c r="M100" s="892"/>
      <c r="N100" s="893"/>
      <c r="O100" s="893"/>
      <c r="P100" s="893"/>
      <c r="Q100" s="894"/>
      <c r="R100" s="895"/>
      <c r="S100" s="893"/>
      <c r="T100" s="893"/>
      <c r="U100" s="896"/>
      <c r="V100" s="609"/>
      <c r="W100" s="609"/>
      <c r="X100" s="609"/>
      <c r="Y100" s="609"/>
      <c r="Z100" s="609"/>
      <c r="AA100" s="609"/>
      <c r="AB100" s="609"/>
      <c r="AC100" s="609"/>
      <c r="AD100" s="609"/>
      <c r="AE100" s="609"/>
      <c r="AF100" s="609"/>
      <c r="AG100" s="609"/>
      <c r="AH100" s="609"/>
      <c r="AI100" s="609"/>
      <c r="AJ100" s="609"/>
      <c r="AK100" s="609"/>
      <c r="AL100" s="609"/>
      <c r="AM100" s="609"/>
      <c r="AN100" s="609"/>
      <c r="AO100" s="609"/>
      <c r="AP100" s="609"/>
      <c r="AQ100" s="609"/>
      <c r="AR100" s="609"/>
      <c r="AS100" s="609"/>
      <c r="AT100" s="609"/>
      <c r="AU100" s="609"/>
      <c r="AV100" s="609"/>
      <c r="AW100" s="609"/>
      <c r="AX100" s="609"/>
      <c r="AY100" s="609"/>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1785"/>
      <c r="BV100" s="1838"/>
      <c r="BW100" s="1838"/>
      <c r="BX100" s="1838"/>
      <c r="BY100" s="1839"/>
      <c r="BZ100" s="1839"/>
      <c r="CA100" s="1839"/>
      <c r="CB100" s="1839"/>
      <c r="CC100" s="1839"/>
      <c r="CD100" s="1839"/>
      <c r="CE100" s="1839"/>
      <c r="CF100" s="1839"/>
      <c r="CG100" s="1839"/>
      <c r="CH100" s="1839"/>
      <c r="CI100" s="1839"/>
      <c r="CJ100" s="1839"/>
      <c r="CK100" s="1839"/>
      <c r="CL100" s="1839"/>
      <c r="CM100" s="1839"/>
      <c r="CN100" s="1839"/>
      <c r="CO100" s="1839"/>
      <c r="CP100" s="1839"/>
      <c r="CQ100" s="1839"/>
      <c r="CR100" s="1839"/>
      <c r="CS100" s="1839"/>
      <c r="CT100" s="1839"/>
      <c r="CU100" s="1839"/>
      <c r="CV100" s="1839"/>
      <c r="CW100" s="1839"/>
      <c r="CX100" s="1839"/>
      <c r="CY100" s="1839"/>
      <c r="CZ100" s="1839"/>
    </row>
    <row r="101" s="131" customFormat="true" ht="15" customHeight="true" x14ac:dyDescent="0.2">
      <c r="A101" s="789"/>
      <c r="B101" s="810"/>
      <c r="C101" s="892"/>
      <c r="D101" s="893"/>
      <c r="E101" s="893"/>
      <c r="F101" s="893"/>
      <c r="G101" s="894"/>
      <c r="H101" s="895"/>
      <c r="I101" s="893"/>
      <c r="J101" s="893"/>
      <c r="K101" s="893"/>
      <c r="L101" s="896"/>
      <c r="M101" s="892"/>
      <c r="N101" s="893"/>
      <c r="O101" s="893"/>
      <c r="P101" s="893"/>
      <c r="Q101" s="894"/>
      <c r="R101" s="895"/>
      <c r="S101" s="893"/>
      <c r="T101" s="893"/>
      <c r="U101" s="896"/>
      <c r="V101" s="609"/>
      <c r="W101" s="609"/>
      <c r="X101" s="609"/>
      <c r="Y101" s="609"/>
      <c r="Z101" s="609"/>
      <c r="AA101" s="609"/>
      <c r="AB101" s="609"/>
      <c r="AC101" s="609"/>
      <c r="AD101" s="609"/>
      <c r="AE101" s="609"/>
      <c r="AF101" s="609"/>
      <c r="AG101" s="609"/>
      <c r="AH101" s="609"/>
      <c r="AI101" s="609"/>
      <c r="AJ101" s="609"/>
      <c r="AK101" s="609"/>
      <c r="AL101" s="609"/>
      <c r="AM101" s="609"/>
      <c r="AN101" s="609"/>
      <c r="AO101" s="609"/>
      <c r="AP101" s="609"/>
      <c r="AQ101" s="609"/>
      <c r="AR101" s="609"/>
      <c r="AS101" s="609"/>
      <c r="AT101" s="609"/>
      <c r="AU101" s="609"/>
      <c r="AV101" s="609"/>
      <c r="AW101" s="609"/>
      <c r="AX101" s="609"/>
      <c r="AY101" s="609"/>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1785"/>
      <c r="BV101" s="1838"/>
      <c r="BW101" s="1838"/>
      <c r="BX101" s="1838"/>
      <c r="BY101" s="1839"/>
      <c r="BZ101" s="1839"/>
      <c r="CA101" s="1839"/>
      <c r="CB101" s="1839"/>
      <c r="CC101" s="1839"/>
      <c r="CD101" s="1839"/>
      <c r="CE101" s="1839"/>
      <c r="CF101" s="1839"/>
      <c r="CG101" s="1839"/>
      <c r="CH101" s="1839"/>
      <c r="CI101" s="1839"/>
      <c r="CJ101" s="1839"/>
      <c r="CK101" s="1839"/>
      <c r="CL101" s="1839"/>
      <c r="CM101" s="1839"/>
      <c r="CN101" s="1839"/>
      <c r="CO101" s="1839"/>
      <c r="CP101" s="1839"/>
      <c r="CQ101" s="1839"/>
      <c r="CR101" s="1839"/>
      <c r="CS101" s="1839"/>
      <c r="CT101" s="1839"/>
      <c r="CU101" s="1839"/>
      <c r="CV101" s="1839"/>
      <c r="CW101" s="1839"/>
      <c r="CX101" s="1839"/>
      <c r="CY101" s="1839"/>
      <c r="CZ101" s="1839"/>
    </row>
    <row r="102" s="131" customFormat="true" ht="15" customHeight="true" x14ac:dyDescent="0.2">
      <c r="A102" s="995"/>
      <c r="B102" s="810"/>
      <c r="C102" s="892"/>
      <c r="D102" s="893"/>
      <c r="E102" s="893"/>
      <c r="F102" s="893"/>
      <c r="G102" s="894"/>
      <c r="H102" s="895"/>
      <c r="I102" s="893"/>
      <c r="J102" s="893"/>
      <c r="K102" s="893"/>
      <c r="L102" s="896"/>
      <c r="M102" s="892"/>
      <c r="N102" s="893"/>
      <c r="O102" s="893"/>
      <c r="P102" s="893"/>
      <c r="Q102" s="894"/>
      <c r="R102" s="895"/>
      <c r="S102" s="893"/>
      <c r="T102" s="893"/>
      <c r="U102" s="896"/>
      <c r="V102" s="609"/>
      <c r="W102" s="609"/>
      <c r="X102" s="609"/>
      <c r="Y102" s="609"/>
      <c r="Z102" s="609"/>
      <c r="AA102" s="609"/>
      <c r="AB102" s="609"/>
      <c r="AC102" s="609"/>
      <c r="AD102" s="609"/>
      <c r="AE102" s="609"/>
      <c r="AF102" s="609"/>
      <c r="AG102" s="609"/>
      <c r="AH102" s="609"/>
      <c r="AI102" s="609"/>
      <c r="AJ102" s="609"/>
      <c r="AK102" s="609"/>
      <c r="AL102" s="609"/>
      <c r="AM102" s="609"/>
      <c r="AN102" s="609"/>
      <c r="AO102" s="609"/>
      <c r="AP102" s="609"/>
      <c r="AQ102" s="609"/>
      <c r="AR102" s="609"/>
      <c r="AS102" s="609"/>
      <c r="AT102" s="609"/>
      <c r="AU102" s="609"/>
      <c r="AV102" s="609"/>
      <c r="AW102" s="609"/>
      <c r="AX102" s="609"/>
      <c r="AY102" s="609"/>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1785"/>
      <c r="BV102" s="1838"/>
      <c r="BW102" s="1838"/>
      <c r="BX102" s="1838"/>
      <c r="BY102" s="1839"/>
      <c r="BZ102" s="1839"/>
      <c r="CA102" s="1839"/>
      <c r="CB102" s="1839"/>
      <c r="CC102" s="1839"/>
      <c r="CD102" s="1839"/>
      <c r="CE102" s="1839"/>
      <c r="CF102" s="1839"/>
      <c r="CG102" s="1839"/>
      <c r="CH102" s="1839"/>
      <c r="CI102" s="1839"/>
      <c r="CJ102" s="1839"/>
      <c r="CK102" s="1839"/>
      <c r="CL102" s="1839"/>
      <c r="CM102" s="1839"/>
      <c r="CN102" s="1839"/>
      <c r="CO102" s="1839"/>
      <c r="CP102" s="1839"/>
      <c r="CQ102" s="1839"/>
      <c r="CR102" s="1839"/>
      <c r="CS102" s="1839"/>
      <c r="CT102" s="1839"/>
      <c r="CU102" s="1839"/>
      <c r="CV102" s="1839"/>
      <c r="CW102" s="1839"/>
      <c r="CX102" s="1839"/>
      <c r="CY102" s="1839"/>
      <c r="CZ102" s="1839"/>
    </row>
    <row r="103" s="131" customFormat="true" ht="15" customHeight="true" x14ac:dyDescent="0.2">
      <c r="A103" s="995"/>
      <c r="B103" s="810"/>
      <c r="C103" s="892"/>
      <c r="D103" s="893"/>
      <c r="E103" s="893"/>
      <c r="F103" s="893"/>
      <c r="G103" s="894"/>
      <c r="H103" s="895"/>
      <c r="I103" s="893"/>
      <c r="J103" s="893"/>
      <c r="K103" s="893"/>
      <c r="L103" s="896"/>
      <c r="M103" s="892"/>
      <c r="N103" s="893"/>
      <c r="O103" s="893"/>
      <c r="P103" s="893"/>
      <c r="Q103" s="894"/>
      <c r="R103" s="895"/>
      <c r="S103" s="893"/>
      <c r="T103" s="893"/>
      <c r="U103" s="896"/>
      <c r="V103" s="609"/>
      <c r="W103" s="609"/>
      <c r="X103" s="609"/>
      <c r="Y103" s="609"/>
      <c r="Z103" s="609"/>
      <c r="AA103" s="609"/>
      <c r="AB103" s="609"/>
      <c r="AC103" s="609"/>
      <c r="AD103" s="609"/>
      <c r="AE103" s="609"/>
      <c r="AF103" s="609"/>
      <c r="AG103" s="609"/>
      <c r="AH103" s="609"/>
      <c r="AI103" s="609"/>
      <c r="AJ103" s="609"/>
      <c r="AK103" s="609"/>
      <c r="AL103" s="609"/>
      <c r="AM103" s="609"/>
      <c r="AN103" s="609"/>
      <c r="AO103" s="609"/>
      <c r="AP103" s="609"/>
      <c r="AQ103" s="609"/>
      <c r="AR103" s="609"/>
      <c r="AS103" s="609"/>
      <c r="AT103" s="609"/>
      <c r="AU103" s="609"/>
      <c r="AV103" s="609"/>
      <c r="AW103" s="609"/>
      <c r="AX103" s="609"/>
      <c r="AY103" s="609"/>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1785"/>
      <c r="BV103" s="1838"/>
      <c r="BW103" s="1838"/>
      <c r="BX103" s="1838"/>
      <c r="BY103" s="1839"/>
      <c r="BZ103" s="1839"/>
      <c r="CA103" s="1839"/>
      <c r="CB103" s="1839"/>
      <c r="CC103" s="1839"/>
      <c r="CD103" s="1839"/>
      <c r="CE103" s="1839"/>
      <c r="CF103" s="1839"/>
      <c r="CG103" s="1839"/>
      <c r="CH103" s="1839"/>
      <c r="CI103" s="1839"/>
      <c r="CJ103" s="1839"/>
      <c r="CK103" s="1839"/>
      <c r="CL103" s="1839"/>
      <c r="CM103" s="1839"/>
      <c r="CN103" s="1839"/>
      <c r="CO103" s="1839"/>
      <c r="CP103" s="1839"/>
      <c r="CQ103" s="1839"/>
      <c r="CR103" s="1839"/>
      <c r="CS103" s="1839"/>
      <c r="CT103" s="1839"/>
      <c r="CU103" s="1839"/>
      <c r="CV103" s="1839"/>
      <c r="CW103" s="1839"/>
      <c r="CX103" s="1839"/>
      <c r="CY103" s="1839"/>
      <c r="CZ103" s="1839"/>
    </row>
    <row r="104" s="131" customFormat="true" ht="15" customHeight="true" x14ac:dyDescent="0.2">
      <c r="A104" s="995"/>
      <c r="B104" s="810"/>
      <c r="C104" s="892"/>
      <c r="D104" s="893"/>
      <c r="E104" s="893"/>
      <c r="F104" s="893"/>
      <c r="G104" s="894"/>
      <c r="H104" s="895"/>
      <c r="I104" s="893"/>
      <c r="J104" s="893"/>
      <c r="K104" s="893"/>
      <c r="L104" s="896"/>
      <c r="M104" s="892"/>
      <c r="N104" s="893"/>
      <c r="O104" s="893"/>
      <c r="P104" s="893"/>
      <c r="Q104" s="894"/>
      <c r="R104" s="895"/>
      <c r="S104" s="893"/>
      <c r="T104" s="893"/>
      <c r="U104" s="896"/>
      <c r="V104" s="609"/>
      <c r="W104" s="609"/>
      <c r="X104" s="609"/>
      <c r="Y104" s="609"/>
      <c r="Z104" s="609"/>
      <c r="AA104" s="609"/>
      <c r="AB104" s="609"/>
      <c r="AC104" s="609"/>
      <c r="AD104" s="609"/>
      <c r="AE104" s="609"/>
      <c r="AF104" s="609"/>
      <c r="AG104" s="609"/>
      <c r="AH104" s="609"/>
      <c r="AI104" s="609"/>
      <c r="AJ104" s="609"/>
      <c r="AK104" s="609"/>
      <c r="AL104" s="609"/>
      <c r="AM104" s="609"/>
      <c r="AN104" s="609"/>
      <c r="AO104" s="609"/>
      <c r="AP104" s="609"/>
      <c r="AQ104" s="609"/>
      <c r="AR104" s="609"/>
      <c r="AS104" s="609"/>
      <c r="AT104" s="609"/>
      <c r="AU104" s="609"/>
      <c r="AV104" s="609"/>
      <c r="AW104" s="609"/>
      <c r="AX104" s="609"/>
      <c r="AY104" s="609"/>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1785"/>
      <c r="BV104" s="1838"/>
      <c r="BW104" s="1838"/>
      <c r="BX104" s="1838"/>
      <c r="BY104" s="1839"/>
      <c r="BZ104" s="1839"/>
      <c r="CA104" s="1839"/>
      <c r="CB104" s="1839"/>
      <c r="CC104" s="1839"/>
      <c r="CD104" s="1839"/>
      <c r="CE104" s="1839"/>
      <c r="CF104" s="1839"/>
      <c r="CG104" s="1839"/>
      <c r="CH104" s="1839"/>
      <c r="CI104" s="1839"/>
      <c r="CJ104" s="1839"/>
      <c r="CK104" s="1839"/>
      <c r="CL104" s="1839"/>
      <c r="CM104" s="1839"/>
      <c r="CN104" s="1839"/>
      <c r="CO104" s="1839"/>
      <c r="CP104" s="1839"/>
      <c r="CQ104" s="1839"/>
      <c r="CR104" s="1839"/>
      <c r="CS104" s="1839"/>
      <c r="CT104" s="1839"/>
      <c r="CU104" s="1839"/>
      <c r="CV104" s="1839"/>
      <c r="CW104" s="1839"/>
      <c r="CX104" s="1839"/>
      <c r="CY104" s="1839"/>
      <c r="CZ104" s="1839"/>
    </row>
    <row r="105" s="131" customFormat="true" ht="15" customHeight="true" x14ac:dyDescent="0.2">
      <c r="A105" s="804"/>
      <c r="B105" s="811"/>
      <c r="C105" s="897"/>
      <c r="D105" s="898"/>
      <c r="E105" s="898"/>
      <c r="F105" s="898"/>
      <c r="G105" s="899"/>
      <c r="H105" s="900"/>
      <c r="I105" s="898"/>
      <c r="J105" s="898"/>
      <c r="K105" s="898"/>
      <c r="L105" s="901"/>
      <c r="M105" s="897"/>
      <c r="N105" s="898"/>
      <c r="O105" s="898"/>
      <c r="P105" s="898"/>
      <c r="Q105" s="899"/>
      <c r="R105" s="900"/>
      <c r="S105" s="898"/>
      <c r="T105" s="898"/>
      <c r="U105" s="901"/>
      <c r="V105" s="609"/>
      <c r="W105" s="609"/>
      <c r="X105" s="609"/>
      <c r="Y105" s="609"/>
      <c r="Z105" s="609"/>
      <c r="AA105" s="609"/>
      <c r="AB105" s="609"/>
      <c r="AC105" s="609"/>
      <c r="AD105" s="609"/>
      <c r="AE105" s="609"/>
      <c r="AF105" s="609"/>
      <c r="AG105" s="609"/>
      <c r="AH105" s="609"/>
      <c r="AI105" s="609"/>
      <c r="AJ105" s="609"/>
      <c r="AK105" s="609"/>
      <c r="AL105" s="609"/>
      <c r="AM105" s="609"/>
      <c r="AN105" s="609"/>
      <c r="AO105" s="609"/>
      <c r="AP105" s="609"/>
      <c r="AQ105" s="609"/>
      <c r="AR105" s="609"/>
      <c r="AS105" s="609"/>
      <c r="AT105" s="609"/>
      <c r="AU105" s="609"/>
      <c r="AV105" s="609"/>
      <c r="AW105" s="609"/>
      <c r="AX105" s="609"/>
      <c r="AY105" s="609"/>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1786"/>
      <c r="BV105" s="1838"/>
      <c r="BW105" s="1838"/>
      <c r="BX105" s="1838"/>
      <c r="BY105" s="1839"/>
      <c r="BZ105" s="1839"/>
      <c r="CA105" s="1839"/>
      <c r="CB105" s="1839"/>
      <c r="CC105" s="1839"/>
      <c r="CD105" s="1839"/>
      <c r="CE105" s="1839"/>
      <c r="CF105" s="1839"/>
      <c r="CG105" s="1839"/>
      <c r="CH105" s="1839"/>
      <c r="CI105" s="1839"/>
      <c r="CJ105" s="1839"/>
      <c r="CK105" s="1839"/>
      <c r="CL105" s="1839"/>
      <c r="CM105" s="1839"/>
      <c r="CN105" s="1839"/>
      <c r="CO105" s="1839"/>
      <c r="CP105" s="1839"/>
      <c r="CQ105" s="1839"/>
      <c r="CR105" s="1839"/>
      <c r="CS105" s="1839"/>
      <c r="CT105" s="1839"/>
      <c r="CU105" s="1839"/>
      <c r="CV105" s="1839"/>
      <c r="CW105" s="1839"/>
      <c r="CX105" s="1839"/>
      <c r="CY105" s="1839"/>
      <c r="CZ105" s="1839"/>
    </row>
    <row r="106" s="131" customFormat="true" ht="250.15" customHeight="true" x14ac:dyDescent="0.2">
      <c r="A106" s="389"/>
      <c r="B106" s="654"/>
      <c r="C106" s="655"/>
      <c r="D106" s="655"/>
      <c r="E106" s="655"/>
      <c r="F106" s="655"/>
      <c r="G106" s="655"/>
      <c r="H106" s="655"/>
      <c r="I106" s="655"/>
      <c r="J106" s="655"/>
      <c r="K106" s="655"/>
      <c r="L106" s="655"/>
      <c r="M106" s="655"/>
      <c r="N106" s="655"/>
      <c r="O106" s="655"/>
      <c r="P106" s="655"/>
      <c r="Q106" s="655"/>
      <c r="R106" s="655"/>
      <c r="S106" s="655"/>
      <c r="T106" s="655"/>
      <c r="U106" s="655"/>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299"/>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9"/>
      <c r="B107" s="112"/>
      <c r="C107" s="278"/>
      <c r="D107" s="278"/>
      <c r="E107" s="278"/>
      <c r="F107" s="278"/>
      <c r="G107" s="278"/>
      <c r="H107" s="278"/>
      <c r="I107" s="278"/>
      <c r="J107" s="278"/>
      <c r="K107" s="278"/>
      <c r="L107" s="278"/>
      <c r="M107" s="278"/>
      <c r="N107" s="278"/>
      <c r="O107" s="278"/>
      <c r="P107" s="278"/>
      <c r="Q107" s="278"/>
      <c r="R107" s="278"/>
      <c r="S107" s="278"/>
      <c r="T107" s="278"/>
      <c r="U107" s="278"/>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1" t="str">
        <f>A1026</f>
        <v>Albania</v>
      </c>
      <c r="B108" s="2112"/>
      <c r="C108" s="113"/>
      <c r="D108" s="113"/>
      <c r="E108" s="113"/>
      <c r="F108" s="113"/>
      <c r="G108" s="113"/>
      <c r="H108" s="113"/>
      <c r="I108" s="113"/>
      <c r="J108" s="113"/>
      <c r="K108" s="113"/>
      <c r="L108" s="113"/>
      <c r="M108" s="113"/>
      <c r="N108" s="113"/>
      <c r="O108" s="113"/>
      <c r="P108" s="113"/>
      <c r="Q108" s="113"/>
      <c r="R108" s="113"/>
      <c r="S108" s="113"/>
      <c r="T108" s="113"/>
      <c r="U108" s="113"/>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2009</v>
      </c>
      <c r="B109" s="139"/>
      <c r="C109" s="113"/>
      <c r="D109" s="113"/>
      <c r="E109" s="113"/>
      <c r="F109" s="113"/>
      <c r="G109" s="113"/>
      <c r="H109" s="113"/>
      <c r="I109" s="113"/>
      <c r="J109" s="113"/>
      <c r="K109" s="113"/>
      <c r="L109" s="113"/>
      <c r="M109" s="113"/>
      <c r="N109" s="113"/>
      <c r="O109" s="113"/>
      <c r="P109" s="113"/>
      <c r="Q109" s="113"/>
      <c r="R109" s="113"/>
      <c r="S109" s="113"/>
      <c r="T109" s="113"/>
      <c r="U109" s="113"/>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98</v>
      </c>
      <c r="B112" s="222"/>
      <c r="C112" s="113"/>
      <c r="D112" s="113"/>
      <c r="E112" s="113"/>
      <c r="F112" s="113"/>
      <c r="G112" s="113"/>
      <c r="H112" s="113"/>
      <c r="I112" s="113"/>
      <c r="J112" s="113"/>
      <c r="K112" s="113"/>
      <c r="L112" s="113"/>
      <c r="M112" s="113"/>
      <c r="N112" s="113"/>
      <c r="O112" s="113"/>
      <c r="P112" s="113"/>
      <c r="Q112" s="113"/>
      <c r="R112" s="113"/>
      <c r="S112" s="113"/>
      <c r="T112" s="113"/>
      <c r="U112" s="113"/>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DHS09</v>
      </c>
      <c r="C115" s="113"/>
      <c r="D115" s="113"/>
      <c r="E115" s="113"/>
      <c r="F115" s="113"/>
      <c r="G115" s="113"/>
      <c r="H115" s="113"/>
      <c r="I115" s="113"/>
      <c r="J115" s="113"/>
      <c r="K115" s="113"/>
      <c r="L115" s="113"/>
      <c r="M115" s="113"/>
      <c r="N115" s="113"/>
      <c r="O115" s="113"/>
      <c r="P115" s="113"/>
      <c r="Q115" s="113"/>
      <c r="R115" s="113"/>
      <c r="S115" s="113"/>
      <c r="T115" s="113"/>
      <c r="U115" s="113"/>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
      </c>
      <c r="B116" s="649"/>
      <c r="C116" s="113"/>
      <c r="D116" s="113"/>
      <c r="E116" s="113"/>
      <c r="F116" s="113"/>
      <c r="G116" s="113"/>
      <c r="H116" s="113"/>
      <c r="I116" s="113"/>
      <c r="J116" s="113"/>
      <c r="K116" s="113"/>
      <c r="L116" s="113"/>
      <c r="M116" s="113"/>
      <c r="N116" s="113"/>
      <c r="O116" s="113"/>
      <c r="P116" s="113"/>
      <c r="Q116" s="113"/>
      <c r="R116" s="113"/>
      <c r="S116" s="113"/>
      <c r="T116" s="113"/>
      <c r="U116" s="113"/>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
      </c>
      <c r="B117" s="650"/>
      <c r="C117" s="113"/>
      <c r="D117" s="113"/>
      <c r="E117" s="113"/>
      <c r="F117" s="113"/>
      <c r="G117" s="113"/>
      <c r="H117" s="113"/>
      <c r="I117" s="113"/>
      <c r="J117" s="113"/>
      <c r="K117" s="113"/>
      <c r="L117" s="113"/>
      <c r="M117" s="113"/>
      <c r="N117" s="113"/>
      <c r="O117" s="113"/>
      <c r="P117" s="113"/>
      <c r="Q117" s="113"/>
      <c r="R117" s="113"/>
      <c r="S117" s="113"/>
      <c r="T117" s="113"/>
      <c r="U117" s="113"/>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42" customFormat="true" ht="15" customHeight="true" x14ac:dyDescent="0.2">
      <c r="A120" s="116" t="s">
        <v>99</v>
      </c>
      <c r="B120" s="207"/>
      <c r="C120" s="2152" t="s">
        <v>115</v>
      </c>
      <c r="D120" s="2153"/>
      <c r="E120" s="2153"/>
      <c r="F120" s="2153"/>
      <c r="G120" s="2154"/>
      <c r="H120" s="2296" t="s">
        <v>39</v>
      </c>
      <c r="I120" s="2297"/>
      <c r="J120" s="2297"/>
      <c r="K120" s="2297"/>
      <c r="L120" s="2298"/>
      <c r="M120" s="2303" t="s">
        <v>38</v>
      </c>
      <c r="N120" s="2304"/>
      <c r="O120" s="2304"/>
      <c r="P120" s="2304"/>
      <c r="Q120" s="2305"/>
      <c r="R120" s="1902" t="s">
        <v>138</v>
      </c>
      <c r="S120" s="1911"/>
      <c r="T120" s="1911"/>
      <c r="U120" s="1912"/>
      <c r="V120" s="1766"/>
      <c r="W120" s="1766"/>
      <c r="X120" s="1766"/>
      <c r="Y120" s="1766"/>
      <c r="Z120" s="1766"/>
      <c r="AA120" s="1766"/>
      <c r="AB120" s="1766"/>
      <c r="AC120" s="1766"/>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646"/>
      <c r="BA120" s="217" t="s">
        <v>129</v>
      </c>
      <c r="BB120" s="116" t="s">
        <v>99</v>
      </c>
      <c r="BC120" s="2175" t="s">
        <v>115</v>
      </c>
      <c r="BD120" s="2176"/>
      <c r="BE120" s="2176"/>
      <c r="BF120" s="2176"/>
      <c r="BG120" s="2177"/>
      <c r="BH120" s="2178" t="s">
        <v>39</v>
      </c>
      <c r="BI120" s="2176"/>
      <c r="BJ120" s="2176"/>
      <c r="BK120" s="2176"/>
      <c r="BL120" s="2177"/>
      <c r="BM120" s="2178" t="s">
        <v>38</v>
      </c>
      <c r="BN120" s="2176"/>
      <c r="BO120" s="2176"/>
      <c r="BP120" s="2176"/>
      <c r="BQ120" s="2199"/>
      <c r="BR120" s="1700" t="s">
        <v>138</v>
      </c>
      <c r="BS120" s="1701"/>
      <c r="BT120" s="1701"/>
      <c r="BU120" s="1701"/>
      <c r="BV120" s="1840"/>
      <c r="BW120" s="1840"/>
      <c r="BX120" s="1840"/>
      <c r="BY120" s="1841"/>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42" customFormat="true" ht="12.75" x14ac:dyDescent="0.2">
      <c r="A121" s="187" t="s">
        <v>88</v>
      </c>
      <c r="B121" s="245"/>
      <c r="C121" s="279" t="s">
        <v>0</v>
      </c>
      <c r="D121" s="280" t="s">
        <v>1</v>
      </c>
      <c r="E121" s="280" t="s">
        <v>2</v>
      </c>
      <c r="F121" s="280" t="s">
        <v>3</v>
      </c>
      <c r="G121" s="281" t="s">
        <v>4</v>
      </c>
      <c r="H121" s="1211" t="s">
        <v>0</v>
      </c>
      <c r="I121" s="1177" t="s">
        <v>1</v>
      </c>
      <c r="J121" s="1177" t="s">
        <v>2</v>
      </c>
      <c r="K121" s="1177" t="s">
        <v>3</v>
      </c>
      <c r="L121" s="1178" t="s">
        <v>4</v>
      </c>
      <c r="M121" s="1201" t="s">
        <v>0</v>
      </c>
      <c r="N121" s="1177" t="s">
        <v>1</v>
      </c>
      <c r="O121" s="1177" t="s">
        <v>2</v>
      </c>
      <c r="P121" s="1177" t="s">
        <v>3</v>
      </c>
      <c r="Q121" s="1223" t="s">
        <v>4</v>
      </c>
      <c r="R121" s="1211" t="s">
        <v>147</v>
      </c>
      <c r="S121" s="1177" t="s">
        <v>236</v>
      </c>
      <c r="T121" s="1177" t="s">
        <v>237</v>
      </c>
      <c r="U121" s="1179" t="s">
        <v>238</v>
      </c>
      <c r="V121" s="1766"/>
      <c r="W121" s="1766"/>
      <c r="X121" s="1766"/>
      <c r="Y121" s="1766"/>
      <c r="Z121" s="1766"/>
      <c r="AA121" s="1766"/>
      <c r="AB121" s="1766"/>
      <c r="AC121" s="1766"/>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646"/>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147</v>
      </c>
      <c r="BS121" s="172" t="s">
        <v>236</v>
      </c>
      <c r="BT121" s="172" t="s">
        <v>237</v>
      </c>
      <c r="BU121" s="1787" t="s">
        <v>238</v>
      </c>
      <c r="BV121" s="1842"/>
      <c r="BW121" s="1842"/>
      <c r="BX121" s="1842"/>
      <c r="BY121" s="1843"/>
      <c r="BZ121" s="1843"/>
      <c r="CA121" s="1843"/>
      <c r="CB121" s="1843"/>
      <c r="CC121" s="1843"/>
      <c r="CD121" s="1843"/>
      <c r="CE121" s="1843"/>
      <c r="CF121" s="1843"/>
      <c r="CG121" s="1843"/>
      <c r="CH121" s="1843"/>
      <c r="CI121" s="1843"/>
      <c r="CJ121" s="1843"/>
      <c r="CK121" s="1843"/>
      <c r="CL121" s="1843"/>
      <c r="CM121" s="1843"/>
      <c r="CN121" s="1843"/>
      <c r="CO121" s="1843"/>
      <c r="CP121" s="1843"/>
      <c r="CQ121" s="1843"/>
      <c r="CR121" s="1843"/>
      <c r="CS121" s="1843"/>
      <c r="CT121" s="1843"/>
      <c r="CU121" s="1843"/>
      <c r="CV121" s="1843"/>
      <c r="CW121" s="1843"/>
      <c r="CX121" s="1843"/>
      <c r="CY121" s="1843"/>
      <c r="CZ121" s="1843"/>
    </row>
    <row r="122" s="642" customFormat="true" ht="15" customHeight="true" x14ac:dyDescent="0.2">
      <c r="A122" s="2306" t="s">
        <v>18</v>
      </c>
      <c r="B122" s="1377" t="s">
        <v>14</v>
      </c>
      <c r="C122" s="1296">
        <v>85.037098525706327</v>
      </c>
      <c r="D122" s="1297">
        <v>92.099411671137332</v>
      </c>
      <c r="E122" s="1297">
        <v>96.538236688559081</v>
      </c>
      <c r="F122" s="1297">
        <v>98.512706804650023</v>
      </c>
      <c r="G122" s="1298">
        <v>98.738335502946768</v>
      </c>
      <c r="H122" s="1299">
        <v>98.572674996465608</v>
      </c>
      <c r="I122" s="1297">
        <v>99.440252067948748</v>
      </c>
      <c r="J122" s="1297">
        <v>98.798814189622661</v>
      </c>
      <c r="K122" s="1297">
        <v>99.343858396483938</v>
      </c>
      <c r="L122" s="1300">
        <v>99.689645807020938</v>
      </c>
      <c r="M122" s="1301">
        <v>80.227570887945177</v>
      </c>
      <c r="N122" s="1297">
        <v>89.06447918003083</v>
      </c>
      <c r="O122" s="1297">
        <v>90.892270214717115</v>
      </c>
      <c r="P122" s="1297">
        <v>95.24897295726241</v>
      </c>
      <c r="Q122" s="1298">
        <v>95.170106423998334</v>
      </c>
      <c r="R122" s="1299">
        <v>95.392916354893103</v>
      </c>
      <c r="S122" s="1297">
        <v>92.769050319573822</v>
      </c>
      <c r="T122" s="1297">
        <v>83.596110744727227</v>
      </c>
      <c r="U122" s="1927">
        <v>100</v>
      </c>
      <c r="V122" s="1766"/>
      <c r="W122" s="1766"/>
      <c r="X122" s="1766"/>
      <c r="Y122" s="1766"/>
      <c r="Z122" s="1766"/>
      <c r="AA122" s="1766"/>
      <c r="AB122" s="1766"/>
      <c r="AC122" s="1766"/>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646"/>
      <c r="BA122" s="2200" t="s">
        <v>18</v>
      </c>
      <c r="BB122" s="155" t="s">
        <v>14</v>
      </c>
      <c r="BC122" s="368">
        <v>5228.2133969999941</v>
      </c>
      <c r="BD122" s="370">
        <v>5664.2581439999876</v>
      </c>
      <c r="BE122" s="370">
        <v>5934.4727410000014</v>
      </c>
      <c r="BF122" s="370">
        <v>6055.587896</v>
      </c>
      <c r="BG122" s="372">
        <v>6071.6462719999872</v>
      </c>
      <c r="BH122" s="374">
        <v>2718.7200400000015</v>
      </c>
      <c r="BI122" s="370">
        <v>2750.4610919999991</v>
      </c>
      <c r="BJ122" s="370">
        <v>2721.0258399999998</v>
      </c>
      <c r="BK122" s="370">
        <v>2742.3643540000007</v>
      </c>
      <c r="BL122" s="372">
        <v>2755.0164740000014</v>
      </c>
      <c r="BM122" s="374">
        <v>2713.7665119999974</v>
      </c>
      <c r="BN122" s="370">
        <v>3021.6624470000015</v>
      </c>
      <c r="BO122" s="370">
        <v>3079.8946380000029</v>
      </c>
      <c r="BP122" s="370">
        <v>3233.2777910000009</v>
      </c>
      <c r="BQ122" s="372">
        <v>3217.9892619999991</v>
      </c>
      <c r="BR122" s="374">
        <v>13505.109925000019</v>
      </c>
      <c r="BS122" s="370">
        <v>8099.4714609999683</v>
      </c>
      <c r="BT122" s="370">
        <v>2568.9104920000073</v>
      </c>
      <c r="BU122" s="1788">
        <v>4780.6865720000033</v>
      </c>
      <c r="BV122" s="1844"/>
      <c r="BW122" s="1844"/>
      <c r="BX122" s="1844"/>
      <c r="BY122" s="1845"/>
      <c r="BZ122" s="1845"/>
      <c r="CA122" s="1845"/>
      <c r="CB122" s="1845"/>
      <c r="CC122" s="1845"/>
      <c r="CD122" s="1845"/>
      <c r="CE122" s="1845"/>
      <c r="CF122" s="1845"/>
      <c r="CG122" s="1845"/>
      <c r="CH122" s="1845"/>
      <c r="CI122" s="1845"/>
      <c r="CJ122" s="1845"/>
      <c r="CK122" s="1845"/>
      <c r="CL122" s="1845"/>
      <c r="CM122" s="1845"/>
      <c r="CN122" s="1845"/>
      <c r="CO122" s="1845"/>
      <c r="CP122" s="1845"/>
      <c r="CQ122" s="1845"/>
      <c r="CR122" s="1845"/>
      <c r="CS122" s="1845"/>
      <c r="CT122" s="1845"/>
      <c r="CU122" s="1845"/>
      <c r="CV122" s="1845"/>
      <c r="CW122" s="1845"/>
      <c r="CX122" s="1845"/>
      <c r="CY122" s="1845"/>
      <c r="CZ122" s="1846"/>
    </row>
    <row r="123" s="642" customFormat="true" ht="15" customHeight="true" x14ac:dyDescent="0.2">
      <c r="A123" s="2307"/>
      <c r="B123" s="1378" t="s">
        <v>52</v>
      </c>
      <c r="C123" s="1302">
        <v>14.962901474293588</v>
      </c>
      <c r="D123" s="1303">
        <v>7.9005883288625682</v>
      </c>
      <c r="E123" s="1303">
        <v>3.4617633114409165</v>
      </c>
      <c r="F123" s="1303">
        <v>1.4872931953500033</v>
      </c>
      <c r="G123" s="1304">
        <v>1.2616644970531783</v>
      </c>
      <c r="H123" s="1305">
        <v>1.4273250035344058</v>
      </c>
      <c r="I123" s="1303">
        <v>0.55974793205123297</v>
      </c>
      <c r="J123" s="1303">
        <v>1.2011858103773156</v>
      </c>
      <c r="K123" s="1303">
        <v>0.65614160351603434</v>
      </c>
      <c r="L123" s="1306">
        <v>0.31035419297907263</v>
      </c>
      <c r="M123" s="1307">
        <v>19.772429112054795</v>
      </c>
      <c r="N123" s="1303">
        <v>10.935520819969124</v>
      </c>
      <c r="O123" s="1303">
        <v>9.1077297852829471</v>
      </c>
      <c r="P123" s="1303">
        <v>4.7510270427375296</v>
      </c>
      <c r="Q123" s="1304">
        <v>4.8298935760016439</v>
      </c>
      <c r="R123" s="1305">
        <v>4.6070836451069335</v>
      </c>
      <c r="S123" s="1303">
        <v>7.230949680425919</v>
      </c>
      <c r="T123" s="1303">
        <v>16.403889255273086</v>
      </c>
      <c r="U123" s="1928">
        <v>0</v>
      </c>
      <c r="V123" s="1766"/>
      <c r="W123" s="1766"/>
      <c r="X123" s="1766"/>
      <c r="Y123" s="1766"/>
      <c r="Z123" s="1766"/>
      <c r="AA123" s="1766"/>
      <c r="AB123" s="1766"/>
      <c r="AC123" s="1766"/>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646"/>
      <c r="BA123" s="2201"/>
      <c r="BB123" s="156" t="s">
        <v>52</v>
      </c>
      <c r="BC123" s="369">
        <v>919.94251100000031</v>
      </c>
      <c r="BD123" s="371">
        <v>485.89856299999997</v>
      </c>
      <c r="BE123" s="371">
        <v>212.80417699999995</v>
      </c>
      <c r="BF123" s="371">
        <v>91.424091000000018</v>
      </c>
      <c r="BG123" s="373">
        <v>77.582638000000017</v>
      </c>
      <c r="BH123" s="375">
        <v>39.366864</v>
      </c>
      <c r="BI123" s="371">
        <v>15.482311000000001</v>
      </c>
      <c r="BJ123" s="371">
        <v>33.081952000000001</v>
      </c>
      <c r="BK123" s="371">
        <v>18.112638</v>
      </c>
      <c r="BL123" s="373">
        <v>8.5769280000000006</v>
      </c>
      <c r="BM123" s="375">
        <v>668.81940200000054</v>
      </c>
      <c r="BN123" s="371">
        <v>371.00596000000019</v>
      </c>
      <c r="BO123" s="371">
        <v>308.61643199999997</v>
      </c>
      <c r="BP123" s="371">
        <v>161.27617699999999</v>
      </c>
      <c r="BQ123" s="373">
        <v>163.31331599999996</v>
      </c>
      <c r="BR123" s="375">
        <v>652.24099899999999</v>
      </c>
      <c r="BS123" s="371">
        <v>631.31907000000024</v>
      </c>
      <c r="BT123" s="371">
        <v>504.09191100000038</v>
      </c>
      <c r="BU123" s="1789">
        <v>0</v>
      </c>
      <c r="BV123" s="1847"/>
      <c r="BW123" s="1847"/>
      <c r="BX123" s="1847"/>
      <c r="BY123" s="1848"/>
      <c r="BZ123" s="1848"/>
      <c r="CA123" s="1848"/>
      <c r="CB123" s="1848"/>
      <c r="CC123" s="1848"/>
      <c r="CD123" s="1848"/>
      <c r="CE123" s="1848"/>
      <c r="CF123" s="1848"/>
      <c r="CG123" s="1848"/>
      <c r="CH123" s="1848"/>
      <c r="CI123" s="1848"/>
      <c r="CJ123" s="1848"/>
      <c r="CK123" s="1848"/>
      <c r="CL123" s="1848"/>
      <c r="CM123" s="1848"/>
      <c r="CN123" s="1848"/>
      <c r="CO123" s="1848"/>
      <c r="CP123" s="1848"/>
      <c r="CQ123" s="1848"/>
      <c r="CR123" s="1848"/>
      <c r="CS123" s="1848"/>
      <c r="CT123" s="1848"/>
      <c r="CU123" s="1848"/>
      <c r="CV123" s="1848"/>
      <c r="CW123" s="1848"/>
      <c r="CX123" s="1848"/>
      <c r="CY123" s="1848"/>
      <c r="CZ123" s="1849"/>
    </row>
    <row r="124" s="642" customFormat="true" ht="15" customHeight="true" x14ac:dyDescent="0.2">
      <c r="A124" s="2307" t="s">
        <v>51</v>
      </c>
      <c r="B124" s="1378" t="s">
        <v>15</v>
      </c>
      <c r="C124" s="1302">
        <v>81.080803180568793</v>
      </c>
      <c r="D124" s="1303">
        <v>89.611361800378205</v>
      </c>
      <c r="E124" s="1303">
        <v>95.430610581776293</v>
      </c>
      <c r="F124" s="1303">
        <v>96.626308628670671</v>
      </c>
      <c r="G124" s="1304">
        <v>98.365392027664768</v>
      </c>
      <c r="H124" s="1305">
        <v>94.711274260849009</v>
      </c>
      <c r="I124" s="1303">
        <v>97.272927858242241</v>
      </c>
      <c r="J124" s="1303">
        <v>97.287731104171684</v>
      </c>
      <c r="K124" s="1303">
        <v>98.72681329705496</v>
      </c>
      <c r="L124" s="1306">
        <v>99.463376848806078</v>
      </c>
      <c r="M124" s="1307">
        <v>76.109870361152289</v>
      </c>
      <c r="N124" s="1303">
        <v>86.066725412225011</v>
      </c>
      <c r="O124" s="1303">
        <v>88.493445972422407</v>
      </c>
      <c r="P124" s="1303">
        <v>94.650086116998736</v>
      </c>
      <c r="Q124" s="1304">
        <v>94.304062279042768</v>
      </c>
      <c r="R124" s="1305">
        <v>93.109019312743285</v>
      </c>
      <c r="S124" s="1303">
        <v>90.668059700812634</v>
      </c>
      <c r="T124" s="1303">
        <v>82.016308758480619</v>
      </c>
      <c r="U124" s="1928">
        <v>98.997685305691235</v>
      </c>
      <c r="V124" s="1766"/>
      <c r="W124" s="1766"/>
      <c r="X124" s="1766"/>
      <c r="Y124" s="1766"/>
      <c r="Z124" s="1766"/>
      <c r="AA124" s="1766"/>
      <c r="AB124" s="1766"/>
      <c r="AC124" s="1766"/>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646"/>
      <c r="BA124" s="2201" t="s">
        <v>51</v>
      </c>
      <c r="BB124" s="156" t="s">
        <v>15</v>
      </c>
      <c r="BC124" s="369">
        <v>4984.9741909999921</v>
      </c>
      <c r="BD124" s="371">
        <v>5511.2391779999907</v>
      </c>
      <c r="BE124" s="371">
        <v>5866.3838970000015</v>
      </c>
      <c r="BF124" s="371">
        <v>5939.6307740000002</v>
      </c>
      <c r="BG124" s="373">
        <v>6048.7131239999881</v>
      </c>
      <c r="BH124" s="375">
        <v>2612.2192520000003</v>
      </c>
      <c r="BI124" s="371">
        <v>2690.5141310000004</v>
      </c>
      <c r="BJ124" s="371">
        <v>2679.4089830000003</v>
      </c>
      <c r="BK124" s="371">
        <v>2725.330966</v>
      </c>
      <c r="BL124" s="373">
        <v>2748.7633200000014</v>
      </c>
      <c r="BM124" s="375">
        <v>2574.4817539999972</v>
      </c>
      <c r="BN124" s="371">
        <v>2919.9586020000011</v>
      </c>
      <c r="BO124" s="371">
        <v>2998.6102130000031</v>
      </c>
      <c r="BP124" s="371">
        <v>3212.9482540000004</v>
      </c>
      <c r="BQ124" s="373">
        <v>3188.7056889999985</v>
      </c>
      <c r="BR124" s="375">
        <v>13181.770606000013</v>
      </c>
      <c r="BS124" s="371">
        <v>7916.0383709999687</v>
      </c>
      <c r="BT124" s="371">
        <v>2520.3631390000073</v>
      </c>
      <c r="BU124" s="1789">
        <v>4732.769048000001</v>
      </c>
      <c r="BV124" s="1847"/>
      <c r="BW124" s="1847"/>
      <c r="BX124" s="1847"/>
      <c r="BY124" s="1848"/>
      <c r="BZ124" s="1848"/>
      <c r="CA124" s="1848"/>
      <c r="CB124" s="1848"/>
      <c r="CC124" s="1848"/>
      <c r="CD124" s="1848"/>
      <c r="CE124" s="1848"/>
      <c r="CF124" s="1848"/>
      <c r="CG124" s="1848"/>
      <c r="CH124" s="1848"/>
      <c r="CI124" s="1848"/>
      <c r="CJ124" s="1848"/>
      <c r="CK124" s="1848"/>
      <c r="CL124" s="1848"/>
      <c r="CM124" s="1848"/>
      <c r="CN124" s="1848"/>
      <c r="CO124" s="1848"/>
      <c r="CP124" s="1848"/>
      <c r="CQ124" s="1848"/>
      <c r="CR124" s="1848"/>
      <c r="CS124" s="1848"/>
      <c r="CT124" s="1848"/>
      <c r="CU124" s="1848"/>
      <c r="CV124" s="1848"/>
      <c r="CW124" s="1848"/>
      <c r="CX124" s="1848"/>
      <c r="CY124" s="1848"/>
      <c r="CZ124" s="1849"/>
    </row>
    <row r="125" s="642" customFormat="true" ht="15" customHeight="true" x14ac:dyDescent="0.2">
      <c r="A125" s="2307"/>
      <c r="B125" s="1378" t="s">
        <v>16</v>
      </c>
      <c r="C125" s="1302">
        <v>3.9562953451374985</v>
      </c>
      <c r="D125" s="1303">
        <v>2.4880498707591734</v>
      </c>
      <c r="E125" s="1303">
        <v>1.1076261067827819</v>
      </c>
      <c r="F125" s="1303">
        <v>1.8863981759793504</v>
      </c>
      <c r="G125" s="1304">
        <v>0.3729434752820095</v>
      </c>
      <c r="H125" s="1305">
        <v>3.8614007356165589</v>
      </c>
      <c r="I125" s="1303">
        <v>2.1673242097065426</v>
      </c>
      <c r="J125" s="1303">
        <v>1.5110830854509993</v>
      </c>
      <c r="K125" s="1303">
        <v>0.61704509942896113</v>
      </c>
      <c r="L125" s="1306">
        <v>0.22626895821485968</v>
      </c>
      <c r="M125" s="1307">
        <v>4.1177005267928903</v>
      </c>
      <c r="N125" s="1303">
        <v>2.9977537678058117</v>
      </c>
      <c r="O125" s="1303">
        <v>2.3988242422947135</v>
      </c>
      <c r="P125" s="1303">
        <v>0.59888684026366279</v>
      </c>
      <c r="Q125" s="1304">
        <v>0.86604414495554793</v>
      </c>
      <c r="R125" s="1305">
        <v>2.283897042149774</v>
      </c>
      <c r="S125" s="1303">
        <v>2.1009906187611889</v>
      </c>
      <c r="T125" s="1303">
        <v>1.5798019862466088</v>
      </c>
      <c r="U125" s="1928">
        <v>1.0023146943087231</v>
      </c>
      <c r="V125" s="1766"/>
      <c r="W125" s="1766"/>
      <c r="X125" s="1766"/>
      <c r="Y125" s="1766"/>
      <c r="Z125" s="1766"/>
      <c r="AA125" s="1766"/>
      <c r="AB125" s="1766"/>
      <c r="AC125" s="1766"/>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646"/>
      <c r="BA125" s="2201"/>
      <c r="BB125" s="156" t="s">
        <v>16</v>
      </c>
      <c r="BC125" s="369">
        <v>243.23920600000008</v>
      </c>
      <c r="BD125" s="371">
        <v>153.01896599999998</v>
      </c>
      <c r="BE125" s="371">
        <v>68.088843999999995</v>
      </c>
      <c r="BF125" s="371">
        <v>115.957122</v>
      </c>
      <c r="BG125" s="373">
        <v>22.933147999999999</v>
      </c>
      <c r="BH125" s="375">
        <v>106.50078800000001</v>
      </c>
      <c r="BI125" s="371">
        <v>59.946961000000002</v>
      </c>
      <c r="BJ125" s="371">
        <v>41.616856999999996</v>
      </c>
      <c r="BK125" s="371">
        <v>17.033388000000002</v>
      </c>
      <c r="BL125" s="373">
        <v>6.2531540000000003</v>
      </c>
      <c r="BM125" s="375">
        <v>139.28475800000007</v>
      </c>
      <c r="BN125" s="371">
        <v>101.70384500000002</v>
      </c>
      <c r="BO125" s="371">
        <v>81.284425000000013</v>
      </c>
      <c r="BP125" s="371">
        <v>20.329537000000002</v>
      </c>
      <c r="BQ125" s="373">
        <v>29.283572999999997</v>
      </c>
      <c r="BR125" s="375">
        <v>323.33931900000005</v>
      </c>
      <c r="BS125" s="371">
        <v>183.43309000000002</v>
      </c>
      <c r="BT125" s="371">
        <v>48.547352999999987</v>
      </c>
      <c r="BU125" s="1789">
        <v>47.917524</v>
      </c>
      <c r="BV125" s="1847"/>
      <c r="BW125" s="1847"/>
      <c r="BX125" s="1847"/>
      <c r="BY125" s="1848"/>
      <c r="BZ125" s="1848"/>
      <c r="CA125" s="1848"/>
      <c r="CB125" s="1848"/>
      <c r="CC125" s="1848"/>
      <c r="CD125" s="1848"/>
      <c r="CE125" s="1848"/>
      <c r="CF125" s="1848"/>
      <c r="CG125" s="1848"/>
      <c r="CH125" s="1848"/>
      <c r="CI125" s="1848"/>
      <c r="CJ125" s="1848"/>
      <c r="CK125" s="1848"/>
      <c r="CL125" s="1848"/>
      <c r="CM125" s="1848"/>
      <c r="CN125" s="1848"/>
      <c r="CO125" s="1848"/>
      <c r="CP125" s="1848"/>
      <c r="CQ125" s="1848"/>
      <c r="CR125" s="1848"/>
      <c r="CS125" s="1848"/>
      <c r="CT125" s="1848"/>
      <c r="CU125" s="1848"/>
      <c r="CV125" s="1848"/>
      <c r="CW125" s="1848"/>
      <c r="CX125" s="1848"/>
      <c r="CY125" s="1848"/>
      <c r="CZ125" s="1849"/>
    </row>
    <row r="126" s="642" customFormat="true" ht="15" customHeight="true" x14ac:dyDescent="0.2">
      <c r="A126" s="2307"/>
      <c r="B126" s="1378" t="s">
        <v>22</v>
      </c>
      <c r="C126" s="1302">
        <v>14.896731958411493</v>
      </c>
      <c r="D126" s="1303">
        <v>7.9005883288625682</v>
      </c>
      <c r="E126" s="1303">
        <v>3.4617633114409165</v>
      </c>
      <c r="F126" s="1303">
        <v>1.4872931953500033</v>
      </c>
      <c r="G126" s="1304">
        <v>1.2616644970531783</v>
      </c>
      <c r="H126" s="1305">
        <v>1.420444908504594</v>
      </c>
      <c r="I126" s="1303">
        <v>0.55974793205123297</v>
      </c>
      <c r="J126" s="1303">
        <v>1.2011858103773156</v>
      </c>
      <c r="K126" s="1303">
        <v>0.65614160351603434</v>
      </c>
      <c r="L126" s="1306">
        <v>0.31035419297907263</v>
      </c>
      <c r="M126" s="1307">
        <v>19.712918694546449</v>
      </c>
      <c r="N126" s="1303">
        <v>10.880535929723115</v>
      </c>
      <c r="O126" s="1303">
        <v>9.1077297852829471</v>
      </c>
      <c r="P126" s="1303">
        <v>4.7510270427375296</v>
      </c>
      <c r="Q126" s="1304">
        <v>4.8298935760016439</v>
      </c>
      <c r="R126" s="1305">
        <v>4.6070836451069335</v>
      </c>
      <c r="S126" s="1303">
        <v>7.230949680425919</v>
      </c>
      <c r="T126" s="1303">
        <v>16.27150390484093</v>
      </c>
      <c r="U126" s="1928">
        <v>0</v>
      </c>
      <c r="V126" s="1766"/>
      <c r="W126" s="1766"/>
      <c r="X126" s="1766"/>
      <c r="Y126" s="1766"/>
      <c r="Z126" s="1766"/>
      <c r="AA126" s="1766"/>
      <c r="AB126" s="1766"/>
      <c r="AC126" s="1766"/>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646"/>
      <c r="BA126" s="2201"/>
      <c r="BB126" s="156" t="s">
        <v>22</v>
      </c>
      <c r="BC126" s="369">
        <v>915.87430600000027</v>
      </c>
      <c r="BD126" s="371">
        <v>485.89856299999997</v>
      </c>
      <c r="BE126" s="371">
        <v>212.80417699999995</v>
      </c>
      <c r="BF126" s="371">
        <v>91.424091000000018</v>
      </c>
      <c r="BG126" s="373">
        <v>77.582638000000017</v>
      </c>
      <c r="BH126" s="375">
        <v>39.177105000000005</v>
      </c>
      <c r="BI126" s="371">
        <v>15.482311000000001</v>
      </c>
      <c r="BJ126" s="371">
        <v>33.081952000000001</v>
      </c>
      <c r="BK126" s="371">
        <v>18.112638</v>
      </c>
      <c r="BL126" s="373">
        <v>8.5769280000000006</v>
      </c>
      <c r="BM126" s="375">
        <v>666.80641100000071</v>
      </c>
      <c r="BN126" s="371">
        <v>369.14050500000019</v>
      </c>
      <c r="BO126" s="371">
        <v>308.61643199999997</v>
      </c>
      <c r="BP126" s="371">
        <v>161.27617699999999</v>
      </c>
      <c r="BQ126" s="373">
        <v>163.31331599999996</v>
      </c>
      <c r="BR126" s="375">
        <v>652.24099899999999</v>
      </c>
      <c r="BS126" s="371">
        <v>631.31907000000024</v>
      </c>
      <c r="BT126" s="371">
        <v>500.02370600000035</v>
      </c>
      <c r="BU126" s="1789">
        <v>0</v>
      </c>
      <c r="BV126" s="1847"/>
      <c r="BW126" s="1847"/>
      <c r="BX126" s="1847"/>
      <c r="BY126" s="1848"/>
      <c r="BZ126" s="1848"/>
      <c r="CA126" s="1848"/>
      <c r="CB126" s="1848"/>
      <c r="CC126" s="1848"/>
      <c r="CD126" s="1848"/>
      <c r="CE126" s="1848"/>
      <c r="CF126" s="1848"/>
      <c r="CG126" s="1848"/>
      <c r="CH126" s="1848"/>
      <c r="CI126" s="1848"/>
      <c r="CJ126" s="1848"/>
      <c r="CK126" s="1848"/>
      <c r="CL126" s="1848"/>
      <c r="CM126" s="1848"/>
      <c r="CN126" s="1848"/>
      <c r="CO126" s="1848"/>
      <c r="CP126" s="1848"/>
      <c r="CQ126" s="1848"/>
      <c r="CR126" s="1848"/>
      <c r="CS126" s="1848"/>
      <c r="CT126" s="1848"/>
      <c r="CU126" s="1848"/>
      <c r="CV126" s="1848"/>
      <c r="CW126" s="1848"/>
      <c r="CX126" s="1848"/>
      <c r="CY126" s="1848"/>
      <c r="CZ126" s="1849"/>
    </row>
    <row r="127" s="642" customFormat="true" ht="15" customHeight="true" x14ac:dyDescent="0.2">
      <c r="A127" s="2307"/>
      <c r="B127" s="1378" t="s">
        <v>19</v>
      </c>
      <c r="C127" s="1302">
        <v>6.6169515882094646E-2</v>
      </c>
      <c r="D127" s="1303">
        <v>0</v>
      </c>
      <c r="E127" s="1303">
        <v>0</v>
      </c>
      <c r="F127" s="1303">
        <v>0</v>
      </c>
      <c r="G127" s="1304">
        <v>0</v>
      </c>
      <c r="H127" s="1305">
        <v>6.8800950298120098E-3</v>
      </c>
      <c r="I127" s="1303">
        <v>0</v>
      </c>
      <c r="J127" s="1303">
        <v>0</v>
      </c>
      <c r="K127" s="1303">
        <v>0</v>
      </c>
      <c r="L127" s="1306">
        <v>0</v>
      </c>
      <c r="M127" s="1307">
        <v>5.9510417508348928E-2</v>
      </c>
      <c r="N127" s="1303">
        <v>5.4984890246009777E-2</v>
      </c>
      <c r="O127" s="1303">
        <v>0</v>
      </c>
      <c r="P127" s="1303">
        <v>0</v>
      </c>
      <c r="Q127" s="1304">
        <v>0</v>
      </c>
      <c r="R127" s="1305">
        <v>0</v>
      </c>
      <c r="S127" s="1303">
        <v>0</v>
      </c>
      <c r="T127" s="1303">
        <v>0.13238535043215202</v>
      </c>
      <c r="U127" s="1928">
        <v>0</v>
      </c>
      <c r="V127" s="1766"/>
      <c r="W127" s="1766"/>
      <c r="X127" s="1766"/>
      <c r="Y127" s="1766"/>
      <c r="Z127" s="1766"/>
      <c r="AA127" s="1766"/>
      <c r="AB127" s="1766"/>
      <c r="AC127" s="1766"/>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646"/>
      <c r="BA127" s="2201"/>
      <c r="BB127" s="156" t="s">
        <v>19</v>
      </c>
      <c r="BC127" s="369">
        <v>4.0682049999999998</v>
      </c>
      <c r="BD127" s="371">
        <v>0</v>
      </c>
      <c r="BE127" s="371">
        <v>0</v>
      </c>
      <c r="BF127" s="371">
        <v>0</v>
      </c>
      <c r="BG127" s="373">
        <v>0</v>
      </c>
      <c r="BH127" s="375">
        <v>0.18975900000000001</v>
      </c>
      <c r="BI127" s="371">
        <v>0</v>
      </c>
      <c r="BJ127" s="371">
        <v>0</v>
      </c>
      <c r="BK127" s="371">
        <v>0</v>
      </c>
      <c r="BL127" s="373">
        <v>0</v>
      </c>
      <c r="BM127" s="375">
        <v>2.012991</v>
      </c>
      <c r="BN127" s="371">
        <v>1.8654550000000001</v>
      </c>
      <c r="BO127" s="371">
        <v>0</v>
      </c>
      <c r="BP127" s="371">
        <v>0</v>
      </c>
      <c r="BQ127" s="373">
        <v>0</v>
      </c>
      <c r="BR127" s="375">
        <v>0</v>
      </c>
      <c r="BS127" s="371">
        <v>0</v>
      </c>
      <c r="BT127" s="371">
        <v>4.0682049999999998</v>
      </c>
      <c r="BU127" s="1789">
        <v>0</v>
      </c>
      <c r="BV127" s="1847"/>
      <c r="BW127" s="1847"/>
      <c r="BX127" s="1847"/>
      <c r="BY127" s="1848"/>
      <c r="BZ127" s="1848"/>
      <c r="CA127" s="1848"/>
      <c r="CB127" s="1848"/>
      <c r="CC127" s="1848"/>
      <c r="CD127" s="1848"/>
      <c r="CE127" s="1848"/>
      <c r="CF127" s="1848"/>
      <c r="CG127" s="1848"/>
      <c r="CH127" s="1848"/>
      <c r="CI127" s="1848"/>
      <c r="CJ127" s="1848"/>
      <c r="CK127" s="1848"/>
      <c r="CL127" s="1848"/>
      <c r="CM127" s="1848"/>
      <c r="CN127" s="1848"/>
      <c r="CO127" s="1848"/>
      <c r="CP127" s="1848"/>
      <c r="CQ127" s="1848"/>
      <c r="CR127" s="1848"/>
      <c r="CS127" s="1848"/>
      <c r="CT127" s="1848"/>
      <c r="CU127" s="1848"/>
      <c r="CV127" s="1848"/>
      <c r="CW127" s="1848"/>
      <c r="CX127" s="1848"/>
      <c r="CY127" s="1848"/>
      <c r="CZ127" s="1849"/>
    </row>
    <row r="128" s="642" customFormat="true" ht="15" customHeight="true" x14ac:dyDescent="0.2">
      <c r="A128" s="2307" t="s">
        <v>163</v>
      </c>
      <c r="B128" s="1378" t="s">
        <v>50</v>
      </c>
      <c r="C128" s="1302">
        <v>4.6524345417800541</v>
      </c>
      <c r="D128" s="1303">
        <v>2.7014829146176766</v>
      </c>
      <c r="E128" s="1303">
        <v>1.1473444562242026</v>
      </c>
      <c r="F128" s="1303">
        <v>1.9148780265677445</v>
      </c>
      <c r="G128" s="1304">
        <v>0.37770889430365101</v>
      </c>
      <c r="H128" s="1305">
        <v>3.9173135311129705</v>
      </c>
      <c r="I128" s="1303">
        <v>2.1795240505078204</v>
      </c>
      <c r="J128" s="1303">
        <v>1.5294546780195222</v>
      </c>
      <c r="K128" s="1303">
        <v>0.62112052963185493</v>
      </c>
      <c r="L128" s="1306">
        <v>0.22697337961544245</v>
      </c>
      <c r="M128" s="1307">
        <v>5.1325254911981979</v>
      </c>
      <c r="N128" s="1303">
        <v>3.3658241707631738</v>
      </c>
      <c r="O128" s="1303">
        <v>2.6391949905398007</v>
      </c>
      <c r="P128" s="1303">
        <v>0.62875936786465858</v>
      </c>
      <c r="Q128" s="1304">
        <v>0.90999598245396518</v>
      </c>
      <c r="R128" s="1305">
        <v>2.3941998309947086</v>
      </c>
      <c r="S128" s="1303">
        <v>2.2647538284844231</v>
      </c>
      <c r="T128" s="1303">
        <v>1.8898032123417341</v>
      </c>
      <c r="U128" s="1928">
        <v>1.0023146943087231</v>
      </c>
      <c r="V128" s="1766"/>
      <c r="W128" s="1766"/>
      <c r="X128" s="1766"/>
      <c r="Y128" s="1766"/>
      <c r="Z128" s="1766"/>
      <c r="AA128" s="1766"/>
      <c r="AB128" s="1766"/>
      <c r="AC128" s="1766"/>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646"/>
      <c r="BA128" s="2201" t="s">
        <v>109</v>
      </c>
      <c r="BB128" s="156" t="s">
        <v>50</v>
      </c>
      <c r="BC128" s="1077" t="s">
        <v>36</v>
      </c>
      <c r="BD128" s="1096" t="s">
        <v>36</v>
      </c>
      <c r="BE128" s="1096" t="s">
        <v>36</v>
      </c>
      <c r="BF128" s="1096" t="s">
        <v>36</v>
      </c>
      <c r="BG128" s="1116" t="s">
        <v>36</v>
      </c>
      <c r="BH128" s="1136" t="s">
        <v>36</v>
      </c>
      <c r="BI128" s="1096" t="s">
        <v>36</v>
      </c>
      <c r="BJ128" s="1096" t="s">
        <v>36</v>
      </c>
      <c r="BK128" s="1096" t="s">
        <v>36</v>
      </c>
      <c r="BL128" s="1116" t="s">
        <v>36</v>
      </c>
      <c r="BM128" s="1136" t="s">
        <v>36</v>
      </c>
      <c r="BN128" s="1096" t="s">
        <v>36</v>
      </c>
      <c r="BO128" s="1096" t="s">
        <v>36</v>
      </c>
      <c r="BP128" s="1096" t="s">
        <v>36</v>
      </c>
      <c r="BQ128" s="1116" t="s">
        <v>36</v>
      </c>
      <c r="BR128" s="1136" t="s">
        <v>36</v>
      </c>
      <c r="BS128" s="1096" t="s">
        <v>36</v>
      </c>
      <c r="BT128" s="1096" t="s">
        <v>36</v>
      </c>
      <c r="BU128" s="1790" t="s">
        <v>36</v>
      </c>
      <c r="BV128" s="1850"/>
      <c r="BW128" s="1850"/>
      <c r="BX128" s="1850"/>
      <c r="BY128" s="1849"/>
      <c r="BZ128" s="1849"/>
      <c r="CA128" s="1849"/>
      <c r="CB128" s="1849"/>
      <c r="CC128" s="1849"/>
      <c r="CD128" s="1849"/>
      <c r="CE128" s="1849"/>
      <c r="CF128" s="1849"/>
      <c r="CG128" s="1849"/>
      <c r="CH128" s="1849"/>
      <c r="CI128" s="1849"/>
      <c r="CJ128" s="1849"/>
      <c r="CK128" s="1849"/>
      <c r="CL128" s="1849"/>
      <c r="CM128" s="1849"/>
      <c r="CN128" s="1849"/>
      <c r="CO128" s="1849"/>
      <c r="CP128" s="1849"/>
      <c r="CQ128" s="1849"/>
      <c r="CR128" s="1849"/>
      <c r="CS128" s="1849"/>
      <c r="CT128" s="1849"/>
      <c r="CU128" s="1849"/>
      <c r="CV128" s="1849"/>
      <c r="CW128" s="1849"/>
      <c r="CX128" s="1849"/>
      <c r="CY128" s="1849"/>
      <c r="CZ128" s="1849"/>
    </row>
    <row r="129" s="642" customFormat="true" ht="15" customHeight="true" x14ac:dyDescent="0.2">
      <c r="A129" s="2308"/>
      <c r="B129" s="1379" t="s">
        <v>49</v>
      </c>
      <c r="C129" s="1308">
        <v>95.347565458219904</v>
      </c>
      <c r="D129" s="1309">
        <v>97.298517085382372</v>
      </c>
      <c r="E129" s="1309">
        <v>98.852655543775796</v>
      </c>
      <c r="F129" s="1309">
        <v>98.085121973432251</v>
      </c>
      <c r="G129" s="1310">
        <v>99.622291105696362</v>
      </c>
      <c r="H129" s="1311">
        <v>96.08268646888699</v>
      </c>
      <c r="I129" s="1309">
        <v>97.82047594949222</v>
      </c>
      <c r="J129" s="1309">
        <v>98.470545321980495</v>
      </c>
      <c r="K129" s="1309">
        <v>99.378879470368119</v>
      </c>
      <c r="L129" s="1312">
        <v>99.773026620384556</v>
      </c>
      <c r="M129" s="1313">
        <v>94.867474508801791</v>
      </c>
      <c r="N129" s="1309">
        <v>96.63417582923681</v>
      </c>
      <c r="O129" s="1309">
        <v>97.360805009460208</v>
      </c>
      <c r="P129" s="1309">
        <v>99.371240632135326</v>
      </c>
      <c r="Q129" s="1310">
        <v>99.090004017546022</v>
      </c>
      <c r="R129" s="1311">
        <v>97.605800169005249</v>
      </c>
      <c r="S129" s="1309">
        <v>97.735246171515584</v>
      </c>
      <c r="T129" s="1309">
        <v>98.110196787658268</v>
      </c>
      <c r="U129" s="1929">
        <v>98.997685305691235</v>
      </c>
      <c r="V129" s="1766"/>
      <c r="W129" s="1766"/>
      <c r="X129" s="1766"/>
      <c r="Y129" s="1766"/>
      <c r="Z129" s="1766"/>
      <c r="AA129" s="1766"/>
      <c r="AB129" s="1766"/>
      <c r="AC129" s="1766"/>
      <c r="AD129" s="1766"/>
      <c r="AE129" s="1766"/>
      <c r="AF129" s="1766"/>
      <c r="AG129" s="1766"/>
      <c r="AH129" s="1766"/>
      <c r="AI129" s="1766"/>
      <c r="AJ129" s="1766"/>
      <c r="AK129" s="1766"/>
      <c r="AL129" s="1766"/>
      <c r="AM129" s="1766"/>
      <c r="AN129" s="1766"/>
      <c r="AO129" s="1766"/>
      <c r="AP129" s="1766"/>
      <c r="AQ129" s="1766"/>
      <c r="AR129" s="1766"/>
      <c r="AS129" s="1766"/>
      <c r="AT129" s="1766"/>
      <c r="AU129" s="1766"/>
      <c r="AV129" s="1766"/>
      <c r="AW129" s="1766"/>
      <c r="AX129" s="1766"/>
      <c r="AY129" s="1766"/>
      <c r="AZ129" s="646"/>
      <c r="BA129" s="2202"/>
      <c r="BB129" s="157" t="s">
        <v>49</v>
      </c>
      <c r="BC129" s="1078" t="s">
        <v>36</v>
      </c>
      <c r="BD129" s="1097" t="s">
        <v>36</v>
      </c>
      <c r="BE129" s="1097" t="s">
        <v>36</v>
      </c>
      <c r="BF129" s="1097" t="s">
        <v>36</v>
      </c>
      <c r="BG129" s="1117" t="s">
        <v>36</v>
      </c>
      <c r="BH129" s="1137" t="s">
        <v>36</v>
      </c>
      <c r="BI129" s="1097" t="s">
        <v>36</v>
      </c>
      <c r="BJ129" s="1097" t="s">
        <v>36</v>
      </c>
      <c r="BK129" s="1097" t="s">
        <v>36</v>
      </c>
      <c r="BL129" s="1117" t="s">
        <v>36</v>
      </c>
      <c r="BM129" s="1137" t="s">
        <v>36</v>
      </c>
      <c r="BN129" s="1097" t="s">
        <v>36</v>
      </c>
      <c r="BO129" s="1097" t="s">
        <v>36</v>
      </c>
      <c r="BP129" s="1097" t="s">
        <v>36</v>
      </c>
      <c r="BQ129" s="1117" t="s">
        <v>36</v>
      </c>
      <c r="BR129" s="1137" t="s">
        <v>36</v>
      </c>
      <c r="BS129" s="1097" t="s">
        <v>36</v>
      </c>
      <c r="BT129" s="1097" t="s">
        <v>36</v>
      </c>
      <c r="BU129" s="1791" t="s">
        <v>36</v>
      </c>
      <c r="BV129" s="1851"/>
      <c r="BW129" s="1851"/>
      <c r="BX129" s="1851"/>
      <c r="BY129" s="1852"/>
      <c r="BZ129" s="1852"/>
      <c r="CA129" s="1852"/>
      <c r="CB129" s="1852"/>
      <c r="CC129" s="1852"/>
      <c r="CD129" s="1852"/>
      <c r="CE129" s="1852"/>
      <c r="CF129" s="1852"/>
      <c r="CG129" s="1852"/>
      <c r="CH129" s="1852"/>
      <c r="CI129" s="1852"/>
      <c r="CJ129" s="1852"/>
      <c r="CK129" s="1852"/>
      <c r="CL129" s="1852"/>
      <c r="CM129" s="1852"/>
      <c r="CN129" s="1852"/>
      <c r="CO129" s="1852"/>
      <c r="CP129" s="1852"/>
      <c r="CQ129" s="1852"/>
      <c r="CR129" s="1852"/>
      <c r="CS129" s="1852"/>
      <c r="CT129" s="1852"/>
      <c r="CU129" s="1852"/>
      <c r="CV129" s="1852"/>
      <c r="CW129" s="1852"/>
      <c r="CX129" s="1852"/>
      <c r="CY129" s="1852"/>
      <c r="CZ129" s="1852"/>
    </row>
    <row r="130" s="131" customFormat="true" ht="15" hidden="true" customHeight="true" x14ac:dyDescent="0.2">
      <c r="A130" s="2138" t="s">
        <v>48</v>
      </c>
      <c r="B130" s="248" t="s">
        <v>43</v>
      </c>
      <c r="C130" s="254"/>
      <c r="D130" s="255"/>
      <c r="E130" s="255"/>
      <c r="F130" s="255"/>
      <c r="G130" s="256"/>
      <c r="H130" s="257"/>
      <c r="I130" s="255"/>
      <c r="J130" s="255"/>
      <c r="K130" s="255"/>
      <c r="L130" s="258"/>
      <c r="M130" s="254"/>
      <c r="N130" s="255"/>
      <c r="O130" s="255"/>
      <c r="P130" s="255"/>
      <c r="Q130" s="256"/>
      <c r="R130" s="257"/>
      <c r="S130" s="255"/>
      <c r="T130" s="255"/>
      <c r="U130" s="258"/>
      <c r="V130" s="609"/>
      <c r="W130" s="609"/>
      <c r="X130" s="609"/>
      <c r="Y130" s="609"/>
      <c r="Z130" s="609"/>
      <c r="AA130" s="609"/>
      <c r="AB130" s="609"/>
      <c r="AC130" s="609"/>
      <c r="AD130" s="609"/>
      <c r="AE130" s="609"/>
      <c r="AF130" s="609"/>
      <c r="AG130" s="609"/>
      <c r="AH130" s="609"/>
      <c r="AI130" s="609"/>
      <c r="AJ130" s="609"/>
      <c r="AK130" s="609"/>
      <c r="AL130" s="609"/>
      <c r="AM130" s="609"/>
      <c r="AN130" s="609"/>
      <c r="AO130" s="609"/>
      <c r="AP130" s="609"/>
      <c r="AQ130" s="609"/>
      <c r="AR130" s="609"/>
      <c r="AS130" s="609"/>
      <c r="AT130" s="609"/>
      <c r="AU130" s="609"/>
      <c r="AV130" s="609"/>
      <c r="AW130" s="609"/>
      <c r="AX130" s="609"/>
      <c r="AY130" s="609"/>
      <c r="AZ130" s="216"/>
      <c r="BB130" s="133"/>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39"/>
      <c r="B131" s="240" t="s">
        <v>47</v>
      </c>
      <c r="C131" s="259"/>
      <c r="D131" s="260"/>
      <c r="E131" s="260"/>
      <c r="F131" s="260"/>
      <c r="G131" s="261"/>
      <c r="H131" s="262"/>
      <c r="I131" s="260"/>
      <c r="J131" s="260"/>
      <c r="K131" s="260"/>
      <c r="L131" s="263"/>
      <c r="M131" s="259"/>
      <c r="N131" s="260"/>
      <c r="O131" s="260"/>
      <c r="P131" s="260"/>
      <c r="Q131" s="261"/>
      <c r="R131" s="262"/>
      <c r="S131" s="260"/>
      <c r="T131" s="260"/>
      <c r="U131" s="263"/>
      <c r="V131" s="609"/>
      <c r="W131" s="609"/>
      <c r="X131" s="609"/>
      <c r="Y131" s="609"/>
      <c r="Z131" s="609"/>
      <c r="AA131" s="609"/>
      <c r="AB131" s="609"/>
      <c r="AC131" s="609"/>
      <c r="AD131" s="609"/>
      <c r="AE131" s="609"/>
      <c r="AF131" s="609"/>
      <c r="AG131" s="609"/>
      <c r="AH131" s="609"/>
      <c r="AI131" s="609"/>
      <c r="AJ131" s="609"/>
      <c r="AK131" s="609"/>
      <c r="AL131" s="609"/>
      <c r="AM131" s="609"/>
      <c r="AN131" s="609"/>
      <c r="AO131" s="609"/>
      <c r="AP131" s="609"/>
      <c r="AQ131" s="609"/>
      <c r="AR131" s="609"/>
      <c r="AS131" s="609"/>
      <c r="AT131" s="609"/>
      <c r="AU131" s="609"/>
      <c r="AV131" s="609"/>
      <c r="AW131" s="609"/>
      <c r="AX131" s="609"/>
      <c r="AY131" s="609"/>
      <c r="AZ131" s="216"/>
      <c r="BB131" s="133"/>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40"/>
      <c r="B132" s="241" t="s">
        <v>47</v>
      </c>
      <c r="C132" s="264"/>
      <c r="D132" s="265"/>
      <c r="E132" s="265"/>
      <c r="F132" s="265"/>
      <c r="G132" s="266"/>
      <c r="H132" s="267"/>
      <c r="I132" s="265"/>
      <c r="J132" s="265"/>
      <c r="K132" s="265"/>
      <c r="L132" s="268"/>
      <c r="M132" s="264"/>
      <c r="N132" s="265"/>
      <c r="O132" s="265"/>
      <c r="P132" s="265"/>
      <c r="Q132" s="266"/>
      <c r="R132" s="1688"/>
      <c r="S132" s="1689"/>
      <c r="T132" s="1689"/>
      <c r="U132" s="1730"/>
      <c r="V132" s="609"/>
      <c r="W132" s="609"/>
      <c r="X132" s="609"/>
      <c r="Y132" s="609"/>
      <c r="Z132" s="609"/>
      <c r="AA132" s="609"/>
      <c r="AB132" s="609"/>
      <c r="AC132" s="609"/>
      <c r="AD132" s="609"/>
      <c r="AE132" s="609"/>
      <c r="AF132" s="609"/>
      <c r="AG132" s="609"/>
      <c r="AH132" s="609"/>
      <c r="AI132" s="609"/>
      <c r="AJ132" s="609"/>
      <c r="AK132" s="609"/>
      <c r="AL132" s="609"/>
      <c r="AM132" s="609"/>
      <c r="AN132" s="609"/>
      <c r="AO132" s="609"/>
      <c r="AP132" s="609"/>
      <c r="AQ132" s="609"/>
      <c r="AR132" s="609"/>
      <c r="AS132" s="609"/>
      <c r="AT132" s="609"/>
      <c r="AU132" s="609"/>
      <c r="AV132" s="609"/>
      <c r="AW132" s="609"/>
      <c r="AX132" s="609"/>
      <c r="AY132" s="609"/>
      <c r="AZ132" s="216"/>
      <c r="BB132" s="133"/>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42" customFormat="true" ht="15" customHeight="true" x14ac:dyDescent="0.2">
      <c r="A133" s="130"/>
      <c r="B133" s="188"/>
      <c r="C133" s="2096" t="s">
        <v>115</v>
      </c>
      <c r="D133" s="2097"/>
      <c r="E133" s="2097"/>
      <c r="F133" s="2097"/>
      <c r="G133" s="2098"/>
      <c r="H133" s="2265" t="s">
        <v>39</v>
      </c>
      <c r="I133" s="2266"/>
      <c r="J133" s="2266"/>
      <c r="K133" s="2266"/>
      <c r="L133" s="2267"/>
      <c r="M133" s="2301" t="s">
        <v>38</v>
      </c>
      <c r="N133" s="2266"/>
      <c r="O133" s="2266"/>
      <c r="P133" s="2266"/>
      <c r="Q133" s="2267"/>
      <c r="R133" s="1903" t="s">
        <v>138</v>
      </c>
      <c r="S133" s="1913"/>
      <c r="T133" s="1913"/>
      <c r="U133" s="1914"/>
      <c r="V133" s="1766"/>
      <c r="W133" s="1766"/>
      <c r="X133" s="1766"/>
      <c r="Y133" s="1766"/>
      <c r="Z133" s="1766"/>
      <c r="AA133" s="1766"/>
      <c r="AB133" s="1766"/>
      <c r="AC133" s="1766"/>
      <c r="AD133" s="1766"/>
      <c r="AE133" s="1766"/>
      <c r="AF133" s="1766"/>
      <c r="AG133" s="1766"/>
      <c r="AH133" s="1766"/>
      <c r="AI133" s="1766"/>
      <c r="AJ133" s="1766"/>
      <c r="AK133" s="1766"/>
      <c r="AL133" s="1766"/>
      <c r="AM133" s="1766"/>
      <c r="AN133" s="1766"/>
      <c r="AO133" s="1766"/>
      <c r="AP133" s="1766"/>
      <c r="AQ133" s="1766"/>
      <c r="AR133" s="1766"/>
      <c r="AS133" s="1766"/>
      <c r="AT133" s="1766"/>
      <c r="AU133" s="1766"/>
      <c r="AV133" s="1766"/>
      <c r="AW133" s="1766"/>
      <c r="AX133" s="1766"/>
      <c r="AY133" s="1766"/>
      <c r="AZ133" s="646"/>
      <c r="BA133" s="217" t="s">
        <v>129</v>
      </c>
      <c r="BB133" s="116" t="s">
        <v>99</v>
      </c>
      <c r="BC133" s="2203" t="s">
        <v>115</v>
      </c>
      <c r="BD133" s="2204"/>
      <c r="BE133" s="2204"/>
      <c r="BF133" s="2204"/>
      <c r="BG133" s="2205"/>
      <c r="BH133" s="2206" t="s">
        <v>39</v>
      </c>
      <c r="BI133" s="2204"/>
      <c r="BJ133" s="2204"/>
      <c r="BK133" s="2204"/>
      <c r="BL133" s="2205"/>
      <c r="BM133" s="2206" t="s">
        <v>38</v>
      </c>
      <c r="BN133" s="2204"/>
      <c r="BO133" s="2204"/>
      <c r="BP133" s="2204"/>
      <c r="BQ133" s="2207"/>
      <c r="BR133" s="1703" t="s">
        <v>138</v>
      </c>
      <c r="BS133" s="1704"/>
      <c r="BT133" s="1704"/>
      <c r="BU133" s="1704"/>
      <c r="BV133" s="1853"/>
      <c r="BW133" s="1853"/>
      <c r="BX133" s="1853"/>
      <c r="BY133" s="1854"/>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42" customFormat="true" ht="12.75" x14ac:dyDescent="0.2">
      <c r="A134" s="189" t="s">
        <v>70</v>
      </c>
      <c r="B134" s="246"/>
      <c r="C134" s="282" t="s">
        <v>0</v>
      </c>
      <c r="D134" s="283" t="s">
        <v>1</v>
      </c>
      <c r="E134" s="283" t="s">
        <v>2</v>
      </c>
      <c r="F134" s="283" t="s">
        <v>3</v>
      </c>
      <c r="G134" s="284" t="s">
        <v>4</v>
      </c>
      <c r="H134" s="1212" t="s">
        <v>0</v>
      </c>
      <c r="I134" s="1180" t="s">
        <v>1</v>
      </c>
      <c r="J134" s="1180" t="s">
        <v>2</v>
      </c>
      <c r="K134" s="1180" t="s">
        <v>3</v>
      </c>
      <c r="L134" s="1181" t="s">
        <v>4</v>
      </c>
      <c r="M134" s="1202" t="s">
        <v>0</v>
      </c>
      <c r="N134" s="1180" t="s">
        <v>1</v>
      </c>
      <c r="O134" s="1180" t="s">
        <v>2</v>
      </c>
      <c r="P134" s="1180" t="s">
        <v>3</v>
      </c>
      <c r="Q134" s="1224" t="s">
        <v>4</v>
      </c>
      <c r="R134" s="1212" t="s">
        <v>147</v>
      </c>
      <c r="S134" s="1180" t="s">
        <v>236</v>
      </c>
      <c r="T134" s="1180" t="s">
        <v>237</v>
      </c>
      <c r="U134" s="1182" t="s">
        <v>238</v>
      </c>
      <c r="V134" s="1766"/>
      <c r="W134" s="1766"/>
      <c r="X134" s="1766"/>
      <c r="Y134" s="1766"/>
      <c r="Z134" s="1766"/>
      <c r="AA134" s="1766"/>
      <c r="AB134" s="1766"/>
      <c r="AC134" s="1766"/>
      <c r="AD134" s="1766"/>
      <c r="AE134" s="1766"/>
      <c r="AF134" s="1766"/>
      <c r="AG134" s="1766"/>
      <c r="AH134" s="1766"/>
      <c r="AI134" s="1766"/>
      <c r="AJ134" s="1766"/>
      <c r="AK134" s="1766"/>
      <c r="AL134" s="1766"/>
      <c r="AM134" s="1766"/>
      <c r="AN134" s="1766"/>
      <c r="AO134" s="1766"/>
      <c r="AP134" s="1766"/>
      <c r="AQ134" s="1766"/>
      <c r="AR134" s="1766"/>
      <c r="AS134" s="1766"/>
      <c r="AT134" s="1766"/>
      <c r="AU134" s="1766"/>
      <c r="AV134" s="1766"/>
      <c r="AW134" s="1766"/>
      <c r="AX134" s="1766"/>
      <c r="AY134" s="1766"/>
      <c r="AZ134" s="646"/>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147</v>
      </c>
      <c r="BS134" s="174" t="s">
        <v>236</v>
      </c>
      <c r="BT134" s="174" t="s">
        <v>237</v>
      </c>
      <c r="BU134" s="1792" t="s">
        <v>238</v>
      </c>
      <c r="BV134" s="1855"/>
      <c r="BW134" s="1855"/>
      <c r="BX134" s="1855"/>
      <c r="BY134" s="1856"/>
      <c r="BZ134" s="1856"/>
      <c r="CA134" s="1856"/>
      <c r="CB134" s="1856"/>
      <c r="CC134" s="1856"/>
      <c r="CD134" s="1856"/>
      <c r="CE134" s="1856"/>
      <c r="CF134" s="1856"/>
      <c r="CG134" s="1856"/>
      <c r="CH134" s="1856"/>
      <c r="CI134" s="1856"/>
      <c r="CJ134" s="1856"/>
      <c r="CK134" s="1856"/>
      <c r="CL134" s="1856"/>
      <c r="CM134" s="1856"/>
      <c r="CN134" s="1856"/>
      <c r="CO134" s="1856"/>
      <c r="CP134" s="1856"/>
      <c r="CQ134" s="1856"/>
      <c r="CR134" s="1856"/>
      <c r="CS134" s="1856"/>
      <c r="CT134" s="1856"/>
      <c r="CU134" s="1856"/>
      <c r="CV134" s="1856"/>
      <c r="CW134" s="1856"/>
      <c r="CX134" s="1856"/>
      <c r="CY134" s="1856"/>
      <c r="CZ134" s="1856"/>
    </row>
    <row r="135" s="642" customFormat="true" ht="15" customHeight="true" x14ac:dyDescent="0.2">
      <c r="A135" s="2302" t="s">
        <v>46</v>
      </c>
      <c r="B135" s="1380" t="s">
        <v>45</v>
      </c>
      <c r="C135" s="1314">
        <v>13.80327621320953</v>
      </c>
      <c r="D135" s="1315">
        <v>31.653591310677502</v>
      </c>
      <c r="E135" s="1315">
        <v>59.188561984999524</v>
      </c>
      <c r="F135" s="1315">
        <v>81.467332089001147</v>
      </c>
      <c r="G135" s="1316">
        <v>88.835545853829785</v>
      </c>
      <c r="H135" s="1317">
        <v>70.573530702642316</v>
      </c>
      <c r="I135" s="1315">
        <v>91.021027374217809</v>
      </c>
      <c r="J135" s="1315">
        <v>93.459131464524759</v>
      </c>
      <c r="K135" s="1315">
        <v>95.554134725423452</v>
      </c>
      <c r="L135" s="1318">
        <v>97.078132914141335</v>
      </c>
      <c r="M135" s="1319">
        <v>8.5523784866089336</v>
      </c>
      <c r="N135" s="1315">
        <v>17.185901009275963</v>
      </c>
      <c r="O135" s="1315">
        <v>24.273442553634617</v>
      </c>
      <c r="P135" s="1315">
        <v>34.220023659968469</v>
      </c>
      <c r="Q135" s="1316">
        <v>49.959382901461261</v>
      </c>
      <c r="R135" s="1317">
        <v>47.486123280332855</v>
      </c>
      <c r="S135" s="1315">
        <v>47.765675195077037</v>
      </c>
      <c r="T135" s="1315">
        <v>41.718701513166259</v>
      </c>
      <c r="U135" s="1930">
        <v>98.924496006470221</v>
      </c>
      <c r="V135" s="1766"/>
      <c r="W135" s="1766"/>
      <c r="X135" s="1766"/>
      <c r="Y135" s="1766"/>
      <c r="Z135" s="1766"/>
      <c r="AA135" s="1766"/>
      <c r="AB135" s="1766"/>
      <c r="AC135" s="1766"/>
      <c r="AD135" s="1766"/>
      <c r="AE135" s="1766"/>
      <c r="AF135" s="1766"/>
      <c r="AG135" s="1766"/>
      <c r="AH135" s="1766"/>
      <c r="AI135" s="1766"/>
      <c r="AJ135" s="1766"/>
      <c r="AK135" s="1766"/>
      <c r="AL135" s="1766"/>
      <c r="AM135" s="1766"/>
      <c r="AN135" s="1766"/>
      <c r="AO135" s="1766"/>
      <c r="AP135" s="1766"/>
      <c r="AQ135" s="1766"/>
      <c r="AR135" s="1766"/>
      <c r="AS135" s="1766"/>
      <c r="AT135" s="1766"/>
      <c r="AU135" s="1766"/>
      <c r="AV135" s="1766"/>
      <c r="AW135" s="1766"/>
      <c r="AX135" s="1766"/>
      <c r="AY135" s="1766"/>
      <c r="AZ135" s="646"/>
      <c r="BA135" s="2208" t="s">
        <v>46</v>
      </c>
      <c r="BB135" s="158" t="s">
        <v>45</v>
      </c>
      <c r="BC135" s="1079" t="s">
        <v>36</v>
      </c>
      <c r="BD135" s="1098" t="s">
        <v>36</v>
      </c>
      <c r="BE135" s="1098" t="s">
        <v>36</v>
      </c>
      <c r="BF135" s="1098" t="s">
        <v>36</v>
      </c>
      <c r="BG135" s="1118" t="s">
        <v>36</v>
      </c>
      <c r="BH135" s="1138" t="s">
        <v>36</v>
      </c>
      <c r="BI135" s="1098" t="s">
        <v>36</v>
      </c>
      <c r="BJ135" s="1098" t="s">
        <v>36</v>
      </c>
      <c r="BK135" s="1098" t="s">
        <v>36</v>
      </c>
      <c r="BL135" s="1118" t="s">
        <v>36</v>
      </c>
      <c r="BM135" s="1138" t="s">
        <v>36</v>
      </c>
      <c r="BN135" s="1098" t="s">
        <v>36</v>
      </c>
      <c r="BO135" s="1098" t="s">
        <v>36</v>
      </c>
      <c r="BP135" s="1098" t="s">
        <v>36</v>
      </c>
      <c r="BQ135" s="1118" t="s">
        <v>36</v>
      </c>
      <c r="BR135" s="1138" t="s">
        <v>36</v>
      </c>
      <c r="BS135" s="1098" t="s">
        <v>36</v>
      </c>
      <c r="BT135" s="1098" t="s">
        <v>36</v>
      </c>
      <c r="BU135" s="1793" t="s">
        <v>36</v>
      </c>
      <c r="BV135" s="1857"/>
      <c r="BW135" s="1857"/>
      <c r="BX135" s="1857"/>
      <c r="BY135" s="1858"/>
      <c r="BZ135" s="1858"/>
      <c r="CA135" s="1858"/>
      <c r="CB135" s="1858"/>
      <c r="CC135" s="1858"/>
      <c r="CD135" s="1858"/>
      <c r="CE135" s="1858"/>
      <c r="CF135" s="1858"/>
      <c r="CG135" s="1858"/>
      <c r="CH135" s="1858"/>
      <c r="CI135" s="1858"/>
      <c r="CJ135" s="1858"/>
      <c r="CK135" s="1858"/>
      <c r="CL135" s="1858"/>
      <c r="CM135" s="1858"/>
      <c r="CN135" s="1858"/>
      <c r="CO135" s="1858"/>
      <c r="CP135" s="1858"/>
      <c r="CQ135" s="1858"/>
      <c r="CR135" s="1858"/>
      <c r="CS135" s="1858"/>
      <c r="CT135" s="1858"/>
      <c r="CU135" s="1858"/>
      <c r="CV135" s="1858"/>
      <c r="CW135" s="1858"/>
      <c r="CX135" s="1858"/>
      <c r="CY135" s="1858"/>
      <c r="CZ135" s="1858"/>
    </row>
    <row r="136" s="642" customFormat="true" ht="15" customHeight="true" x14ac:dyDescent="0.2">
      <c r="A136" s="2263"/>
      <c r="B136" s="1381" t="s">
        <v>44</v>
      </c>
      <c r="C136" s="1320">
        <v>19.670015580223009</v>
      </c>
      <c r="D136" s="1321">
        <v>19.328243142927136</v>
      </c>
      <c r="E136" s="1321">
        <v>20.007925841091904</v>
      </c>
      <c r="F136" s="1321">
        <v>9.680089973118843</v>
      </c>
      <c r="G136" s="1322">
        <v>7.1415585015195111</v>
      </c>
      <c r="H136" s="1323">
        <v>9.8160420401314461</v>
      </c>
      <c r="I136" s="1321">
        <v>3.2637961392155064</v>
      </c>
      <c r="J136" s="1321">
        <v>4.1325005626359301</v>
      </c>
      <c r="K136" s="1321">
        <v>2.4391667887518467</v>
      </c>
      <c r="L136" s="1324">
        <v>2.1549056006900971</v>
      </c>
      <c r="M136" s="1325">
        <v>17.276672370131564</v>
      </c>
      <c r="N136" s="1321">
        <v>22.479067374414328</v>
      </c>
      <c r="O136" s="1321">
        <v>21.029123095058964</v>
      </c>
      <c r="P136" s="1321">
        <v>31.152047307795204</v>
      </c>
      <c r="Q136" s="1322">
        <v>27.900363461645831</v>
      </c>
      <c r="R136" s="1323">
        <v>18.495665284110725</v>
      </c>
      <c r="S136" s="1321">
        <v>19.389282585458037</v>
      </c>
      <c r="T136" s="1321">
        <v>9.8121990306819917</v>
      </c>
      <c r="U136" s="1931">
        <v>1.0318004382237498</v>
      </c>
      <c r="V136" s="1766"/>
      <c r="W136" s="1766"/>
      <c r="X136" s="1766"/>
      <c r="Y136" s="1766"/>
      <c r="Z136" s="1766"/>
      <c r="AA136" s="1766"/>
      <c r="AB136" s="1766"/>
      <c r="AC136" s="1766"/>
      <c r="AD136" s="1766"/>
      <c r="AE136" s="1766"/>
      <c r="AF136" s="1766"/>
      <c r="AG136" s="1766"/>
      <c r="AH136" s="1766"/>
      <c r="AI136" s="1766"/>
      <c r="AJ136" s="1766"/>
      <c r="AK136" s="1766"/>
      <c r="AL136" s="1766"/>
      <c r="AM136" s="1766"/>
      <c r="AN136" s="1766"/>
      <c r="AO136" s="1766"/>
      <c r="AP136" s="1766"/>
      <c r="AQ136" s="1766"/>
      <c r="AR136" s="1766"/>
      <c r="AS136" s="1766"/>
      <c r="AT136" s="1766"/>
      <c r="AU136" s="1766"/>
      <c r="AV136" s="1766"/>
      <c r="AW136" s="1766"/>
      <c r="AX136" s="1766"/>
      <c r="AY136" s="1766"/>
      <c r="AZ136" s="646"/>
      <c r="BA136" s="2168"/>
      <c r="BB136" s="159" t="s">
        <v>44</v>
      </c>
      <c r="BC136" s="1080" t="s">
        <v>36</v>
      </c>
      <c r="BD136" s="1099" t="s">
        <v>36</v>
      </c>
      <c r="BE136" s="1099" t="s">
        <v>36</v>
      </c>
      <c r="BF136" s="1099" t="s">
        <v>36</v>
      </c>
      <c r="BG136" s="1119" t="s">
        <v>36</v>
      </c>
      <c r="BH136" s="1139" t="s">
        <v>36</v>
      </c>
      <c r="BI136" s="1099" t="s">
        <v>36</v>
      </c>
      <c r="BJ136" s="1099" t="s">
        <v>36</v>
      </c>
      <c r="BK136" s="1099" t="s">
        <v>36</v>
      </c>
      <c r="BL136" s="1119" t="s">
        <v>36</v>
      </c>
      <c r="BM136" s="1139" t="s">
        <v>36</v>
      </c>
      <c r="BN136" s="1099" t="s">
        <v>36</v>
      </c>
      <c r="BO136" s="1099" t="s">
        <v>36</v>
      </c>
      <c r="BP136" s="1099" t="s">
        <v>36</v>
      </c>
      <c r="BQ136" s="1119" t="s">
        <v>36</v>
      </c>
      <c r="BR136" s="1139" t="s">
        <v>36</v>
      </c>
      <c r="BS136" s="1099" t="s">
        <v>36</v>
      </c>
      <c r="BT136" s="1099" t="s">
        <v>36</v>
      </c>
      <c r="BU136" s="1794" t="s">
        <v>36</v>
      </c>
      <c r="BV136" s="1859"/>
      <c r="BW136" s="1859"/>
      <c r="BX136" s="1859"/>
      <c r="BY136" s="1860"/>
      <c r="BZ136" s="1860"/>
      <c r="CA136" s="1860"/>
      <c r="CB136" s="1860"/>
      <c r="CC136" s="1860"/>
      <c r="CD136" s="1860"/>
      <c r="CE136" s="1860"/>
      <c r="CF136" s="1860"/>
      <c r="CG136" s="1860"/>
      <c r="CH136" s="1860"/>
      <c r="CI136" s="1860"/>
      <c r="CJ136" s="1860"/>
      <c r="CK136" s="1860"/>
      <c r="CL136" s="1860"/>
      <c r="CM136" s="1860"/>
      <c r="CN136" s="1860"/>
      <c r="CO136" s="1860"/>
      <c r="CP136" s="1860"/>
      <c r="CQ136" s="1860"/>
      <c r="CR136" s="1860"/>
      <c r="CS136" s="1860"/>
      <c r="CT136" s="1860"/>
      <c r="CU136" s="1860"/>
      <c r="CV136" s="1860"/>
      <c r="CW136" s="1860"/>
      <c r="CX136" s="1860"/>
      <c r="CY136" s="1860"/>
      <c r="CZ136" s="1860"/>
    </row>
    <row r="137" s="642" customFormat="true" ht="15" customHeight="true" x14ac:dyDescent="0.2">
      <c r="A137" s="2263"/>
      <c r="B137" s="1381" t="s">
        <v>43</v>
      </c>
      <c r="C137" s="1320">
        <v>51.563806732273918</v>
      </c>
      <c r="D137" s="1321">
        <v>41.117577217532869</v>
      </c>
      <c r="E137" s="1321">
        <v>17.341748862467625</v>
      </c>
      <c r="F137" s="1321">
        <v>7.3652847425299788</v>
      </c>
      <c r="G137" s="1322">
        <v>2.7612311475976621</v>
      </c>
      <c r="H137" s="1323">
        <v>18.183102253691704</v>
      </c>
      <c r="I137" s="1321">
        <v>5.1554285545155105</v>
      </c>
      <c r="J137" s="1321">
        <v>1.2071821624619985</v>
      </c>
      <c r="K137" s="1321">
        <v>1.3505568823085479</v>
      </c>
      <c r="L137" s="1324">
        <v>0.45660729218950413</v>
      </c>
      <c r="M137" s="1325">
        <v>54.398520031204747</v>
      </c>
      <c r="N137" s="1321">
        <v>49.399510796340437</v>
      </c>
      <c r="O137" s="1321">
        <v>45.589704566023414</v>
      </c>
      <c r="P137" s="1321">
        <v>29.876901989498716</v>
      </c>
      <c r="Q137" s="1322">
        <v>17.310360060891298</v>
      </c>
      <c r="R137" s="1323">
        <v>29.411127790449292</v>
      </c>
      <c r="S137" s="1321">
        <v>25.614092539039103</v>
      </c>
      <c r="T137" s="1321">
        <v>32.065210200878575</v>
      </c>
      <c r="U137" s="1931">
        <v>4.3703555305988767E-2</v>
      </c>
      <c r="V137" s="1766"/>
      <c r="W137" s="1766"/>
      <c r="X137" s="1766"/>
      <c r="Y137" s="1766"/>
      <c r="Z137" s="1766"/>
      <c r="AA137" s="1766"/>
      <c r="AB137" s="1766"/>
      <c r="AC137" s="1766"/>
      <c r="AD137" s="1766"/>
      <c r="AE137" s="1766"/>
      <c r="AF137" s="1766"/>
      <c r="AG137" s="1766"/>
      <c r="AH137" s="1766"/>
      <c r="AI137" s="1766"/>
      <c r="AJ137" s="1766"/>
      <c r="AK137" s="1766"/>
      <c r="AL137" s="1766"/>
      <c r="AM137" s="1766"/>
      <c r="AN137" s="1766"/>
      <c r="AO137" s="1766"/>
      <c r="AP137" s="1766"/>
      <c r="AQ137" s="1766"/>
      <c r="AR137" s="1766"/>
      <c r="AS137" s="1766"/>
      <c r="AT137" s="1766"/>
      <c r="AU137" s="1766"/>
      <c r="AV137" s="1766"/>
      <c r="AW137" s="1766"/>
      <c r="AX137" s="1766"/>
      <c r="AY137" s="1766"/>
      <c r="AZ137" s="646"/>
      <c r="BA137" s="2168"/>
      <c r="BB137" s="159" t="s">
        <v>43</v>
      </c>
      <c r="BC137" s="1080" t="s">
        <v>36</v>
      </c>
      <c r="BD137" s="1099" t="s">
        <v>36</v>
      </c>
      <c r="BE137" s="1099" t="s">
        <v>36</v>
      </c>
      <c r="BF137" s="1099" t="s">
        <v>36</v>
      </c>
      <c r="BG137" s="1119" t="s">
        <v>36</v>
      </c>
      <c r="BH137" s="1139" t="s">
        <v>36</v>
      </c>
      <c r="BI137" s="1099" t="s">
        <v>36</v>
      </c>
      <c r="BJ137" s="1099" t="s">
        <v>36</v>
      </c>
      <c r="BK137" s="1099" t="s">
        <v>36</v>
      </c>
      <c r="BL137" s="1119" t="s">
        <v>36</v>
      </c>
      <c r="BM137" s="1139" t="s">
        <v>36</v>
      </c>
      <c r="BN137" s="1099" t="s">
        <v>36</v>
      </c>
      <c r="BO137" s="1099" t="s">
        <v>36</v>
      </c>
      <c r="BP137" s="1099" t="s">
        <v>36</v>
      </c>
      <c r="BQ137" s="1119" t="s">
        <v>36</v>
      </c>
      <c r="BR137" s="1139" t="s">
        <v>36</v>
      </c>
      <c r="BS137" s="1099" t="s">
        <v>36</v>
      </c>
      <c r="BT137" s="1099" t="s">
        <v>36</v>
      </c>
      <c r="BU137" s="1794" t="s">
        <v>36</v>
      </c>
      <c r="BV137" s="1859"/>
      <c r="BW137" s="1859"/>
      <c r="BX137" s="1859"/>
      <c r="BY137" s="1860"/>
      <c r="BZ137" s="1860"/>
      <c r="CA137" s="1860"/>
      <c r="CB137" s="1860"/>
      <c r="CC137" s="1860"/>
      <c r="CD137" s="1860"/>
      <c r="CE137" s="1860"/>
      <c r="CF137" s="1860"/>
      <c r="CG137" s="1860"/>
      <c r="CH137" s="1860"/>
      <c r="CI137" s="1860"/>
      <c r="CJ137" s="1860"/>
      <c r="CK137" s="1860"/>
      <c r="CL137" s="1860"/>
      <c r="CM137" s="1860"/>
      <c r="CN137" s="1860"/>
      <c r="CO137" s="1860"/>
      <c r="CP137" s="1860"/>
      <c r="CQ137" s="1860"/>
      <c r="CR137" s="1860"/>
      <c r="CS137" s="1860"/>
      <c r="CT137" s="1860"/>
      <c r="CU137" s="1860"/>
      <c r="CV137" s="1860"/>
      <c r="CW137" s="1860"/>
      <c r="CX137" s="1860"/>
      <c r="CY137" s="1860"/>
      <c r="CZ137" s="1860"/>
    </row>
    <row r="138" s="642" customFormat="true" ht="15" customHeight="true" x14ac:dyDescent="0.2">
      <c r="A138" s="2263"/>
      <c r="B138" s="1381" t="s">
        <v>42</v>
      </c>
      <c r="C138" s="1320">
        <v>14.896731958411493</v>
      </c>
      <c r="D138" s="1321">
        <v>7.9005883288625682</v>
      </c>
      <c r="E138" s="1321">
        <v>3.4617633114409165</v>
      </c>
      <c r="F138" s="1321">
        <v>1.4872931953500033</v>
      </c>
      <c r="G138" s="1322">
        <v>1.2616644970531783</v>
      </c>
      <c r="H138" s="1323">
        <v>1.420444908504594</v>
      </c>
      <c r="I138" s="1321">
        <v>0.55974793205123297</v>
      </c>
      <c r="J138" s="1321">
        <v>1.2011858103773156</v>
      </c>
      <c r="K138" s="1321">
        <v>0.65614160351603434</v>
      </c>
      <c r="L138" s="1324">
        <v>0.31035419297907263</v>
      </c>
      <c r="M138" s="1325">
        <v>19.712918694546449</v>
      </c>
      <c r="N138" s="1321">
        <v>10.880535929723115</v>
      </c>
      <c r="O138" s="1321">
        <v>9.1077297852829471</v>
      </c>
      <c r="P138" s="1321">
        <v>4.7510270427375296</v>
      </c>
      <c r="Q138" s="1322">
        <v>4.8298935760016439</v>
      </c>
      <c r="R138" s="1323">
        <v>4.6070836451069335</v>
      </c>
      <c r="S138" s="1321">
        <v>7.230949680425919</v>
      </c>
      <c r="T138" s="1321">
        <v>16.27150390484093</v>
      </c>
      <c r="U138" s="1931">
        <v>0</v>
      </c>
      <c r="V138" s="1766"/>
      <c r="W138" s="1766"/>
      <c r="X138" s="1766"/>
      <c r="Y138" s="1766"/>
      <c r="Z138" s="1766"/>
      <c r="AA138" s="1766"/>
      <c r="AB138" s="1766"/>
      <c r="AC138" s="1766"/>
      <c r="AD138" s="1766"/>
      <c r="AE138" s="1766"/>
      <c r="AF138" s="1766"/>
      <c r="AG138" s="1766"/>
      <c r="AH138" s="1766"/>
      <c r="AI138" s="1766"/>
      <c r="AJ138" s="1766"/>
      <c r="AK138" s="1766"/>
      <c r="AL138" s="1766"/>
      <c r="AM138" s="1766"/>
      <c r="AN138" s="1766"/>
      <c r="AO138" s="1766"/>
      <c r="AP138" s="1766"/>
      <c r="AQ138" s="1766"/>
      <c r="AR138" s="1766"/>
      <c r="AS138" s="1766"/>
      <c r="AT138" s="1766"/>
      <c r="AU138" s="1766"/>
      <c r="AV138" s="1766"/>
      <c r="AW138" s="1766"/>
      <c r="AX138" s="1766"/>
      <c r="AY138" s="1766"/>
      <c r="AZ138" s="646"/>
      <c r="BA138" s="2168"/>
      <c r="BB138" s="159" t="s">
        <v>42</v>
      </c>
      <c r="BC138" s="1080" t="s">
        <v>36</v>
      </c>
      <c r="BD138" s="1099" t="s">
        <v>36</v>
      </c>
      <c r="BE138" s="1099" t="s">
        <v>36</v>
      </c>
      <c r="BF138" s="1099" t="s">
        <v>36</v>
      </c>
      <c r="BG138" s="1119" t="s">
        <v>36</v>
      </c>
      <c r="BH138" s="1139" t="s">
        <v>36</v>
      </c>
      <c r="BI138" s="1099" t="s">
        <v>36</v>
      </c>
      <c r="BJ138" s="1099" t="s">
        <v>36</v>
      </c>
      <c r="BK138" s="1099" t="s">
        <v>36</v>
      </c>
      <c r="BL138" s="1119" t="s">
        <v>36</v>
      </c>
      <c r="BM138" s="1139" t="s">
        <v>36</v>
      </c>
      <c r="BN138" s="1099" t="s">
        <v>36</v>
      </c>
      <c r="BO138" s="1099" t="s">
        <v>36</v>
      </c>
      <c r="BP138" s="1099" t="s">
        <v>36</v>
      </c>
      <c r="BQ138" s="1119" t="s">
        <v>36</v>
      </c>
      <c r="BR138" s="1139" t="s">
        <v>36</v>
      </c>
      <c r="BS138" s="1099" t="s">
        <v>36</v>
      </c>
      <c r="BT138" s="1099" t="s">
        <v>36</v>
      </c>
      <c r="BU138" s="1794" t="s">
        <v>36</v>
      </c>
      <c r="BV138" s="1859"/>
      <c r="BW138" s="1859"/>
      <c r="BX138" s="1859"/>
      <c r="BY138" s="1860"/>
      <c r="BZ138" s="1860"/>
      <c r="CA138" s="1860"/>
      <c r="CB138" s="1860"/>
      <c r="CC138" s="1860"/>
      <c r="CD138" s="1860"/>
      <c r="CE138" s="1860"/>
      <c r="CF138" s="1860"/>
      <c r="CG138" s="1860"/>
      <c r="CH138" s="1860"/>
      <c r="CI138" s="1860"/>
      <c r="CJ138" s="1860"/>
      <c r="CK138" s="1860"/>
      <c r="CL138" s="1860"/>
      <c r="CM138" s="1860"/>
      <c r="CN138" s="1860"/>
      <c r="CO138" s="1860"/>
      <c r="CP138" s="1860"/>
      <c r="CQ138" s="1860"/>
      <c r="CR138" s="1860"/>
      <c r="CS138" s="1860"/>
      <c r="CT138" s="1860"/>
      <c r="CU138" s="1860"/>
      <c r="CV138" s="1860"/>
      <c r="CW138" s="1860"/>
      <c r="CX138" s="1860"/>
      <c r="CY138" s="1860"/>
      <c r="CZ138" s="1860"/>
    </row>
    <row r="139" s="642" customFormat="true" ht="15" customHeight="true" x14ac:dyDescent="0.2">
      <c r="A139" s="2263"/>
      <c r="B139" s="1381" t="s">
        <v>19</v>
      </c>
      <c r="C139" s="1320">
        <v>6.6169515882094646E-2</v>
      </c>
      <c r="D139" s="1321">
        <v>0</v>
      </c>
      <c r="E139" s="1321">
        <v>0</v>
      </c>
      <c r="F139" s="1321">
        <v>0</v>
      </c>
      <c r="G139" s="1322">
        <v>0</v>
      </c>
      <c r="H139" s="1323">
        <v>6.8800950298120098E-3</v>
      </c>
      <c r="I139" s="1321">
        <v>0</v>
      </c>
      <c r="J139" s="1321">
        <v>0</v>
      </c>
      <c r="K139" s="1321">
        <v>0</v>
      </c>
      <c r="L139" s="1324">
        <v>0</v>
      </c>
      <c r="M139" s="1325">
        <v>5.9510417508348928E-2</v>
      </c>
      <c r="N139" s="1321">
        <v>5.4984890246009777E-2</v>
      </c>
      <c r="O139" s="1321">
        <v>0</v>
      </c>
      <c r="P139" s="1321">
        <v>0</v>
      </c>
      <c r="Q139" s="1322">
        <v>0</v>
      </c>
      <c r="R139" s="1323">
        <v>0</v>
      </c>
      <c r="S139" s="1321">
        <v>0</v>
      </c>
      <c r="T139" s="1321">
        <v>0.13238535043215202</v>
      </c>
      <c r="U139" s="1931">
        <v>0</v>
      </c>
      <c r="V139" s="1766"/>
      <c r="W139" s="1766"/>
      <c r="X139" s="1766"/>
      <c r="Y139" s="1766"/>
      <c r="Z139" s="1766"/>
      <c r="AA139" s="1766"/>
      <c r="AB139" s="1766"/>
      <c r="AC139" s="1766"/>
      <c r="AD139" s="1766"/>
      <c r="AE139" s="1766"/>
      <c r="AF139" s="1766"/>
      <c r="AG139" s="1766"/>
      <c r="AH139" s="1766"/>
      <c r="AI139" s="1766"/>
      <c r="AJ139" s="1766"/>
      <c r="AK139" s="1766"/>
      <c r="AL139" s="1766"/>
      <c r="AM139" s="1766"/>
      <c r="AN139" s="1766"/>
      <c r="AO139" s="1766"/>
      <c r="AP139" s="1766"/>
      <c r="AQ139" s="1766"/>
      <c r="AR139" s="1766"/>
      <c r="AS139" s="1766"/>
      <c r="AT139" s="1766"/>
      <c r="AU139" s="1766"/>
      <c r="AV139" s="1766"/>
      <c r="AW139" s="1766"/>
      <c r="AX139" s="1766"/>
      <c r="AY139" s="1766"/>
      <c r="AZ139" s="646"/>
      <c r="BA139" s="2168"/>
      <c r="BB139" s="159" t="s">
        <v>19</v>
      </c>
      <c r="BC139" s="1080" t="s">
        <v>36</v>
      </c>
      <c r="BD139" s="1099" t="s">
        <v>36</v>
      </c>
      <c r="BE139" s="1099" t="s">
        <v>36</v>
      </c>
      <c r="BF139" s="1099" t="s">
        <v>36</v>
      </c>
      <c r="BG139" s="1119" t="s">
        <v>36</v>
      </c>
      <c r="BH139" s="1139" t="s">
        <v>36</v>
      </c>
      <c r="BI139" s="1099" t="s">
        <v>36</v>
      </c>
      <c r="BJ139" s="1099" t="s">
        <v>36</v>
      </c>
      <c r="BK139" s="1099" t="s">
        <v>36</v>
      </c>
      <c r="BL139" s="1119" t="s">
        <v>36</v>
      </c>
      <c r="BM139" s="1139" t="s">
        <v>36</v>
      </c>
      <c r="BN139" s="1099" t="s">
        <v>36</v>
      </c>
      <c r="BO139" s="1099" t="s">
        <v>36</v>
      </c>
      <c r="BP139" s="1099" t="s">
        <v>36</v>
      </c>
      <c r="BQ139" s="1119" t="s">
        <v>36</v>
      </c>
      <c r="BR139" s="1139" t="s">
        <v>36</v>
      </c>
      <c r="BS139" s="1099" t="s">
        <v>36</v>
      </c>
      <c r="BT139" s="1099" t="s">
        <v>36</v>
      </c>
      <c r="BU139" s="1794" t="s">
        <v>36</v>
      </c>
      <c r="BV139" s="1859"/>
      <c r="BW139" s="1859"/>
      <c r="BX139" s="1859"/>
      <c r="BY139" s="1860"/>
      <c r="BZ139" s="1860"/>
      <c r="CA139" s="1860"/>
      <c r="CB139" s="1860"/>
      <c r="CC139" s="1860"/>
      <c r="CD139" s="1860"/>
      <c r="CE139" s="1860"/>
      <c r="CF139" s="1860"/>
      <c r="CG139" s="1860"/>
      <c r="CH139" s="1860"/>
      <c r="CI139" s="1860"/>
      <c r="CJ139" s="1860"/>
      <c r="CK139" s="1860"/>
      <c r="CL139" s="1860"/>
      <c r="CM139" s="1860"/>
      <c r="CN139" s="1860"/>
      <c r="CO139" s="1860"/>
      <c r="CP139" s="1860"/>
      <c r="CQ139" s="1860"/>
      <c r="CR139" s="1860"/>
      <c r="CS139" s="1860"/>
      <c r="CT139" s="1860"/>
      <c r="CU139" s="1860"/>
      <c r="CV139" s="1860"/>
      <c r="CW139" s="1860"/>
      <c r="CX139" s="1860"/>
      <c r="CY139" s="1860"/>
      <c r="CZ139" s="1860"/>
    </row>
    <row r="140" s="130" customFormat="true" ht="15" customHeight="true" x14ac:dyDescent="0.2">
      <c r="A140" s="2151" t="s">
        <v>107</v>
      </c>
      <c r="B140" s="252" t="s">
        <v>65</v>
      </c>
      <c r="C140" s="1030" t="s">
        <v>36</v>
      </c>
      <c r="D140" s="1037" t="s">
        <v>36</v>
      </c>
      <c r="E140" s="1037" t="s">
        <v>36</v>
      </c>
      <c r="F140" s="1037" t="s">
        <v>36</v>
      </c>
      <c r="G140" s="1044" t="s">
        <v>36</v>
      </c>
      <c r="H140" s="1051" t="s">
        <v>36</v>
      </c>
      <c r="I140" s="1037" t="s">
        <v>36</v>
      </c>
      <c r="J140" s="1037" t="s">
        <v>36</v>
      </c>
      <c r="K140" s="1037" t="s">
        <v>36</v>
      </c>
      <c r="L140" s="1058" t="s">
        <v>36</v>
      </c>
      <c r="M140" s="1065" t="s">
        <v>36</v>
      </c>
      <c r="N140" s="1037" t="s">
        <v>36</v>
      </c>
      <c r="O140" s="1037" t="s">
        <v>36</v>
      </c>
      <c r="P140" s="1037" t="s">
        <v>36</v>
      </c>
      <c r="Q140" s="1044" t="s">
        <v>36</v>
      </c>
      <c r="R140" s="1051" t="s">
        <v>36</v>
      </c>
      <c r="S140" s="1037" t="s">
        <v>36</v>
      </c>
      <c r="T140" s="1037" t="s">
        <v>36</v>
      </c>
      <c r="U140" s="1747" t="s">
        <v>36</v>
      </c>
      <c r="V140" s="1770"/>
      <c r="W140" s="1770"/>
      <c r="X140" s="1770"/>
      <c r="Y140" s="1771"/>
      <c r="Z140" s="1771"/>
      <c r="AA140" s="1771"/>
      <c r="AB140" s="1771"/>
      <c r="AC140" s="1771"/>
      <c r="AD140" s="1771"/>
      <c r="AE140" s="1771"/>
      <c r="AF140" s="1771"/>
      <c r="AG140" s="1771"/>
      <c r="AH140" s="1771"/>
      <c r="AI140" s="1771"/>
      <c r="AJ140" s="1771"/>
      <c r="AK140" s="1771"/>
      <c r="AL140" s="1771"/>
      <c r="AM140" s="1771"/>
      <c r="AN140" s="1771"/>
      <c r="AO140" s="1771"/>
      <c r="AP140" s="1771"/>
      <c r="AQ140" s="1771"/>
      <c r="AR140" s="1771"/>
      <c r="AS140" s="1771"/>
      <c r="AT140" s="1771"/>
      <c r="AU140" s="1771"/>
      <c r="AV140" s="1771"/>
      <c r="AW140" s="1771"/>
      <c r="AX140" s="1771"/>
      <c r="AY140" s="1771"/>
      <c r="AZ140" s="215"/>
      <c r="BA140" s="2168" t="s">
        <v>107</v>
      </c>
      <c r="BB140" s="159" t="s">
        <v>65</v>
      </c>
      <c r="BC140" s="1080" t="s">
        <v>36</v>
      </c>
      <c r="BD140" s="1099" t="s">
        <v>36</v>
      </c>
      <c r="BE140" s="1099" t="s">
        <v>36</v>
      </c>
      <c r="BF140" s="1099" t="s">
        <v>36</v>
      </c>
      <c r="BG140" s="1119" t="s">
        <v>36</v>
      </c>
      <c r="BH140" s="1139" t="s">
        <v>36</v>
      </c>
      <c r="BI140" s="1099" t="s">
        <v>36</v>
      </c>
      <c r="BJ140" s="1099" t="s">
        <v>36</v>
      </c>
      <c r="BK140" s="1099" t="s">
        <v>36</v>
      </c>
      <c r="BL140" s="1119" t="s">
        <v>36</v>
      </c>
      <c r="BM140" s="1139" t="s">
        <v>36</v>
      </c>
      <c r="BN140" s="1099" t="s">
        <v>36</v>
      </c>
      <c r="BO140" s="1099" t="s">
        <v>36</v>
      </c>
      <c r="BP140" s="1099" t="s">
        <v>36</v>
      </c>
      <c r="BQ140" s="1119" t="s">
        <v>36</v>
      </c>
      <c r="BR140" s="1139" t="s">
        <v>36</v>
      </c>
      <c r="BS140" s="1099" t="s">
        <v>36</v>
      </c>
      <c r="BT140" s="1099" t="s">
        <v>36</v>
      </c>
      <c r="BU140" s="1794" t="s">
        <v>36</v>
      </c>
      <c r="BV140" s="1859"/>
      <c r="BW140" s="1859"/>
      <c r="BX140" s="1859"/>
      <c r="BY140" s="1860"/>
      <c r="BZ140" s="1860"/>
      <c r="CA140" s="1860"/>
      <c r="CB140" s="1860"/>
      <c r="CC140" s="1860"/>
      <c r="CD140" s="1860"/>
      <c r="CE140" s="1860"/>
      <c r="CF140" s="1860"/>
      <c r="CG140" s="1860"/>
      <c r="CH140" s="1860"/>
      <c r="CI140" s="1860"/>
      <c r="CJ140" s="1860"/>
      <c r="CK140" s="1860"/>
      <c r="CL140" s="1860"/>
      <c r="CM140" s="1860"/>
      <c r="CN140" s="1860"/>
      <c r="CO140" s="1860"/>
      <c r="CP140" s="1860"/>
      <c r="CQ140" s="1860"/>
      <c r="CR140" s="1860"/>
      <c r="CS140" s="1860"/>
      <c r="CT140" s="1860"/>
      <c r="CU140" s="1860"/>
      <c r="CV140" s="1860"/>
      <c r="CW140" s="1860"/>
      <c r="CX140" s="1860"/>
      <c r="CY140" s="1860"/>
      <c r="CZ140" s="1860"/>
    </row>
    <row r="141" s="130" customFormat="true" ht="15" customHeight="true" x14ac:dyDescent="0.2">
      <c r="A141" s="2151"/>
      <c r="B141" s="252" t="s">
        <v>66</v>
      </c>
      <c r="C141" s="1030" t="s">
        <v>36</v>
      </c>
      <c r="D141" s="1037" t="s">
        <v>36</v>
      </c>
      <c r="E141" s="1037" t="s">
        <v>36</v>
      </c>
      <c r="F141" s="1037" t="s">
        <v>36</v>
      </c>
      <c r="G141" s="1044" t="s">
        <v>36</v>
      </c>
      <c r="H141" s="1051" t="s">
        <v>36</v>
      </c>
      <c r="I141" s="1037" t="s">
        <v>36</v>
      </c>
      <c r="J141" s="1037" t="s">
        <v>36</v>
      </c>
      <c r="K141" s="1037" t="s">
        <v>36</v>
      </c>
      <c r="L141" s="1058" t="s">
        <v>36</v>
      </c>
      <c r="M141" s="1065" t="s">
        <v>36</v>
      </c>
      <c r="N141" s="1037" t="s">
        <v>36</v>
      </c>
      <c r="O141" s="1037" t="s">
        <v>36</v>
      </c>
      <c r="P141" s="1037" t="s">
        <v>36</v>
      </c>
      <c r="Q141" s="1044" t="s">
        <v>36</v>
      </c>
      <c r="R141" s="1051" t="s">
        <v>36</v>
      </c>
      <c r="S141" s="1037" t="s">
        <v>36</v>
      </c>
      <c r="T141" s="1037" t="s">
        <v>36</v>
      </c>
      <c r="U141" s="1747" t="s">
        <v>36</v>
      </c>
      <c r="V141" s="1770"/>
      <c r="W141" s="1770"/>
      <c r="X141" s="1770"/>
      <c r="Y141" s="1771"/>
      <c r="Z141" s="1771"/>
      <c r="AA141" s="1771"/>
      <c r="AB141" s="1771"/>
      <c r="AC141" s="1771"/>
      <c r="AD141" s="1771"/>
      <c r="AE141" s="1771"/>
      <c r="AF141" s="1771"/>
      <c r="AG141" s="1771"/>
      <c r="AH141" s="1771"/>
      <c r="AI141" s="1771"/>
      <c r="AJ141" s="1771"/>
      <c r="AK141" s="1771"/>
      <c r="AL141" s="1771"/>
      <c r="AM141" s="1771"/>
      <c r="AN141" s="1771"/>
      <c r="AO141" s="1771"/>
      <c r="AP141" s="1771"/>
      <c r="AQ141" s="1771"/>
      <c r="AR141" s="1771"/>
      <c r="AS141" s="1771"/>
      <c r="AT141" s="1771"/>
      <c r="AU141" s="1771"/>
      <c r="AV141" s="1771"/>
      <c r="AW141" s="1771"/>
      <c r="AX141" s="1771"/>
      <c r="AY141" s="1771"/>
      <c r="AZ141" s="215"/>
      <c r="BA141" s="2168"/>
      <c r="BB141" s="159" t="s">
        <v>66</v>
      </c>
      <c r="BC141" s="1080" t="s">
        <v>36</v>
      </c>
      <c r="BD141" s="1099" t="s">
        <v>36</v>
      </c>
      <c r="BE141" s="1099" t="s">
        <v>36</v>
      </c>
      <c r="BF141" s="1099" t="s">
        <v>36</v>
      </c>
      <c r="BG141" s="1119" t="s">
        <v>36</v>
      </c>
      <c r="BH141" s="1139" t="s">
        <v>36</v>
      </c>
      <c r="BI141" s="1099" t="s">
        <v>36</v>
      </c>
      <c r="BJ141" s="1099" t="s">
        <v>36</v>
      </c>
      <c r="BK141" s="1099" t="s">
        <v>36</v>
      </c>
      <c r="BL141" s="1119" t="s">
        <v>36</v>
      </c>
      <c r="BM141" s="1139" t="s">
        <v>36</v>
      </c>
      <c r="BN141" s="1099" t="s">
        <v>36</v>
      </c>
      <c r="BO141" s="1099" t="s">
        <v>36</v>
      </c>
      <c r="BP141" s="1099" t="s">
        <v>36</v>
      </c>
      <c r="BQ141" s="1119" t="s">
        <v>36</v>
      </c>
      <c r="BR141" s="1139" t="s">
        <v>36</v>
      </c>
      <c r="BS141" s="1099" t="s">
        <v>36</v>
      </c>
      <c r="BT141" s="1099" t="s">
        <v>36</v>
      </c>
      <c r="BU141" s="1794" t="s">
        <v>36</v>
      </c>
      <c r="BV141" s="1859"/>
      <c r="BW141" s="1859"/>
      <c r="BX141" s="1859"/>
      <c r="BY141" s="1860"/>
      <c r="BZ141" s="1860"/>
      <c r="CA141" s="1860"/>
      <c r="CB141" s="1860"/>
      <c r="CC141" s="1860"/>
      <c r="CD141" s="1860"/>
      <c r="CE141" s="1860"/>
      <c r="CF141" s="1860"/>
      <c r="CG141" s="1860"/>
      <c r="CH141" s="1860"/>
      <c r="CI141" s="1860"/>
      <c r="CJ141" s="1860"/>
      <c r="CK141" s="1860"/>
      <c r="CL141" s="1860"/>
      <c r="CM141" s="1860"/>
      <c r="CN141" s="1860"/>
      <c r="CO141" s="1860"/>
      <c r="CP141" s="1860"/>
      <c r="CQ141" s="1860"/>
      <c r="CR141" s="1860"/>
      <c r="CS141" s="1860"/>
      <c r="CT141" s="1860"/>
      <c r="CU141" s="1860"/>
      <c r="CV141" s="1860"/>
      <c r="CW141" s="1860"/>
      <c r="CX141" s="1860"/>
      <c r="CY141" s="1860"/>
      <c r="CZ141" s="1860"/>
    </row>
    <row r="142" s="130" customFormat="true" ht="15" customHeight="true" x14ac:dyDescent="0.2">
      <c r="A142" s="2151"/>
      <c r="B142" s="252" t="s">
        <v>67</v>
      </c>
      <c r="C142" s="1030" t="s">
        <v>36</v>
      </c>
      <c r="D142" s="1037" t="s">
        <v>36</v>
      </c>
      <c r="E142" s="1037" t="s">
        <v>36</v>
      </c>
      <c r="F142" s="1037" t="s">
        <v>36</v>
      </c>
      <c r="G142" s="1044" t="s">
        <v>36</v>
      </c>
      <c r="H142" s="1051" t="s">
        <v>36</v>
      </c>
      <c r="I142" s="1037" t="s">
        <v>36</v>
      </c>
      <c r="J142" s="1037" t="s">
        <v>36</v>
      </c>
      <c r="K142" s="1037" t="s">
        <v>36</v>
      </c>
      <c r="L142" s="1058" t="s">
        <v>36</v>
      </c>
      <c r="M142" s="1065" t="s">
        <v>36</v>
      </c>
      <c r="N142" s="1037" t="s">
        <v>36</v>
      </c>
      <c r="O142" s="1037" t="s">
        <v>36</v>
      </c>
      <c r="P142" s="1037" t="s">
        <v>36</v>
      </c>
      <c r="Q142" s="1044" t="s">
        <v>36</v>
      </c>
      <c r="R142" s="1051" t="s">
        <v>36</v>
      </c>
      <c r="S142" s="1037" t="s">
        <v>36</v>
      </c>
      <c r="T142" s="1037" t="s">
        <v>36</v>
      </c>
      <c r="U142" s="1747" t="s">
        <v>36</v>
      </c>
      <c r="V142" s="1770"/>
      <c r="W142" s="1770"/>
      <c r="X142" s="1770"/>
      <c r="Y142" s="1771"/>
      <c r="Z142" s="1771"/>
      <c r="AA142" s="1771"/>
      <c r="AB142" s="1771"/>
      <c r="AC142" s="1771"/>
      <c r="AD142" s="1771"/>
      <c r="AE142" s="1771"/>
      <c r="AF142" s="1771"/>
      <c r="AG142" s="1771"/>
      <c r="AH142" s="1771"/>
      <c r="AI142" s="1771"/>
      <c r="AJ142" s="1771"/>
      <c r="AK142" s="1771"/>
      <c r="AL142" s="1771"/>
      <c r="AM142" s="1771"/>
      <c r="AN142" s="1771"/>
      <c r="AO142" s="1771"/>
      <c r="AP142" s="1771"/>
      <c r="AQ142" s="1771"/>
      <c r="AR142" s="1771"/>
      <c r="AS142" s="1771"/>
      <c r="AT142" s="1771"/>
      <c r="AU142" s="1771"/>
      <c r="AV142" s="1771"/>
      <c r="AW142" s="1771"/>
      <c r="AX142" s="1771"/>
      <c r="AY142" s="1771"/>
      <c r="AZ142" s="215"/>
      <c r="BA142" s="2168"/>
      <c r="BB142" s="159" t="s">
        <v>67</v>
      </c>
      <c r="BC142" s="1080" t="s">
        <v>36</v>
      </c>
      <c r="BD142" s="1099" t="s">
        <v>36</v>
      </c>
      <c r="BE142" s="1099" t="s">
        <v>36</v>
      </c>
      <c r="BF142" s="1099" t="s">
        <v>36</v>
      </c>
      <c r="BG142" s="1119" t="s">
        <v>36</v>
      </c>
      <c r="BH142" s="1139" t="s">
        <v>36</v>
      </c>
      <c r="BI142" s="1099" t="s">
        <v>36</v>
      </c>
      <c r="BJ142" s="1099" t="s">
        <v>36</v>
      </c>
      <c r="BK142" s="1099" t="s">
        <v>36</v>
      </c>
      <c r="BL142" s="1119" t="s">
        <v>36</v>
      </c>
      <c r="BM142" s="1139" t="s">
        <v>36</v>
      </c>
      <c r="BN142" s="1099" t="s">
        <v>36</v>
      </c>
      <c r="BO142" s="1099" t="s">
        <v>36</v>
      </c>
      <c r="BP142" s="1099" t="s">
        <v>36</v>
      </c>
      <c r="BQ142" s="1119" t="s">
        <v>36</v>
      </c>
      <c r="BR142" s="1139" t="s">
        <v>36</v>
      </c>
      <c r="BS142" s="1099" t="s">
        <v>36</v>
      </c>
      <c r="BT142" s="1099" t="s">
        <v>36</v>
      </c>
      <c r="BU142" s="1794" t="s">
        <v>36</v>
      </c>
      <c r="BV142" s="1859"/>
      <c r="BW142" s="1859"/>
      <c r="BX142" s="1859"/>
      <c r="BY142" s="1860"/>
      <c r="BZ142" s="1860"/>
      <c r="CA142" s="1860"/>
      <c r="CB142" s="1860"/>
      <c r="CC142" s="1860"/>
      <c r="CD142" s="1860"/>
      <c r="CE142" s="1860"/>
      <c r="CF142" s="1860"/>
      <c r="CG142" s="1860"/>
      <c r="CH142" s="1860"/>
      <c r="CI142" s="1860"/>
      <c r="CJ142" s="1860"/>
      <c r="CK142" s="1860"/>
      <c r="CL142" s="1860"/>
      <c r="CM142" s="1860"/>
      <c r="CN142" s="1860"/>
      <c r="CO142" s="1860"/>
      <c r="CP142" s="1860"/>
      <c r="CQ142" s="1860"/>
      <c r="CR142" s="1860"/>
      <c r="CS142" s="1860"/>
      <c r="CT142" s="1860"/>
      <c r="CU142" s="1860"/>
      <c r="CV142" s="1860"/>
      <c r="CW142" s="1860"/>
      <c r="CX142" s="1860"/>
      <c r="CY142" s="1860"/>
      <c r="CZ142" s="1860"/>
    </row>
    <row r="143" s="130" customFormat="true" ht="15" customHeight="true" x14ac:dyDescent="0.2">
      <c r="A143" s="2151"/>
      <c r="B143" s="252" t="s">
        <v>68</v>
      </c>
      <c r="C143" s="1030" t="s">
        <v>36</v>
      </c>
      <c r="D143" s="1037" t="s">
        <v>36</v>
      </c>
      <c r="E143" s="1037" t="s">
        <v>36</v>
      </c>
      <c r="F143" s="1037" t="s">
        <v>36</v>
      </c>
      <c r="G143" s="1044" t="s">
        <v>36</v>
      </c>
      <c r="H143" s="1051" t="s">
        <v>36</v>
      </c>
      <c r="I143" s="1037" t="s">
        <v>36</v>
      </c>
      <c r="J143" s="1037" t="s">
        <v>36</v>
      </c>
      <c r="K143" s="1037" t="s">
        <v>36</v>
      </c>
      <c r="L143" s="1058" t="s">
        <v>36</v>
      </c>
      <c r="M143" s="1065" t="s">
        <v>36</v>
      </c>
      <c r="N143" s="1037" t="s">
        <v>36</v>
      </c>
      <c r="O143" s="1037" t="s">
        <v>36</v>
      </c>
      <c r="P143" s="1037" t="s">
        <v>36</v>
      </c>
      <c r="Q143" s="1044" t="s">
        <v>36</v>
      </c>
      <c r="R143" s="1051" t="s">
        <v>36</v>
      </c>
      <c r="S143" s="1037" t="s">
        <v>36</v>
      </c>
      <c r="T143" s="1037" t="s">
        <v>36</v>
      </c>
      <c r="U143" s="1747" t="s">
        <v>36</v>
      </c>
      <c r="V143" s="1770"/>
      <c r="W143" s="1770"/>
      <c r="X143" s="1770"/>
      <c r="Y143" s="1771"/>
      <c r="Z143" s="1771"/>
      <c r="AA143" s="1771"/>
      <c r="AB143" s="1771"/>
      <c r="AC143" s="1771"/>
      <c r="AD143" s="1771"/>
      <c r="AE143" s="1771"/>
      <c r="AF143" s="1771"/>
      <c r="AG143" s="1771"/>
      <c r="AH143" s="1771"/>
      <c r="AI143" s="1771"/>
      <c r="AJ143" s="1771"/>
      <c r="AK143" s="1771"/>
      <c r="AL143" s="1771"/>
      <c r="AM143" s="1771"/>
      <c r="AN143" s="1771"/>
      <c r="AO143" s="1771"/>
      <c r="AP143" s="1771"/>
      <c r="AQ143" s="1771"/>
      <c r="AR143" s="1771"/>
      <c r="AS143" s="1771"/>
      <c r="AT143" s="1771"/>
      <c r="AU143" s="1771"/>
      <c r="AV143" s="1771"/>
      <c r="AW143" s="1771"/>
      <c r="AX143" s="1771"/>
      <c r="AY143" s="1771"/>
      <c r="AZ143" s="215"/>
      <c r="BA143" s="2168"/>
      <c r="BB143" s="159" t="s">
        <v>68</v>
      </c>
      <c r="BC143" s="1080" t="s">
        <v>36</v>
      </c>
      <c r="BD143" s="1099" t="s">
        <v>36</v>
      </c>
      <c r="BE143" s="1099" t="s">
        <v>36</v>
      </c>
      <c r="BF143" s="1099" t="s">
        <v>36</v>
      </c>
      <c r="BG143" s="1119" t="s">
        <v>36</v>
      </c>
      <c r="BH143" s="1139" t="s">
        <v>36</v>
      </c>
      <c r="BI143" s="1099" t="s">
        <v>36</v>
      </c>
      <c r="BJ143" s="1099" t="s">
        <v>36</v>
      </c>
      <c r="BK143" s="1099" t="s">
        <v>36</v>
      </c>
      <c r="BL143" s="1119" t="s">
        <v>36</v>
      </c>
      <c r="BM143" s="1139" t="s">
        <v>36</v>
      </c>
      <c r="BN143" s="1099" t="s">
        <v>36</v>
      </c>
      <c r="BO143" s="1099" t="s">
        <v>36</v>
      </c>
      <c r="BP143" s="1099" t="s">
        <v>36</v>
      </c>
      <c r="BQ143" s="1119" t="s">
        <v>36</v>
      </c>
      <c r="BR143" s="1139" t="s">
        <v>36</v>
      </c>
      <c r="BS143" s="1099" t="s">
        <v>36</v>
      </c>
      <c r="BT143" s="1099" t="s">
        <v>36</v>
      </c>
      <c r="BU143" s="1794" t="s">
        <v>36</v>
      </c>
      <c r="BV143" s="1859"/>
      <c r="BW143" s="1859"/>
      <c r="BX143" s="1859"/>
      <c r="BY143" s="1860"/>
      <c r="BZ143" s="1860"/>
      <c r="CA143" s="1860"/>
      <c r="CB143" s="1860"/>
      <c r="CC143" s="1860"/>
      <c r="CD143" s="1860"/>
      <c r="CE143" s="1860"/>
      <c r="CF143" s="1860"/>
      <c r="CG143" s="1860"/>
      <c r="CH143" s="1860"/>
      <c r="CI143" s="1860"/>
      <c r="CJ143" s="1860"/>
      <c r="CK143" s="1860"/>
      <c r="CL143" s="1860"/>
      <c r="CM143" s="1860"/>
      <c r="CN143" s="1860"/>
      <c r="CO143" s="1860"/>
      <c r="CP143" s="1860"/>
      <c r="CQ143" s="1860"/>
      <c r="CR143" s="1860"/>
      <c r="CS143" s="1860"/>
      <c r="CT143" s="1860"/>
      <c r="CU143" s="1860"/>
      <c r="CV143" s="1860"/>
      <c r="CW143" s="1860"/>
      <c r="CX143" s="1860"/>
      <c r="CY143" s="1860"/>
      <c r="CZ143" s="1860"/>
    </row>
    <row r="144" s="130" customFormat="true" ht="15" customHeight="true" x14ac:dyDescent="0.2">
      <c r="A144" s="2151" t="s">
        <v>108</v>
      </c>
      <c r="B144" s="252" t="s">
        <v>65</v>
      </c>
      <c r="C144" s="1030" t="s">
        <v>36</v>
      </c>
      <c r="D144" s="1037" t="s">
        <v>36</v>
      </c>
      <c r="E144" s="1037" t="s">
        <v>36</v>
      </c>
      <c r="F144" s="1037" t="s">
        <v>36</v>
      </c>
      <c r="G144" s="1044" t="s">
        <v>36</v>
      </c>
      <c r="H144" s="1051" t="s">
        <v>36</v>
      </c>
      <c r="I144" s="1037" t="s">
        <v>36</v>
      </c>
      <c r="J144" s="1037" t="s">
        <v>36</v>
      </c>
      <c r="K144" s="1037" t="s">
        <v>36</v>
      </c>
      <c r="L144" s="1058" t="s">
        <v>36</v>
      </c>
      <c r="M144" s="1065" t="s">
        <v>36</v>
      </c>
      <c r="N144" s="1037" t="s">
        <v>36</v>
      </c>
      <c r="O144" s="1037" t="s">
        <v>36</v>
      </c>
      <c r="P144" s="1037" t="s">
        <v>36</v>
      </c>
      <c r="Q144" s="1044" t="s">
        <v>36</v>
      </c>
      <c r="R144" s="1051" t="s">
        <v>36</v>
      </c>
      <c r="S144" s="1037" t="s">
        <v>36</v>
      </c>
      <c r="T144" s="1037" t="s">
        <v>36</v>
      </c>
      <c r="U144" s="1747" t="s">
        <v>36</v>
      </c>
      <c r="V144" s="1770"/>
      <c r="W144" s="1770"/>
      <c r="X144" s="1770"/>
      <c r="Y144" s="1771"/>
      <c r="Z144" s="1771"/>
      <c r="AA144" s="1771"/>
      <c r="AB144" s="1771"/>
      <c r="AC144" s="1771"/>
      <c r="AD144" s="1771"/>
      <c r="AE144" s="1771"/>
      <c r="AF144" s="1771"/>
      <c r="AG144" s="1771"/>
      <c r="AH144" s="1771"/>
      <c r="AI144" s="1771"/>
      <c r="AJ144" s="1771"/>
      <c r="AK144" s="1771"/>
      <c r="AL144" s="1771"/>
      <c r="AM144" s="1771"/>
      <c r="AN144" s="1771"/>
      <c r="AO144" s="1771"/>
      <c r="AP144" s="1771"/>
      <c r="AQ144" s="1771"/>
      <c r="AR144" s="1771"/>
      <c r="AS144" s="1771"/>
      <c r="AT144" s="1771"/>
      <c r="AU144" s="1771"/>
      <c r="AV144" s="1771"/>
      <c r="AW144" s="1771"/>
      <c r="AX144" s="1771"/>
      <c r="AY144" s="1771"/>
      <c r="AZ144" s="215"/>
      <c r="BA144" s="2168" t="s">
        <v>108</v>
      </c>
      <c r="BB144" s="159" t="s">
        <v>65</v>
      </c>
      <c r="BC144" s="1080" t="s">
        <v>36</v>
      </c>
      <c r="BD144" s="1099" t="s">
        <v>36</v>
      </c>
      <c r="BE144" s="1099" t="s">
        <v>36</v>
      </c>
      <c r="BF144" s="1099" t="s">
        <v>36</v>
      </c>
      <c r="BG144" s="1119" t="s">
        <v>36</v>
      </c>
      <c r="BH144" s="1139" t="s">
        <v>36</v>
      </c>
      <c r="BI144" s="1099" t="s">
        <v>36</v>
      </c>
      <c r="BJ144" s="1099" t="s">
        <v>36</v>
      </c>
      <c r="BK144" s="1099" t="s">
        <v>36</v>
      </c>
      <c r="BL144" s="1119" t="s">
        <v>36</v>
      </c>
      <c r="BM144" s="1139" t="s">
        <v>36</v>
      </c>
      <c r="BN144" s="1099" t="s">
        <v>36</v>
      </c>
      <c r="BO144" s="1099" t="s">
        <v>36</v>
      </c>
      <c r="BP144" s="1099" t="s">
        <v>36</v>
      </c>
      <c r="BQ144" s="1119" t="s">
        <v>36</v>
      </c>
      <c r="BR144" s="1139" t="s">
        <v>36</v>
      </c>
      <c r="BS144" s="1099" t="s">
        <v>36</v>
      </c>
      <c r="BT144" s="1099" t="s">
        <v>36</v>
      </c>
      <c r="BU144" s="1794" t="s">
        <v>36</v>
      </c>
      <c r="BV144" s="1859"/>
      <c r="BW144" s="1859"/>
      <c r="BX144" s="1859"/>
      <c r="BY144" s="1860"/>
      <c r="BZ144" s="1860"/>
      <c r="CA144" s="1860"/>
      <c r="CB144" s="1860"/>
      <c r="CC144" s="1860"/>
      <c r="CD144" s="1860"/>
      <c r="CE144" s="1860"/>
      <c r="CF144" s="1860"/>
      <c r="CG144" s="1860"/>
      <c r="CH144" s="1860"/>
      <c r="CI144" s="1860"/>
      <c r="CJ144" s="1860"/>
      <c r="CK144" s="1860"/>
      <c r="CL144" s="1860"/>
      <c r="CM144" s="1860"/>
      <c r="CN144" s="1860"/>
      <c r="CO144" s="1860"/>
      <c r="CP144" s="1860"/>
      <c r="CQ144" s="1860"/>
      <c r="CR144" s="1860"/>
      <c r="CS144" s="1860"/>
      <c r="CT144" s="1860"/>
      <c r="CU144" s="1860"/>
      <c r="CV144" s="1860"/>
      <c r="CW144" s="1860"/>
      <c r="CX144" s="1860"/>
      <c r="CY144" s="1860"/>
      <c r="CZ144" s="1860"/>
    </row>
    <row r="145" s="130" customFormat="true" ht="15" customHeight="true" x14ac:dyDescent="0.2">
      <c r="A145" s="2151"/>
      <c r="B145" s="252" t="s">
        <v>66</v>
      </c>
      <c r="C145" s="1030" t="s">
        <v>36</v>
      </c>
      <c r="D145" s="1037" t="s">
        <v>36</v>
      </c>
      <c r="E145" s="1037" t="s">
        <v>36</v>
      </c>
      <c r="F145" s="1037" t="s">
        <v>36</v>
      </c>
      <c r="G145" s="1044" t="s">
        <v>36</v>
      </c>
      <c r="H145" s="1051" t="s">
        <v>36</v>
      </c>
      <c r="I145" s="1037" t="s">
        <v>36</v>
      </c>
      <c r="J145" s="1037" t="s">
        <v>36</v>
      </c>
      <c r="K145" s="1037" t="s">
        <v>36</v>
      </c>
      <c r="L145" s="1058" t="s">
        <v>36</v>
      </c>
      <c r="M145" s="1065" t="s">
        <v>36</v>
      </c>
      <c r="N145" s="1037" t="s">
        <v>36</v>
      </c>
      <c r="O145" s="1037" t="s">
        <v>36</v>
      </c>
      <c r="P145" s="1037" t="s">
        <v>36</v>
      </c>
      <c r="Q145" s="1044" t="s">
        <v>36</v>
      </c>
      <c r="R145" s="1051" t="s">
        <v>36</v>
      </c>
      <c r="S145" s="1037" t="s">
        <v>36</v>
      </c>
      <c r="T145" s="1037" t="s">
        <v>36</v>
      </c>
      <c r="U145" s="1747" t="s">
        <v>36</v>
      </c>
      <c r="V145" s="1770"/>
      <c r="W145" s="1770"/>
      <c r="X145" s="1770"/>
      <c r="Y145" s="1771"/>
      <c r="Z145" s="1771"/>
      <c r="AA145" s="1771"/>
      <c r="AB145" s="1771"/>
      <c r="AC145" s="1771"/>
      <c r="AD145" s="1771"/>
      <c r="AE145" s="1771"/>
      <c r="AF145" s="1771"/>
      <c r="AG145" s="1771"/>
      <c r="AH145" s="1771"/>
      <c r="AI145" s="1771"/>
      <c r="AJ145" s="1771"/>
      <c r="AK145" s="1771"/>
      <c r="AL145" s="1771"/>
      <c r="AM145" s="1771"/>
      <c r="AN145" s="1771"/>
      <c r="AO145" s="1771"/>
      <c r="AP145" s="1771"/>
      <c r="AQ145" s="1771"/>
      <c r="AR145" s="1771"/>
      <c r="AS145" s="1771"/>
      <c r="AT145" s="1771"/>
      <c r="AU145" s="1771"/>
      <c r="AV145" s="1771"/>
      <c r="AW145" s="1771"/>
      <c r="AX145" s="1771"/>
      <c r="AY145" s="1771"/>
      <c r="AZ145" s="215"/>
      <c r="BA145" s="2168"/>
      <c r="BB145" s="159" t="s">
        <v>66</v>
      </c>
      <c r="BC145" s="1080" t="s">
        <v>36</v>
      </c>
      <c r="BD145" s="1099" t="s">
        <v>36</v>
      </c>
      <c r="BE145" s="1099" t="s">
        <v>36</v>
      </c>
      <c r="BF145" s="1099" t="s">
        <v>36</v>
      </c>
      <c r="BG145" s="1119" t="s">
        <v>36</v>
      </c>
      <c r="BH145" s="1139" t="s">
        <v>36</v>
      </c>
      <c r="BI145" s="1099" t="s">
        <v>36</v>
      </c>
      <c r="BJ145" s="1099" t="s">
        <v>36</v>
      </c>
      <c r="BK145" s="1099" t="s">
        <v>36</v>
      </c>
      <c r="BL145" s="1119" t="s">
        <v>36</v>
      </c>
      <c r="BM145" s="1139" t="s">
        <v>36</v>
      </c>
      <c r="BN145" s="1099" t="s">
        <v>36</v>
      </c>
      <c r="BO145" s="1099" t="s">
        <v>36</v>
      </c>
      <c r="BP145" s="1099" t="s">
        <v>36</v>
      </c>
      <c r="BQ145" s="1119" t="s">
        <v>36</v>
      </c>
      <c r="BR145" s="1139" t="s">
        <v>36</v>
      </c>
      <c r="BS145" s="1099" t="s">
        <v>36</v>
      </c>
      <c r="BT145" s="1099" t="s">
        <v>36</v>
      </c>
      <c r="BU145" s="1794" t="s">
        <v>36</v>
      </c>
      <c r="BV145" s="1859"/>
      <c r="BW145" s="1859"/>
      <c r="BX145" s="1859"/>
      <c r="BY145" s="1860"/>
      <c r="BZ145" s="1860"/>
      <c r="CA145" s="1860"/>
      <c r="CB145" s="1860"/>
      <c r="CC145" s="1860"/>
      <c r="CD145" s="1860"/>
      <c r="CE145" s="1860"/>
      <c r="CF145" s="1860"/>
      <c r="CG145" s="1860"/>
      <c r="CH145" s="1860"/>
      <c r="CI145" s="1860"/>
      <c r="CJ145" s="1860"/>
      <c r="CK145" s="1860"/>
      <c r="CL145" s="1860"/>
      <c r="CM145" s="1860"/>
      <c r="CN145" s="1860"/>
      <c r="CO145" s="1860"/>
      <c r="CP145" s="1860"/>
      <c r="CQ145" s="1860"/>
      <c r="CR145" s="1860"/>
      <c r="CS145" s="1860"/>
      <c r="CT145" s="1860"/>
      <c r="CU145" s="1860"/>
      <c r="CV145" s="1860"/>
      <c r="CW145" s="1860"/>
      <c r="CX145" s="1860"/>
      <c r="CY145" s="1860"/>
      <c r="CZ145" s="1860"/>
    </row>
    <row r="146" s="130" customFormat="true" ht="15" customHeight="true" x14ac:dyDescent="0.2">
      <c r="A146" s="2151"/>
      <c r="B146" s="252" t="s">
        <v>67</v>
      </c>
      <c r="C146" s="1030" t="s">
        <v>36</v>
      </c>
      <c r="D146" s="1037" t="s">
        <v>36</v>
      </c>
      <c r="E146" s="1037" t="s">
        <v>36</v>
      </c>
      <c r="F146" s="1037" t="s">
        <v>36</v>
      </c>
      <c r="G146" s="1044" t="s">
        <v>36</v>
      </c>
      <c r="H146" s="1051" t="s">
        <v>36</v>
      </c>
      <c r="I146" s="1037" t="s">
        <v>36</v>
      </c>
      <c r="J146" s="1037" t="s">
        <v>36</v>
      </c>
      <c r="K146" s="1037" t="s">
        <v>36</v>
      </c>
      <c r="L146" s="1058" t="s">
        <v>36</v>
      </c>
      <c r="M146" s="1065" t="s">
        <v>36</v>
      </c>
      <c r="N146" s="1037" t="s">
        <v>36</v>
      </c>
      <c r="O146" s="1037" t="s">
        <v>36</v>
      </c>
      <c r="P146" s="1037" t="s">
        <v>36</v>
      </c>
      <c r="Q146" s="1044" t="s">
        <v>36</v>
      </c>
      <c r="R146" s="1051" t="s">
        <v>36</v>
      </c>
      <c r="S146" s="1037" t="s">
        <v>36</v>
      </c>
      <c r="T146" s="1037" t="s">
        <v>36</v>
      </c>
      <c r="U146" s="1747" t="s">
        <v>36</v>
      </c>
      <c r="V146" s="1770"/>
      <c r="W146" s="1770"/>
      <c r="X146" s="1770"/>
      <c r="Y146" s="1771"/>
      <c r="Z146" s="1771"/>
      <c r="AA146" s="1771"/>
      <c r="AB146" s="1771"/>
      <c r="AC146" s="1771"/>
      <c r="AD146" s="1771"/>
      <c r="AE146" s="1771"/>
      <c r="AF146" s="1771"/>
      <c r="AG146" s="1771"/>
      <c r="AH146" s="1771"/>
      <c r="AI146" s="1771"/>
      <c r="AJ146" s="1771"/>
      <c r="AK146" s="1771"/>
      <c r="AL146" s="1771"/>
      <c r="AM146" s="1771"/>
      <c r="AN146" s="1771"/>
      <c r="AO146" s="1771"/>
      <c r="AP146" s="1771"/>
      <c r="AQ146" s="1771"/>
      <c r="AR146" s="1771"/>
      <c r="AS146" s="1771"/>
      <c r="AT146" s="1771"/>
      <c r="AU146" s="1771"/>
      <c r="AV146" s="1771"/>
      <c r="AW146" s="1771"/>
      <c r="AX146" s="1771"/>
      <c r="AY146" s="1771"/>
      <c r="AZ146" s="215"/>
      <c r="BA146" s="2168"/>
      <c r="BB146" s="159" t="s">
        <v>67</v>
      </c>
      <c r="BC146" s="1080" t="s">
        <v>36</v>
      </c>
      <c r="BD146" s="1099" t="s">
        <v>36</v>
      </c>
      <c r="BE146" s="1099" t="s">
        <v>36</v>
      </c>
      <c r="BF146" s="1099" t="s">
        <v>36</v>
      </c>
      <c r="BG146" s="1119" t="s">
        <v>36</v>
      </c>
      <c r="BH146" s="1139" t="s">
        <v>36</v>
      </c>
      <c r="BI146" s="1099" t="s">
        <v>36</v>
      </c>
      <c r="BJ146" s="1099" t="s">
        <v>36</v>
      </c>
      <c r="BK146" s="1099" t="s">
        <v>36</v>
      </c>
      <c r="BL146" s="1119" t="s">
        <v>36</v>
      </c>
      <c r="BM146" s="1139" t="s">
        <v>36</v>
      </c>
      <c r="BN146" s="1099" t="s">
        <v>36</v>
      </c>
      <c r="BO146" s="1099" t="s">
        <v>36</v>
      </c>
      <c r="BP146" s="1099" t="s">
        <v>36</v>
      </c>
      <c r="BQ146" s="1119" t="s">
        <v>36</v>
      </c>
      <c r="BR146" s="1139" t="s">
        <v>36</v>
      </c>
      <c r="BS146" s="1099" t="s">
        <v>36</v>
      </c>
      <c r="BT146" s="1099" t="s">
        <v>36</v>
      </c>
      <c r="BU146" s="1794" t="s">
        <v>36</v>
      </c>
      <c r="BV146" s="1859"/>
      <c r="BW146" s="1859"/>
      <c r="BX146" s="1859"/>
      <c r="BY146" s="1860"/>
      <c r="BZ146" s="1860"/>
      <c r="CA146" s="1860"/>
      <c r="CB146" s="1860"/>
      <c r="CC146" s="1860"/>
      <c r="CD146" s="1860"/>
      <c r="CE146" s="1860"/>
      <c r="CF146" s="1860"/>
      <c r="CG146" s="1860"/>
      <c r="CH146" s="1860"/>
      <c r="CI146" s="1860"/>
      <c r="CJ146" s="1860"/>
      <c r="CK146" s="1860"/>
      <c r="CL146" s="1860"/>
      <c r="CM146" s="1860"/>
      <c r="CN146" s="1860"/>
      <c r="CO146" s="1860"/>
      <c r="CP146" s="1860"/>
      <c r="CQ146" s="1860"/>
      <c r="CR146" s="1860"/>
      <c r="CS146" s="1860"/>
      <c r="CT146" s="1860"/>
      <c r="CU146" s="1860"/>
      <c r="CV146" s="1860"/>
      <c r="CW146" s="1860"/>
      <c r="CX146" s="1860"/>
      <c r="CY146" s="1860"/>
      <c r="CZ146" s="1860"/>
    </row>
    <row r="147" s="130" customFormat="true" ht="15" customHeight="true" x14ac:dyDescent="0.2">
      <c r="A147" s="2151"/>
      <c r="B147" s="252" t="s">
        <v>68</v>
      </c>
      <c r="C147" s="1030" t="s">
        <v>36</v>
      </c>
      <c r="D147" s="1037" t="s">
        <v>36</v>
      </c>
      <c r="E147" s="1037" t="s">
        <v>36</v>
      </c>
      <c r="F147" s="1037" t="s">
        <v>36</v>
      </c>
      <c r="G147" s="1044" t="s">
        <v>36</v>
      </c>
      <c r="H147" s="1051" t="s">
        <v>36</v>
      </c>
      <c r="I147" s="1037" t="s">
        <v>36</v>
      </c>
      <c r="J147" s="1037" t="s">
        <v>36</v>
      </c>
      <c r="K147" s="1037" t="s">
        <v>36</v>
      </c>
      <c r="L147" s="1058" t="s">
        <v>36</v>
      </c>
      <c r="M147" s="1065" t="s">
        <v>36</v>
      </c>
      <c r="N147" s="1037" t="s">
        <v>36</v>
      </c>
      <c r="O147" s="1037" t="s">
        <v>36</v>
      </c>
      <c r="P147" s="1037" t="s">
        <v>36</v>
      </c>
      <c r="Q147" s="1044" t="s">
        <v>36</v>
      </c>
      <c r="R147" s="1051" t="s">
        <v>36</v>
      </c>
      <c r="S147" s="1037" t="s">
        <v>36</v>
      </c>
      <c r="T147" s="1037" t="s">
        <v>36</v>
      </c>
      <c r="U147" s="1747" t="s">
        <v>36</v>
      </c>
      <c r="V147" s="1770"/>
      <c r="W147" s="1770"/>
      <c r="X147" s="1770"/>
      <c r="Y147" s="1771"/>
      <c r="Z147" s="1771"/>
      <c r="AA147" s="1771"/>
      <c r="AB147" s="1771"/>
      <c r="AC147" s="1771"/>
      <c r="AD147" s="1771"/>
      <c r="AE147" s="1771"/>
      <c r="AF147" s="1771"/>
      <c r="AG147" s="1771"/>
      <c r="AH147" s="1771"/>
      <c r="AI147" s="1771"/>
      <c r="AJ147" s="1771"/>
      <c r="AK147" s="1771"/>
      <c r="AL147" s="1771"/>
      <c r="AM147" s="1771"/>
      <c r="AN147" s="1771"/>
      <c r="AO147" s="1771"/>
      <c r="AP147" s="1771"/>
      <c r="AQ147" s="1771"/>
      <c r="AR147" s="1771"/>
      <c r="AS147" s="1771"/>
      <c r="AT147" s="1771"/>
      <c r="AU147" s="1771"/>
      <c r="AV147" s="1771"/>
      <c r="AW147" s="1771"/>
      <c r="AX147" s="1771"/>
      <c r="AY147" s="1771"/>
      <c r="AZ147" s="215"/>
      <c r="BA147" s="2168"/>
      <c r="BB147" s="159" t="s">
        <v>68</v>
      </c>
      <c r="BC147" s="1080" t="s">
        <v>36</v>
      </c>
      <c r="BD147" s="1099" t="s">
        <v>36</v>
      </c>
      <c r="BE147" s="1099" t="s">
        <v>36</v>
      </c>
      <c r="BF147" s="1099" t="s">
        <v>36</v>
      </c>
      <c r="BG147" s="1119" t="s">
        <v>36</v>
      </c>
      <c r="BH147" s="1139" t="s">
        <v>36</v>
      </c>
      <c r="BI147" s="1099" t="s">
        <v>36</v>
      </c>
      <c r="BJ147" s="1099" t="s">
        <v>36</v>
      </c>
      <c r="BK147" s="1099" t="s">
        <v>36</v>
      </c>
      <c r="BL147" s="1119" t="s">
        <v>36</v>
      </c>
      <c r="BM147" s="1139" t="s">
        <v>36</v>
      </c>
      <c r="BN147" s="1099" t="s">
        <v>36</v>
      </c>
      <c r="BO147" s="1099" t="s">
        <v>36</v>
      </c>
      <c r="BP147" s="1099" t="s">
        <v>36</v>
      </c>
      <c r="BQ147" s="1119" t="s">
        <v>36</v>
      </c>
      <c r="BR147" s="1139" t="s">
        <v>36</v>
      </c>
      <c r="BS147" s="1099" t="s">
        <v>36</v>
      </c>
      <c r="BT147" s="1099" t="s">
        <v>36</v>
      </c>
      <c r="BU147" s="1794" t="s">
        <v>36</v>
      </c>
      <c r="BV147" s="1859"/>
      <c r="BW147" s="1859"/>
      <c r="BX147" s="1859"/>
      <c r="BY147" s="1860"/>
      <c r="BZ147" s="1860"/>
      <c r="CA147" s="1860"/>
      <c r="CB147" s="1860"/>
      <c r="CC147" s="1860"/>
      <c r="CD147" s="1860"/>
      <c r="CE147" s="1860"/>
      <c r="CF147" s="1860"/>
      <c r="CG147" s="1860"/>
      <c r="CH147" s="1860"/>
      <c r="CI147" s="1860"/>
      <c r="CJ147" s="1860"/>
      <c r="CK147" s="1860"/>
      <c r="CL147" s="1860"/>
      <c r="CM147" s="1860"/>
      <c r="CN147" s="1860"/>
      <c r="CO147" s="1860"/>
      <c r="CP147" s="1860"/>
      <c r="CQ147" s="1860"/>
      <c r="CR147" s="1860"/>
      <c r="CS147" s="1860"/>
      <c r="CT147" s="1860"/>
      <c r="CU147" s="1860"/>
      <c r="CV147" s="1860"/>
      <c r="CW147" s="1860"/>
      <c r="CX147" s="1860"/>
      <c r="CY147" s="1860"/>
      <c r="CZ147" s="1860"/>
    </row>
    <row r="148" s="130" customFormat="true" ht="15" customHeight="true" x14ac:dyDescent="0.2">
      <c r="A148" s="2151" t="s">
        <v>109</v>
      </c>
      <c r="B148" s="252" t="s">
        <v>50</v>
      </c>
      <c r="C148" s="724">
        <v>3.9562953451374985</v>
      </c>
      <c r="D148" s="725">
        <v>2.4880498707591734</v>
      </c>
      <c r="E148" s="725">
        <v>1.1076261067827819</v>
      </c>
      <c r="F148" s="725">
        <v>1.8863981759793504</v>
      </c>
      <c r="G148" s="776">
        <v>0.3729434752820095</v>
      </c>
      <c r="H148" s="764">
        <v>3.8614007356165589</v>
      </c>
      <c r="I148" s="725">
        <v>2.1673242097065426</v>
      </c>
      <c r="J148" s="725">
        <v>1.5110830854509993</v>
      </c>
      <c r="K148" s="725">
        <v>0.61704509942896113</v>
      </c>
      <c r="L148" s="740">
        <v>0.22626895821485968</v>
      </c>
      <c r="M148" s="751">
        <v>4.1177005267928903</v>
      </c>
      <c r="N148" s="725">
        <v>2.9977537678058117</v>
      </c>
      <c r="O148" s="725">
        <v>2.3988242422947135</v>
      </c>
      <c r="P148" s="725">
        <v>0.59888684026366279</v>
      </c>
      <c r="Q148" s="776">
        <v>0.86604414495554793</v>
      </c>
      <c r="R148" s="764">
        <v>2.283897042149774</v>
      </c>
      <c r="S148" s="725">
        <v>2.1009906187611889</v>
      </c>
      <c r="T148" s="725">
        <v>1.5798019862466088</v>
      </c>
      <c r="U148" s="1748">
        <v>1.0023146943087231</v>
      </c>
      <c r="V148" s="1772"/>
      <c r="W148" s="1772"/>
      <c r="X148" s="1772"/>
      <c r="Y148" s="1773"/>
      <c r="Z148" s="1773"/>
      <c r="AA148" s="1773"/>
      <c r="AB148" s="1773"/>
      <c r="AC148" s="1773"/>
      <c r="AD148" s="1773"/>
      <c r="AE148" s="1773"/>
      <c r="AF148" s="1773"/>
      <c r="AG148" s="1773"/>
      <c r="AH148" s="1773"/>
      <c r="AI148" s="1773"/>
      <c r="AJ148" s="1773"/>
      <c r="AK148" s="1773"/>
      <c r="AL148" s="1773"/>
      <c r="AM148" s="1773"/>
      <c r="AN148" s="1773"/>
      <c r="AO148" s="1773"/>
      <c r="AP148" s="1773"/>
      <c r="AQ148" s="1773"/>
      <c r="AR148" s="1773"/>
      <c r="AS148" s="1773"/>
      <c r="AT148" s="1773"/>
      <c r="AU148" s="1773"/>
      <c r="AV148" s="1773"/>
      <c r="AW148" s="1773"/>
      <c r="AX148" s="1773"/>
      <c r="AY148" s="1773"/>
      <c r="AZ148" s="215"/>
      <c r="BA148" s="2168" t="s">
        <v>109</v>
      </c>
      <c r="BB148" s="159" t="s">
        <v>50</v>
      </c>
      <c r="BC148" s="1080" t="s">
        <v>36</v>
      </c>
      <c r="BD148" s="1099" t="s">
        <v>36</v>
      </c>
      <c r="BE148" s="1099" t="s">
        <v>36</v>
      </c>
      <c r="BF148" s="1099" t="s">
        <v>36</v>
      </c>
      <c r="BG148" s="1119" t="s">
        <v>36</v>
      </c>
      <c r="BH148" s="1139" t="s">
        <v>36</v>
      </c>
      <c r="BI148" s="1099" t="s">
        <v>36</v>
      </c>
      <c r="BJ148" s="1099" t="s">
        <v>36</v>
      </c>
      <c r="BK148" s="1099" t="s">
        <v>36</v>
      </c>
      <c r="BL148" s="1119" t="s">
        <v>36</v>
      </c>
      <c r="BM148" s="1139" t="s">
        <v>36</v>
      </c>
      <c r="BN148" s="1099" t="s">
        <v>36</v>
      </c>
      <c r="BO148" s="1099" t="s">
        <v>36</v>
      </c>
      <c r="BP148" s="1099" t="s">
        <v>36</v>
      </c>
      <c r="BQ148" s="1119" t="s">
        <v>36</v>
      </c>
      <c r="BR148" s="1139" t="s">
        <v>36</v>
      </c>
      <c r="BS148" s="1099" t="s">
        <v>36</v>
      </c>
      <c r="BT148" s="1099" t="s">
        <v>36</v>
      </c>
      <c r="BU148" s="1794" t="s">
        <v>36</v>
      </c>
      <c r="BV148" s="1859"/>
      <c r="BW148" s="1859"/>
      <c r="BX148" s="1859"/>
      <c r="BY148" s="1860"/>
      <c r="BZ148" s="1860"/>
      <c r="CA148" s="1860"/>
      <c r="CB148" s="1860"/>
      <c r="CC148" s="1860"/>
      <c r="CD148" s="1860"/>
      <c r="CE148" s="1860"/>
      <c r="CF148" s="1860"/>
      <c r="CG148" s="1860"/>
      <c r="CH148" s="1860"/>
      <c r="CI148" s="1860"/>
      <c r="CJ148" s="1860"/>
      <c r="CK148" s="1860"/>
      <c r="CL148" s="1860"/>
      <c r="CM148" s="1860"/>
      <c r="CN148" s="1860"/>
      <c r="CO148" s="1860"/>
      <c r="CP148" s="1860"/>
      <c r="CQ148" s="1860"/>
      <c r="CR148" s="1860"/>
      <c r="CS148" s="1860"/>
      <c r="CT148" s="1860"/>
      <c r="CU148" s="1860"/>
      <c r="CV148" s="1860"/>
      <c r="CW148" s="1860"/>
      <c r="CX148" s="1860"/>
      <c r="CY148" s="1860"/>
      <c r="CZ148" s="1860"/>
    </row>
    <row r="149" s="130" customFormat="true" ht="15" customHeight="true" x14ac:dyDescent="0.2">
      <c r="A149" s="2151"/>
      <c r="B149" s="252" t="s">
        <v>49</v>
      </c>
      <c r="C149" s="724">
        <v>81.080803180568793</v>
      </c>
      <c r="D149" s="725">
        <v>89.611361800378205</v>
      </c>
      <c r="E149" s="725">
        <v>95.430610581776293</v>
      </c>
      <c r="F149" s="725">
        <v>96.626308628670671</v>
      </c>
      <c r="G149" s="776">
        <v>98.365392027664768</v>
      </c>
      <c r="H149" s="764">
        <v>94.711274260849009</v>
      </c>
      <c r="I149" s="725">
        <v>97.272927858242241</v>
      </c>
      <c r="J149" s="725">
        <v>97.287731104171684</v>
      </c>
      <c r="K149" s="725">
        <v>98.72681329705496</v>
      </c>
      <c r="L149" s="740">
        <v>99.463376848806078</v>
      </c>
      <c r="M149" s="751">
        <v>76.109870361152289</v>
      </c>
      <c r="N149" s="725">
        <v>86.066725412225011</v>
      </c>
      <c r="O149" s="725">
        <v>88.493445972422407</v>
      </c>
      <c r="P149" s="725">
        <v>94.650086116998736</v>
      </c>
      <c r="Q149" s="776">
        <v>94.304062279042768</v>
      </c>
      <c r="R149" s="764">
        <v>93.109019312743285</v>
      </c>
      <c r="S149" s="725">
        <v>90.668059700812634</v>
      </c>
      <c r="T149" s="725">
        <v>82.016308758480619</v>
      </c>
      <c r="U149" s="1748">
        <v>98.997685305691235</v>
      </c>
      <c r="V149" s="1772"/>
      <c r="W149" s="1772"/>
      <c r="X149" s="1772"/>
      <c r="Y149" s="1773"/>
      <c r="Z149" s="1773"/>
      <c r="AA149" s="1773"/>
      <c r="AB149" s="1773"/>
      <c r="AC149" s="1773"/>
      <c r="AD149" s="1773"/>
      <c r="AE149" s="1773"/>
      <c r="AF149" s="1773"/>
      <c r="AG149" s="1773"/>
      <c r="AH149" s="1773"/>
      <c r="AI149" s="1773"/>
      <c r="AJ149" s="1773"/>
      <c r="AK149" s="1773"/>
      <c r="AL149" s="1773"/>
      <c r="AM149" s="1773"/>
      <c r="AN149" s="1773"/>
      <c r="AO149" s="1773"/>
      <c r="AP149" s="1773"/>
      <c r="AQ149" s="1773"/>
      <c r="AR149" s="1773"/>
      <c r="AS149" s="1773"/>
      <c r="AT149" s="1773"/>
      <c r="AU149" s="1773"/>
      <c r="AV149" s="1773"/>
      <c r="AW149" s="1773"/>
      <c r="AX149" s="1773"/>
      <c r="AY149" s="1773"/>
      <c r="AZ149" s="215"/>
      <c r="BA149" s="2168"/>
      <c r="BB149" s="159" t="s">
        <v>49</v>
      </c>
      <c r="BC149" s="1080" t="s">
        <v>36</v>
      </c>
      <c r="BD149" s="1099" t="s">
        <v>36</v>
      </c>
      <c r="BE149" s="1099" t="s">
        <v>36</v>
      </c>
      <c r="BF149" s="1099" t="s">
        <v>36</v>
      </c>
      <c r="BG149" s="1119" t="s">
        <v>36</v>
      </c>
      <c r="BH149" s="1139" t="s">
        <v>36</v>
      </c>
      <c r="BI149" s="1099" t="s">
        <v>36</v>
      </c>
      <c r="BJ149" s="1099" t="s">
        <v>36</v>
      </c>
      <c r="BK149" s="1099" t="s">
        <v>36</v>
      </c>
      <c r="BL149" s="1119" t="s">
        <v>36</v>
      </c>
      <c r="BM149" s="1139" t="s">
        <v>36</v>
      </c>
      <c r="BN149" s="1099" t="s">
        <v>36</v>
      </c>
      <c r="BO149" s="1099" t="s">
        <v>36</v>
      </c>
      <c r="BP149" s="1099" t="s">
        <v>36</v>
      </c>
      <c r="BQ149" s="1119" t="s">
        <v>36</v>
      </c>
      <c r="BR149" s="1139" t="s">
        <v>36</v>
      </c>
      <c r="BS149" s="1099" t="s">
        <v>36</v>
      </c>
      <c r="BT149" s="1099" t="s">
        <v>36</v>
      </c>
      <c r="BU149" s="1794" t="s">
        <v>36</v>
      </c>
      <c r="BV149" s="1859"/>
      <c r="BW149" s="1859"/>
      <c r="BX149" s="1859"/>
      <c r="BY149" s="1860"/>
      <c r="BZ149" s="1860"/>
      <c r="CA149" s="1860"/>
      <c r="CB149" s="1860"/>
      <c r="CC149" s="1860"/>
      <c r="CD149" s="1860"/>
      <c r="CE149" s="1860"/>
      <c r="CF149" s="1860"/>
      <c r="CG149" s="1860"/>
      <c r="CH149" s="1860"/>
      <c r="CI149" s="1860"/>
      <c r="CJ149" s="1860"/>
      <c r="CK149" s="1860"/>
      <c r="CL149" s="1860"/>
      <c r="CM149" s="1860"/>
      <c r="CN149" s="1860"/>
      <c r="CO149" s="1860"/>
      <c r="CP149" s="1860"/>
      <c r="CQ149" s="1860"/>
      <c r="CR149" s="1860"/>
      <c r="CS149" s="1860"/>
      <c r="CT149" s="1860"/>
      <c r="CU149" s="1860"/>
      <c r="CV149" s="1860"/>
      <c r="CW149" s="1860"/>
      <c r="CX149" s="1860"/>
      <c r="CY149" s="1860"/>
      <c r="CZ149" s="1860"/>
    </row>
    <row r="150" s="130" customFormat="true" ht="15" customHeight="true" x14ac:dyDescent="0.2">
      <c r="A150" s="2151"/>
      <c r="B150" s="252" t="s">
        <v>111</v>
      </c>
      <c r="C150" s="724">
        <v>14.962901474293588</v>
      </c>
      <c r="D150" s="725">
        <v>7.9005883288625682</v>
      </c>
      <c r="E150" s="725">
        <v>3.4617633114409165</v>
      </c>
      <c r="F150" s="725">
        <v>1.4872931953500033</v>
      </c>
      <c r="G150" s="776">
        <v>1.2616644970531783</v>
      </c>
      <c r="H150" s="764">
        <v>1.4273250035344058</v>
      </c>
      <c r="I150" s="725">
        <v>0.55974793205123297</v>
      </c>
      <c r="J150" s="725">
        <v>1.2011858103773156</v>
      </c>
      <c r="K150" s="725">
        <v>0.65614160351603434</v>
      </c>
      <c r="L150" s="740">
        <v>0.31035419297907263</v>
      </c>
      <c r="M150" s="751">
        <v>19.772429112054795</v>
      </c>
      <c r="N150" s="725">
        <v>10.935520819969124</v>
      </c>
      <c r="O150" s="725">
        <v>9.1077297852829471</v>
      </c>
      <c r="P150" s="725">
        <v>4.7510270427375296</v>
      </c>
      <c r="Q150" s="776">
        <v>4.8298935760016439</v>
      </c>
      <c r="R150" s="764">
        <v>4.6070836451069335</v>
      </c>
      <c r="S150" s="725">
        <v>7.230949680425919</v>
      </c>
      <c r="T150" s="725">
        <v>16.403889255273086</v>
      </c>
      <c r="U150" s="1748">
        <v>0</v>
      </c>
      <c r="V150" s="1772"/>
      <c r="W150" s="1772"/>
      <c r="X150" s="1772"/>
      <c r="Y150" s="1773"/>
      <c r="Z150" s="1773"/>
      <c r="AA150" s="1773"/>
      <c r="AB150" s="1773"/>
      <c r="AC150" s="1773"/>
      <c r="AD150" s="1773"/>
      <c r="AE150" s="1773"/>
      <c r="AF150" s="1773"/>
      <c r="AG150" s="1773"/>
      <c r="AH150" s="1773"/>
      <c r="AI150" s="1773"/>
      <c r="AJ150" s="1773"/>
      <c r="AK150" s="1773"/>
      <c r="AL150" s="1773"/>
      <c r="AM150" s="1773"/>
      <c r="AN150" s="1773"/>
      <c r="AO150" s="1773"/>
      <c r="AP150" s="1773"/>
      <c r="AQ150" s="1773"/>
      <c r="AR150" s="1773"/>
      <c r="AS150" s="1773"/>
      <c r="AT150" s="1773"/>
      <c r="AU150" s="1773"/>
      <c r="AV150" s="1773"/>
      <c r="AW150" s="1773"/>
      <c r="AX150" s="1773"/>
      <c r="AY150" s="1773"/>
      <c r="AZ150" s="215"/>
      <c r="BA150" s="2168"/>
      <c r="BB150" s="159" t="s">
        <v>111</v>
      </c>
      <c r="BC150" s="1080" t="s">
        <v>36</v>
      </c>
      <c r="BD150" s="1099" t="s">
        <v>36</v>
      </c>
      <c r="BE150" s="1099" t="s">
        <v>36</v>
      </c>
      <c r="BF150" s="1099" t="s">
        <v>36</v>
      </c>
      <c r="BG150" s="1119" t="s">
        <v>36</v>
      </c>
      <c r="BH150" s="1139" t="s">
        <v>36</v>
      </c>
      <c r="BI150" s="1099" t="s">
        <v>36</v>
      </c>
      <c r="BJ150" s="1099" t="s">
        <v>36</v>
      </c>
      <c r="BK150" s="1099" t="s">
        <v>36</v>
      </c>
      <c r="BL150" s="1119" t="s">
        <v>36</v>
      </c>
      <c r="BM150" s="1139" t="s">
        <v>36</v>
      </c>
      <c r="BN150" s="1099" t="s">
        <v>36</v>
      </c>
      <c r="BO150" s="1099" t="s">
        <v>36</v>
      </c>
      <c r="BP150" s="1099" t="s">
        <v>36</v>
      </c>
      <c r="BQ150" s="1119" t="s">
        <v>36</v>
      </c>
      <c r="BR150" s="1139" t="s">
        <v>36</v>
      </c>
      <c r="BS150" s="1099" t="s">
        <v>36</v>
      </c>
      <c r="BT150" s="1099" t="s">
        <v>36</v>
      </c>
      <c r="BU150" s="1794" t="s">
        <v>36</v>
      </c>
      <c r="BV150" s="1859"/>
      <c r="BW150" s="1859"/>
      <c r="BX150" s="1859"/>
      <c r="BY150" s="1860"/>
      <c r="BZ150" s="1860"/>
      <c r="CA150" s="1860"/>
      <c r="CB150" s="1860"/>
      <c r="CC150" s="1860"/>
      <c r="CD150" s="1860"/>
      <c r="CE150" s="1860"/>
      <c r="CF150" s="1860"/>
      <c r="CG150" s="1860"/>
      <c r="CH150" s="1860"/>
      <c r="CI150" s="1860"/>
      <c r="CJ150" s="1860"/>
      <c r="CK150" s="1860"/>
      <c r="CL150" s="1860"/>
      <c r="CM150" s="1860"/>
      <c r="CN150" s="1860"/>
      <c r="CO150" s="1860"/>
      <c r="CP150" s="1860"/>
      <c r="CQ150" s="1860"/>
      <c r="CR150" s="1860"/>
      <c r="CS150" s="1860"/>
      <c r="CT150" s="1860"/>
      <c r="CU150" s="1860"/>
      <c r="CV150" s="1860"/>
      <c r="CW150" s="1860"/>
      <c r="CX150" s="1860"/>
      <c r="CY150" s="1860"/>
      <c r="CZ150" s="1860"/>
    </row>
    <row r="151" s="130" customFormat="true" ht="15" customHeight="true" x14ac:dyDescent="0.2">
      <c r="A151" s="2151" t="s">
        <v>110</v>
      </c>
      <c r="B151" s="252" t="s">
        <v>50</v>
      </c>
      <c r="C151" s="724">
        <v>4.697016838791046</v>
      </c>
      <c r="D151" s="725">
        <v>2.5239253631265259</v>
      </c>
      <c r="E151" s="725">
        <v>1.2324845620367737</v>
      </c>
      <c r="F151" s="725">
        <v>1.8863981759793504</v>
      </c>
      <c r="G151" s="776">
        <v>0.3729434752820095</v>
      </c>
      <c r="H151" s="764">
        <v>3.8616664219361221</v>
      </c>
      <c r="I151" s="725">
        <v>2.1673242097065426</v>
      </c>
      <c r="J151" s="725">
        <v>1.5110830854509993</v>
      </c>
      <c r="K151" s="725">
        <v>0.61704509942896113</v>
      </c>
      <c r="L151" s="740">
        <v>0.22626895821485968</v>
      </c>
      <c r="M151" s="751">
        <v>5.1934486845560093</v>
      </c>
      <c r="N151" s="725">
        <v>3.2961558245098486</v>
      </c>
      <c r="O151" s="725">
        <v>2.434537892774244</v>
      </c>
      <c r="P151" s="725">
        <v>0.82499592771240848</v>
      </c>
      <c r="Q151" s="776">
        <v>0.86604414495554793</v>
      </c>
      <c r="R151" s="764">
        <v>2.5108317008473673</v>
      </c>
      <c r="S151" s="725">
        <v>2.1867448465532333</v>
      </c>
      <c r="T151" s="725">
        <v>2.0907524521645025</v>
      </c>
      <c r="U151" s="1748">
        <v>1.0023146943087231</v>
      </c>
      <c r="V151" s="1772"/>
      <c r="W151" s="1772"/>
      <c r="X151" s="1772"/>
      <c r="Y151" s="1773"/>
      <c r="Z151" s="1773"/>
      <c r="AA151" s="1773"/>
      <c r="AB151" s="1773"/>
      <c r="AC151" s="1773"/>
      <c r="AD151" s="1773"/>
      <c r="AE151" s="1773"/>
      <c r="AF151" s="1773"/>
      <c r="AG151" s="1773"/>
      <c r="AH151" s="1773"/>
      <c r="AI151" s="1773"/>
      <c r="AJ151" s="1773"/>
      <c r="AK151" s="1773"/>
      <c r="AL151" s="1773"/>
      <c r="AM151" s="1773"/>
      <c r="AN151" s="1773"/>
      <c r="AO151" s="1773"/>
      <c r="AP151" s="1773"/>
      <c r="AQ151" s="1773"/>
      <c r="AR151" s="1773"/>
      <c r="AS151" s="1773"/>
      <c r="AT151" s="1773"/>
      <c r="AU151" s="1773"/>
      <c r="AV151" s="1773"/>
      <c r="AW151" s="1773"/>
      <c r="AX151" s="1773"/>
      <c r="AY151" s="1773"/>
      <c r="AZ151" s="215"/>
      <c r="BA151" s="2168" t="s">
        <v>110</v>
      </c>
      <c r="BB151" s="159" t="s">
        <v>50</v>
      </c>
      <c r="BC151" s="1080" t="s">
        <v>36</v>
      </c>
      <c r="BD151" s="1099" t="s">
        <v>36</v>
      </c>
      <c r="BE151" s="1099" t="s">
        <v>36</v>
      </c>
      <c r="BF151" s="1099" t="s">
        <v>36</v>
      </c>
      <c r="BG151" s="1119" t="s">
        <v>36</v>
      </c>
      <c r="BH151" s="1139" t="s">
        <v>36</v>
      </c>
      <c r="BI151" s="1099" t="s">
        <v>36</v>
      </c>
      <c r="BJ151" s="1099" t="s">
        <v>36</v>
      </c>
      <c r="BK151" s="1099" t="s">
        <v>36</v>
      </c>
      <c r="BL151" s="1119" t="s">
        <v>36</v>
      </c>
      <c r="BM151" s="1139" t="s">
        <v>36</v>
      </c>
      <c r="BN151" s="1099" t="s">
        <v>36</v>
      </c>
      <c r="BO151" s="1099" t="s">
        <v>36</v>
      </c>
      <c r="BP151" s="1099" t="s">
        <v>36</v>
      </c>
      <c r="BQ151" s="1119" t="s">
        <v>36</v>
      </c>
      <c r="BR151" s="1139" t="s">
        <v>36</v>
      </c>
      <c r="BS151" s="1099" t="s">
        <v>36</v>
      </c>
      <c r="BT151" s="1099" t="s">
        <v>36</v>
      </c>
      <c r="BU151" s="1794" t="s">
        <v>36</v>
      </c>
      <c r="BV151" s="1859"/>
      <c r="BW151" s="1859"/>
      <c r="BX151" s="1859"/>
      <c r="BY151" s="1860"/>
      <c r="BZ151" s="1860"/>
      <c r="CA151" s="1860"/>
      <c r="CB151" s="1860"/>
      <c r="CC151" s="1860"/>
      <c r="CD151" s="1860"/>
      <c r="CE151" s="1860"/>
      <c r="CF151" s="1860"/>
      <c r="CG151" s="1860"/>
      <c r="CH151" s="1860"/>
      <c r="CI151" s="1860"/>
      <c r="CJ151" s="1860"/>
      <c r="CK151" s="1860"/>
      <c r="CL151" s="1860"/>
      <c r="CM151" s="1860"/>
      <c r="CN151" s="1860"/>
      <c r="CO151" s="1860"/>
      <c r="CP151" s="1860"/>
      <c r="CQ151" s="1860"/>
      <c r="CR151" s="1860"/>
      <c r="CS151" s="1860"/>
      <c r="CT151" s="1860"/>
      <c r="CU151" s="1860"/>
      <c r="CV151" s="1860"/>
      <c r="CW151" s="1860"/>
      <c r="CX151" s="1860"/>
      <c r="CY151" s="1860"/>
      <c r="CZ151" s="1860"/>
    </row>
    <row r="152" s="130" customFormat="true" ht="15" customHeight="true" x14ac:dyDescent="0.2">
      <c r="A152" s="2309"/>
      <c r="B152" s="1241" t="s">
        <v>49</v>
      </c>
      <c r="C152" s="727">
        <v>95.302983161209013</v>
      </c>
      <c r="D152" s="728">
        <v>97.476074636873463</v>
      </c>
      <c r="E152" s="728">
        <v>98.767515437963226</v>
      </c>
      <c r="F152" s="728">
        <v>98.113601824020634</v>
      </c>
      <c r="G152" s="777">
        <v>99.627056524718</v>
      </c>
      <c r="H152" s="765">
        <v>96.138333578063836</v>
      </c>
      <c r="I152" s="728">
        <v>97.832675790293465</v>
      </c>
      <c r="J152" s="728">
        <v>98.488916914548994</v>
      </c>
      <c r="K152" s="728">
        <v>99.382954900571008</v>
      </c>
      <c r="L152" s="741">
        <v>99.77373104178514</v>
      </c>
      <c r="M152" s="752">
        <v>94.806551315444025</v>
      </c>
      <c r="N152" s="728">
        <v>96.703844175490104</v>
      </c>
      <c r="O152" s="728">
        <v>97.56546210722577</v>
      </c>
      <c r="P152" s="728">
        <v>99.175004072287592</v>
      </c>
      <c r="Q152" s="777">
        <v>99.133955855044434</v>
      </c>
      <c r="R152" s="765">
        <v>97.48916829915261</v>
      </c>
      <c r="S152" s="728">
        <v>97.813255153446732</v>
      </c>
      <c r="T152" s="728">
        <v>97.909247547835477</v>
      </c>
      <c r="U152" s="1749">
        <v>98.997685305691235</v>
      </c>
      <c r="V152" s="1774"/>
      <c r="W152" s="1774"/>
      <c r="X152" s="1774"/>
      <c r="Y152" s="1775"/>
      <c r="Z152" s="1775"/>
      <c r="AA152" s="1775"/>
      <c r="AB152" s="1775"/>
      <c r="AC152" s="1775"/>
      <c r="AD152" s="1775"/>
      <c r="AE152" s="1775"/>
      <c r="AF152" s="1775"/>
      <c r="AG152" s="1775"/>
      <c r="AH152" s="1775"/>
      <c r="AI152" s="1775"/>
      <c r="AJ152" s="1775"/>
      <c r="AK152" s="1775"/>
      <c r="AL152" s="1775"/>
      <c r="AM152" s="1775"/>
      <c r="AN152" s="1775"/>
      <c r="AO152" s="1775"/>
      <c r="AP152" s="1775"/>
      <c r="AQ152" s="1775"/>
      <c r="AR152" s="1775"/>
      <c r="AS152" s="1775"/>
      <c r="AT152" s="1775"/>
      <c r="AU152" s="1775"/>
      <c r="AV152" s="1775"/>
      <c r="AW152" s="1775"/>
      <c r="AX152" s="1775"/>
      <c r="AY152" s="1775"/>
      <c r="AZ152" s="215"/>
      <c r="BA152" s="2170"/>
      <c r="BB152" s="235" t="s">
        <v>49</v>
      </c>
      <c r="BC152" s="1081" t="s">
        <v>36</v>
      </c>
      <c r="BD152" s="1100" t="s">
        <v>36</v>
      </c>
      <c r="BE152" s="1100" t="s">
        <v>36</v>
      </c>
      <c r="BF152" s="1100" t="s">
        <v>36</v>
      </c>
      <c r="BG152" s="1120" t="s">
        <v>36</v>
      </c>
      <c r="BH152" s="1140" t="s">
        <v>36</v>
      </c>
      <c r="BI152" s="1100" t="s">
        <v>36</v>
      </c>
      <c r="BJ152" s="1100" t="s">
        <v>36</v>
      </c>
      <c r="BK152" s="1100" t="s">
        <v>36</v>
      </c>
      <c r="BL152" s="1120" t="s">
        <v>36</v>
      </c>
      <c r="BM152" s="1140" t="s">
        <v>36</v>
      </c>
      <c r="BN152" s="1100" t="s">
        <v>36</v>
      </c>
      <c r="BO152" s="1100" t="s">
        <v>36</v>
      </c>
      <c r="BP152" s="1100" t="s">
        <v>36</v>
      </c>
      <c r="BQ152" s="1120" t="s">
        <v>36</v>
      </c>
      <c r="BR152" s="1140" t="s">
        <v>36</v>
      </c>
      <c r="BS152" s="1100" t="s">
        <v>36</v>
      </c>
      <c r="BT152" s="1100" t="s">
        <v>36</v>
      </c>
      <c r="BU152" s="1795" t="s">
        <v>36</v>
      </c>
      <c r="BV152" s="1861"/>
      <c r="BW152" s="1861"/>
      <c r="BX152" s="1861"/>
      <c r="BY152" s="1862"/>
      <c r="BZ152" s="1862"/>
      <c r="CA152" s="1862"/>
      <c r="CB152" s="1862"/>
      <c r="CC152" s="1862"/>
      <c r="CD152" s="1862"/>
      <c r="CE152" s="1862"/>
      <c r="CF152" s="1862"/>
      <c r="CG152" s="1862"/>
      <c r="CH152" s="1862"/>
      <c r="CI152" s="1862"/>
      <c r="CJ152" s="1862"/>
      <c r="CK152" s="1862"/>
      <c r="CL152" s="1862"/>
      <c r="CM152" s="1862"/>
      <c r="CN152" s="1862"/>
      <c r="CO152" s="1862"/>
      <c r="CP152" s="1862"/>
      <c r="CQ152" s="1862"/>
      <c r="CR152" s="1862"/>
      <c r="CS152" s="1862"/>
      <c r="CT152" s="1862"/>
      <c r="CU152" s="1862"/>
      <c r="CV152" s="1862"/>
      <c r="CW152" s="1862"/>
      <c r="CX152" s="1862"/>
      <c r="CY152" s="1862"/>
      <c r="CZ152" s="1862"/>
    </row>
    <row r="153" s="642" customFormat="true" ht="15" customHeight="true" x14ac:dyDescent="0.2">
      <c r="A153" s="2262" t="s">
        <v>63</v>
      </c>
      <c r="B153" s="1382" t="s">
        <v>246</v>
      </c>
      <c r="C153" s="1320">
        <v>13.80327621320953</v>
      </c>
      <c r="D153" s="1321">
        <v>31.653591310677502</v>
      </c>
      <c r="E153" s="1321">
        <v>59.188561984999524</v>
      </c>
      <c r="F153" s="1321">
        <v>81.467332089001147</v>
      </c>
      <c r="G153" s="1322">
        <v>88.835545853829785</v>
      </c>
      <c r="H153" s="1323">
        <v>70.573530702642316</v>
      </c>
      <c r="I153" s="1321">
        <v>91.021027374217809</v>
      </c>
      <c r="J153" s="1321">
        <v>93.459131464524759</v>
      </c>
      <c r="K153" s="1321">
        <v>95.554134725423452</v>
      </c>
      <c r="L153" s="1324">
        <v>97.078132914141335</v>
      </c>
      <c r="M153" s="1325">
        <v>8.5523784866089336</v>
      </c>
      <c r="N153" s="1321">
        <v>17.185901009275963</v>
      </c>
      <c r="O153" s="1321">
        <v>24.273442553634617</v>
      </c>
      <c r="P153" s="1321">
        <v>34.220023659968469</v>
      </c>
      <c r="Q153" s="1322">
        <v>49.959382901461261</v>
      </c>
      <c r="R153" s="1323">
        <v>47.486123280332855</v>
      </c>
      <c r="S153" s="1321">
        <v>47.765675195077037</v>
      </c>
      <c r="T153" s="1321">
        <v>41.718701513166259</v>
      </c>
      <c r="U153" s="1931">
        <v>98.924496006470221</v>
      </c>
      <c r="V153" s="1766"/>
      <c r="W153" s="1766"/>
      <c r="X153" s="1766"/>
      <c r="Y153" s="1766"/>
      <c r="Z153" s="1766"/>
      <c r="AA153" s="1766"/>
      <c r="AB153" s="1766"/>
      <c r="AC153" s="1766"/>
      <c r="AD153" s="1766"/>
      <c r="AE153" s="1766"/>
      <c r="AF153" s="1766"/>
      <c r="AG153" s="1766"/>
      <c r="AH153" s="1766"/>
      <c r="AI153" s="1766"/>
      <c r="AJ153" s="1766"/>
      <c r="AK153" s="1766"/>
      <c r="AL153" s="1766"/>
      <c r="AM153" s="1766"/>
      <c r="AN153" s="1766"/>
      <c r="AO153" s="1766"/>
      <c r="AP153" s="1766"/>
      <c r="AQ153" s="1766"/>
      <c r="AR153" s="1766"/>
      <c r="AS153" s="1766"/>
      <c r="AT153" s="1766"/>
      <c r="AU153" s="1766"/>
      <c r="AV153" s="1766"/>
      <c r="AW153" s="1766"/>
      <c r="AX153" s="1766"/>
      <c r="AY153" s="1766"/>
      <c r="AZ153" s="646"/>
      <c r="BA153" s="2320" t="s">
        <v>63</v>
      </c>
      <c r="BB153" s="234" t="s">
        <v>246</v>
      </c>
      <c r="BC153" s="339">
        <v>848.64694200000042</v>
      </c>
      <c r="BD153" s="305">
        <v>1946.7454689999997</v>
      </c>
      <c r="BE153" s="305">
        <v>3638.4848089999991</v>
      </c>
      <c r="BF153" s="305">
        <v>5007.8066689999969</v>
      </c>
      <c r="BG153" s="340">
        <v>5462.7010679999994</v>
      </c>
      <c r="BH153" s="351">
        <v>1946.4793079999977</v>
      </c>
      <c r="BI153" s="305">
        <v>2517.5901020000015</v>
      </c>
      <c r="BJ153" s="305">
        <v>2573.9652220000003</v>
      </c>
      <c r="BK153" s="305">
        <v>2637.749903999998</v>
      </c>
      <c r="BL153" s="340">
        <v>2682.844876000001</v>
      </c>
      <c r="BM153" s="351">
        <v>289.29155000000003</v>
      </c>
      <c r="BN153" s="305">
        <v>583.06063400000028</v>
      </c>
      <c r="BO153" s="305">
        <v>822.50828799999988</v>
      </c>
      <c r="BP153" s="305">
        <v>1161.6171709999994</v>
      </c>
      <c r="BQ153" s="340">
        <v>1689.2779020000007</v>
      </c>
      <c r="BR153" s="351">
        <v>6722.7771129999892</v>
      </c>
      <c r="BS153" s="305">
        <v>4170.3210469999976</v>
      </c>
      <c r="BT153" s="305">
        <v>1282.0166999999958</v>
      </c>
      <c r="BU153" s="1796">
        <v>4729.2700970000014</v>
      </c>
      <c r="BV153" s="1863"/>
      <c r="BW153" s="1863"/>
      <c r="BX153" s="1863"/>
      <c r="BY153" s="1864"/>
      <c r="BZ153" s="1864"/>
      <c r="CA153" s="1864"/>
      <c r="CB153" s="1864"/>
      <c r="CC153" s="1864"/>
      <c r="CD153" s="1864"/>
      <c r="CE153" s="1864"/>
      <c r="CF153" s="1864"/>
      <c r="CG153" s="1864"/>
      <c r="CH153" s="1864"/>
      <c r="CI153" s="1864"/>
      <c r="CJ153" s="1864"/>
      <c r="CK153" s="1864"/>
      <c r="CL153" s="1864"/>
      <c r="CM153" s="1864"/>
      <c r="CN153" s="1864"/>
      <c r="CO153" s="1864"/>
      <c r="CP153" s="1864"/>
      <c r="CQ153" s="1864"/>
      <c r="CR153" s="1864"/>
      <c r="CS153" s="1864"/>
      <c r="CT153" s="1864"/>
      <c r="CU153" s="1864"/>
      <c r="CV153" s="1864"/>
      <c r="CW153" s="1864"/>
      <c r="CX153" s="1864"/>
      <c r="CY153" s="1864"/>
      <c r="CZ153" s="1864"/>
    </row>
    <row r="154" s="642" customFormat="true" ht="15" customHeight="true" x14ac:dyDescent="0.2">
      <c r="A154" s="2263"/>
      <c r="B154" s="1381" t="s">
        <v>247</v>
      </c>
      <c r="C154" s="1320">
        <v>19.670015580223009</v>
      </c>
      <c r="D154" s="1321">
        <v>19.328243142927136</v>
      </c>
      <c r="E154" s="1321">
        <v>20.007925841091904</v>
      </c>
      <c r="F154" s="1321">
        <v>9.680089973118843</v>
      </c>
      <c r="G154" s="1322">
        <v>7.1415585015195111</v>
      </c>
      <c r="H154" s="1323">
        <v>9.8160420401314461</v>
      </c>
      <c r="I154" s="1321">
        <v>3.2637961392155064</v>
      </c>
      <c r="J154" s="1321">
        <v>4.1325005626359301</v>
      </c>
      <c r="K154" s="1321">
        <v>2.4391667887518467</v>
      </c>
      <c r="L154" s="1324">
        <v>2.1549056006900971</v>
      </c>
      <c r="M154" s="1325">
        <v>17.276672370131564</v>
      </c>
      <c r="N154" s="1321">
        <v>22.479067374414328</v>
      </c>
      <c r="O154" s="1321">
        <v>21.029123095058964</v>
      </c>
      <c r="P154" s="1321">
        <v>31.152047307795204</v>
      </c>
      <c r="Q154" s="1322">
        <v>27.900363461645831</v>
      </c>
      <c r="R154" s="1323">
        <v>18.495665284110725</v>
      </c>
      <c r="S154" s="1321">
        <v>19.389282585458037</v>
      </c>
      <c r="T154" s="1321">
        <v>9.8121990306819917</v>
      </c>
      <c r="U154" s="1931">
        <v>1.0318004382237498</v>
      </c>
      <c r="V154" s="1766"/>
      <c r="W154" s="1766"/>
      <c r="X154" s="1766"/>
      <c r="Y154" s="1766"/>
      <c r="Z154" s="1766"/>
      <c r="AA154" s="1766"/>
      <c r="AB154" s="1766"/>
      <c r="AC154" s="1766"/>
      <c r="AD154" s="1766"/>
      <c r="AE154" s="1766"/>
      <c r="AF154" s="1766"/>
      <c r="AG154" s="1766"/>
      <c r="AH154" s="1766"/>
      <c r="AI154" s="1766"/>
      <c r="AJ154" s="1766"/>
      <c r="AK154" s="1766"/>
      <c r="AL154" s="1766"/>
      <c r="AM154" s="1766"/>
      <c r="AN154" s="1766"/>
      <c r="AO154" s="1766"/>
      <c r="AP154" s="1766"/>
      <c r="AQ154" s="1766"/>
      <c r="AR154" s="1766"/>
      <c r="AS154" s="1766"/>
      <c r="AT154" s="1766"/>
      <c r="AU154" s="1766"/>
      <c r="AV154" s="1766"/>
      <c r="AW154" s="1766"/>
      <c r="AX154" s="1766"/>
      <c r="AY154" s="1766"/>
      <c r="AZ154" s="646"/>
      <c r="BA154" s="2320"/>
      <c r="BB154" s="159" t="s">
        <v>247</v>
      </c>
      <c r="BC154" s="341">
        <v>1209.3432250000014</v>
      </c>
      <c r="BD154" s="307">
        <v>1188.7172419999997</v>
      </c>
      <c r="BE154" s="307">
        <v>1229.9426070000002</v>
      </c>
      <c r="BF154" s="307">
        <v>595.03629100000023</v>
      </c>
      <c r="BG154" s="342">
        <v>439.15077999999994</v>
      </c>
      <c r="BH154" s="352">
        <v>270.73496999999998</v>
      </c>
      <c r="BI154" s="307">
        <v>90.274753999999987</v>
      </c>
      <c r="BJ154" s="307">
        <v>113.81352</v>
      </c>
      <c r="BK154" s="307">
        <v>67.332638000000003</v>
      </c>
      <c r="BL154" s="342">
        <v>59.552829000000003</v>
      </c>
      <c r="BM154" s="352">
        <v>584.3982860000001</v>
      </c>
      <c r="BN154" s="307">
        <v>762.64021700000001</v>
      </c>
      <c r="BO154" s="307">
        <v>712.57416399999977</v>
      </c>
      <c r="BP154" s="307">
        <v>1057.4730580000003</v>
      </c>
      <c r="BQ154" s="342">
        <v>943.39570900000058</v>
      </c>
      <c r="BR154" s="352">
        <v>2618.4962399999995</v>
      </c>
      <c r="BS154" s="307">
        <v>1692.8376480000006</v>
      </c>
      <c r="BT154" s="307">
        <v>301.52911200000017</v>
      </c>
      <c r="BU154" s="1797">
        <v>49.327144999999994</v>
      </c>
      <c r="BV154" s="1863"/>
      <c r="BW154" s="1863"/>
      <c r="BX154" s="1863"/>
      <c r="BY154" s="1864"/>
      <c r="BZ154" s="1864"/>
      <c r="CA154" s="1864"/>
      <c r="CB154" s="1864"/>
      <c r="CC154" s="1864"/>
      <c r="CD154" s="1864"/>
      <c r="CE154" s="1864"/>
      <c r="CF154" s="1864"/>
      <c r="CG154" s="1864"/>
      <c r="CH154" s="1864"/>
      <c r="CI154" s="1864"/>
      <c r="CJ154" s="1864"/>
      <c r="CK154" s="1864"/>
      <c r="CL154" s="1864"/>
      <c r="CM154" s="1864"/>
      <c r="CN154" s="1864"/>
      <c r="CO154" s="1864"/>
      <c r="CP154" s="1864"/>
      <c r="CQ154" s="1864"/>
      <c r="CR154" s="1864"/>
      <c r="CS154" s="1864"/>
      <c r="CT154" s="1864"/>
      <c r="CU154" s="1864"/>
      <c r="CV154" s="1864"/>
      <c r="CW154" s="1864"/>
      <c r="CX154" s="1864"/>
      <c r="CY154" s="1864"/>
      <c r="CZ154" s="1864"/>
    </row>
    <row r="155" s="642" customFormat="true" ht="15" customHeight="true" x14ac:dyDescent="0.2">
      <c r="A155" s="2263"/>
      <c r="B155" s="1381" t="s">
        <v>248</v>
      </c>
      <c r="C155" s="1320">
        <v>46.901885884966731</v>
      </c>
      <c r="D155" s="1321">
        <v>38.509551916040344</v>
      </c>
      <c r="E155" s="1321">
        <v>16.37270343317239</v>
      </c>
      <c r="F155" s="1321">
        <v>6.3100970816440993</v>
      </c>
      <c r="G155" s="1322">
        <v>2.3130025582345768</v>
      </c>
      <c r="H155" s="1323">
        <v>15.789157273051604</v>
      </c>
      <c r="I155" s="1321">
        <v>3.6220313796493113</v>
      </c>
      <c r="J155" s="1321">
        <v>0.84898982777359633</v>
      </c>
      <c r="K155" s="1321">
        <v>0.89539963823759305</v>
      </c>
      <c r="L155" s="1324">
        <v>0.45660729218950413</v>
      </c>
      <c r="M155" s="1325">
        <v>48.136462144565044</v>
      </c>
      <c r="N155" s="1321">
        <v>47.196218224458995</v>
      </c>
      <c r="O155" s="1321">
        <v>43.059493974148332</v>
      </c>
      <c r="P155" s="1321">
        <v>28.101959344073673</v>
      </c>
      <c r="Q155" s="1322">
        <v>16.257878711498137</v>
      </c>
      <c r="R155" s="1323">
        <v>28.282618383162099</v>
      </c>
      <c r="S155" s="1321">
        <v>23.066402026820121</v>
      </c>
      <c r="T155" s="1321">
        <v>25.009756362367536</v>
      </c>
      <c r="U155" s="1931">
        <v>4.3703555305988767E-2</v>
      </c>
      <c r="V155" s="1766"/>
      <c r="W155" s="1766"/>
      <c r="X155" s="1766"/>
      <c r="Y155" s="1766"/>
      <c r="Z155" s="1766"/>
      <c r="AA155" s="1766"/>
      <c r="AB155" s="1766"/>
      <c r="AC155" s="1766"/>
      <c r="AD155" s="1766"/>
      <c r="AE155" s="1766"/>
      <c r="AF155" s="1766"/>
      <c r="AG155" s="1766"/>
      <c r="AH155" s="1766"/>
      <c r="AI155" s="1766"/>
      <c r="AJ155" s="1766"/>
      <c r="AK155" s="1766"/>
      <c r="AL155" s="1766"/>
      <c r="AM155" s="1766"/>
      <c r="AN155" s="1766"/>
      <c r="AO155" s="1766"/>
      <c r="AP155" s="1766"/>
      <c r="AQ155" s="1766"/>
      <c r="AR155" s="1766"/>
      <c r="AS155" s="1766"/>
      <c r="AT155" s="1766"/>
      <c r="AU155" s="1766"/>
      <c r="AV155" s="1766"/>
      <c r="AW155" s="1766"/>
      <c r="AX155" s="1766"/>
      <c r="AY155" s="1766"/>
      <c r="AZ155" s="646"/>
      <c r="BA155" s="2320"/>
      <c r="BB155" s="159" t="s">
        <v>248</v>
      </c>
      <c r="BC155" s="341">
        <v>2883.6010679999999</v>
      </c>
      <c r="BD155" s="307">
        <v>2368.39779</v>
      </c>
      <c r="BE155" s="307">
        <v>1006.475419</v>
      </c>
      <c r="BF155" s="307">
        <v>387.88242399999984</v>
      </c>
      <c r="BG155" s="342">
        <v>142.23182199999997</v>
      </c>
      <c r="BH155" s="352">
        <v>435.478679</v>
      </c>
      <c r="BI155" s="307">
        <v>100.18333799999999</v>
      </c>
      <c r="BJ155" s="307">
        <v>23.382095</v>
      </c>
      <c r="BK155" s="307">
        <v>24.717301000000003</v>
      </c>
      <c r="BL155" s="342">
        <v>12.618769</v>
      </c>
      <c r="BM155" s="352">
        <v>1628.2571879999989</v>
      </c>
      <c r="BN155" s="307">
        <v>1601.2111849999983</v>
      </c>
      <c r="BO155" s="307">
        <v>1459.0757199999996</v>
      </c>
      <c r="BP155" s="307">
        <v>953.9361760000005</v>
      </c>
      <c r="BQ155" s="342">
        <v>549.72807199999966</v>
      </c>
      <c r="BR155" s="352">
        <v>4004.0695349999978</v>
      </c>
      <c r="BS155" s="307">
        <v>2013.8792440000011</v>
      </c>
      <c r="BT155" s="307">
        <v>768.55041399999925</v>
      </c>
      <c r="BU155" s="1797">
        <v>2.0893299999999999</v>
      </c>
      <c r="BV155" s="1863"/>
      <c r="BW155" s="1863"/>
      <c r="BX155" s="1863"/>
      <c r="BY155" s="1864"/>
      <c r="BZ155" s="1864"/>
      <c r="CA155" s="1864"/>
      <c r="CB155" s="1864"/>
      <c r="CC155" s="1864"/>
      <c r="CD155" s="1864"/>
      <c r="CE155" s="1864"/>
      <c r="CF155" s="1864"/>
      <c r="CG155" s="1864"/>
      <c r="CH155" s="1864"/>
      <c r="CI155" s="1864"/>
      <c r="CJ155" s="1864"/>
      <c r="CK155" s="1864"/>
      <c r="CL155" s="1864"/>
      <c r="CM155" s="1864"/>
      <c r="CN155" s="1864"/>
      <c r="CO155" s="1864"/>
      <c r="CP155" s="1864"/>
      <c r="CQ155" s="1864"/>
      <c r="CR155" s="1864"/>
      <c r="CS155" s="1864"/>
      <c r="CT155" s="1864"/>
      <c r="CU155" s="1864"/>
      <c r="CV155" s="1864"/>
      <c r="CW155" s="1864"/>
      <c r="CX155" s="1864"/>
      <c r="CY155" s="1864"/>
      <c r="CZ155" s="1864"/>
    </row>
    <row r="156" s="642" customFormat="true" ht="15" customHeight="true" x14ac:dyDescent="0.2">
      <c r="A156" s="2263"/>
      <c r="B156" s="1381" t="s">
        <v>249</v>
      </c>
      <c r="C156" s="1320">
        <v>7.3053424103245792</v>
      </c>
      <c r="D156" s="1321">
        <v>5.5233127574354075</v>
      </c>
      <c r="E156" s="1321">
        <v>3.197251882772592</v>
      </c>
      <c r="F156" s="1321">
        <v>1.3586188570417705</v>
      </c>
      <c r="G156" s="1322">
        <v>1.138183893043593</v>
      </c>
      <c r="H156" s="1323">
        <v>1.0936097755388199</v>
      </c>
      <c r="I156" s="1321">
        <v>0.55974793205123297</v>
      </c>
      <c r="J156" s="1321">
        <v>1.2011858103773156</v>
      </c>
      <c r="K156" s="1321">
        <v>0.61526424778113109</v>
      </c>
      <c r="L156" s="1324">
        <v>0.31035419297907263</v>
      </c>
      <c r="M156" s="1325">
        <v>9.7972716562314694</v>
      </c>
      <c r="N156" s="1321">
        <v>5.795216667633496</v>
      </c>
      <c r="O156" s="1321">
        <v>6.2480338598982348</v>
      </c>
      <c r="P156" s="1321">
        <v>4.4131546415879468</v>
      </c>
      <c r="Q156" s="1322">
        <v>4.2900679147679632</v>
      </c>
      <c r="R156" s="1323">
        <v>2.7117416744200469</v>
      </c>
      <c r="S156" s="1321">
        <v>5.5392713670408922</v>
      </c>
      <c r="T156" s="1321">
        <v>8.8301652395421257</v>
      </c>
      <c r="U156" s="1931">
        <v>0</v>
      </c>
      <c r="V156" s="1766"/>
      <c r="W156" s="1766"/>
      <c r="X156" s="1766"/>
      <c r="Y156" s="1766"/>
      <c r="Z156" s="1766"/>
      <c r="AA156" s="1766"/>
      <c r="AB156" s="1766"/>
      <c r="AC156" s="1766"/>
      <c r="AD156" s="1766"/>
      <c r="AE156" s="1766"/>
      <c r="AF156" s="1766"/>
      <c r="AG156" s="1766"/>
      <c r="AH156" s="1766"/>
      <c r="AI156" s="1766"/>
      <c r="AJ156" s="1766"/>
      <c r="AK156" s="1766"/>
      <c r="AL156" s="1766"/>
      <c r="AM156" s="1766"/>
      <c r="AN156" s="1766"/>
      <c r="AO156" s="1766"/>
      <c r="AP156" s="1766"/>
      <c r="AQ156" s="1766"/>
      <c r="AR156" s="1766"/>
      <c r="AS156" s="1766"/>
      <c r="AT156" s="1766"/>
      <c r="AU156" s="1766"/>
      <c r="AV156" s="1766"/>
      <c r="AW156" s="1766"/>
      <c r="AX156" s="1766"/>
      <c r="AY156" s="1766"/>
      <c r="AZ156" s="646"/>
      <c r="BA156" s="2320"/>
      <c r="BB156" s="159" t="s">
        <v>249</v>
      </c>
      <c r="BC156" s="341">
        <v>449.14384100000018</v>
      </c>
      <c r="BD156" s="307">
        <v>339.69238999999999</v>
      </c>
      <c r="BE156" s="307">
        <v>196.54392700000002</v>
      </c>
      <c r="BF156" s="307">
        <v>83.514464000000018</v>
      </c>
      <c r="BG156" s="342">
        <v>69.989532999999994</v>
      </c>
      <c r="BH156" s="352">
        <v>30.162707999999999</v>
      </c>
      <c r="BI156" s="307">
        <v>15.482311000000001</v>
      </c>
      <c r="BJ156" s="307">
        <v>33.081952000000001</v>
      </c>
      <c r="BK156" s="307">
        <v>16.984228000000002</v>
      </c>
      <c r="BL156" s="342">
        <v>8.5769280000000006</v>
      </c>
      <c r="BM156" s="352">
        <v>331.40113100000008</v>
      </c>
      <c r="BN156" s="307">
        <v>196.61248499999999</v>
      </c>
      <c r="BO156" s="307">
        <v>211.71531900000002</v>
      </c>
      <c r="BP156" s="307">
        <v>149.80691599999997</v>
      </c>
      <c r="BQ156" s="342">
        <v>145.06017699999998</v>
      </c>
      <c r="BR156" s="352">
        <v>383.91078499999998</v>
      </c>
      <c r="BS156" s="307">
        <v>483.62218000000001</v>
      </c>
      <c r="BT156" s="307">
        <v>271.35119000000009</v>
      </c>
      <c r="BU156" s="1797">
        <v>0</v>
      </c>
      <c r="BV156" s="1863"/>
      <c r="BW156" s="1863"/>
      <c r="BX156" s="1863"/>
      <c r="BY156" s="1864"/>
      <c r="BZ156" s="1864"/>
      <c r="CA156" s="1864"/>
      <c r="CB156" s="1864"/>
      <c r="CC156" s="1864"/>
      <c r="CD156" s="1864"/>
      <c r="CE156" s="1864"/>
      <c r="CF156" s="1864"/>
      <c r="CG156" s="1864"/>
      <c r="CH156" s="1864"/>
      <c r="CI156" s="1864"/>
      <c r="CJ156" s="1864"/>
      <c r="CK156" s="1864"/>
      <c r="CL156" s="1864"/>
      <c r="CM156" s="1864"/>
      <c r="CN156" s="1864"/>
      <c r="CO156" s="1864"/>
      <c r="CP156" s="1864"/>
      <c r="CQ156" s="1864"/>
      <c r="CR156" s="1864"/>
      <c r="CS156" s="1864"/>
      <c r="CT156" s="1864"/>
      <c r="CU156" s="1864"/>
      <c r="CV156" s="1864"/>
      <c r="CW156" s="1864"/>
      <c r="CX156" s="1864"/>
      <c r="CY156" s="1864"/>
      <c r="CZ156" s="1864"/>
    </row>
    <row r="157" s="642" customFormat="true" ht="15" customHeight="true" x14ac:dyDescent="0.2">
      <c r="A157" s="2263"/>
      <c r="B157" s="1381" t="s">
        <v>250</v>
      </c>
      <c r="C157" s="1320">
        <v>1.2468674371163979</v>
      </c>
      <c r="D157" s="1321">
        <v>0.38378144044907542</v>
      </c>
      <c r="E157" s="1321">
        <v>7.7683843817364193E-2</v>
      </c>
      <c r="F157" s="1321">
        <v>0.21470730865519627</v>
      </c>
      <c r="G157" s="1322">
        <v>0.1138128715393685</v>
      </c>
      <c r="H157" s="1323">
        <v>0.45005964032524176</v>
      </c>
      <c r="I157" s="1321">
        <v>0.11339169111697113</v>
      </c>
      <c r="J157" s="1321">
        <v>0.32449238283118004</v>
      </c>
      <c r="K157" s="1321">
        <v>0.25352915529752029</v>
      </c>
      <c r="L157" s="1324">
        <v>0</v>
      </c>
      <c r="M157" s="1325">
        <v>1.8293276083216139</v>
      </c>
      <c r="N157" s="1321">
        <v>0.52061763429508023</v>
      </c>
      <c r="O157" s="1321">
        <v>0.35286170689712393</v>
      </c>
      <c r="P157" s="1321">
        <v>0</v>
      </c>
      <c r="Q157" s="1322">
        <v>6.6590225159080696E-2</v>
      </c>
      <c r="R157" s="1323">
        <v>0.31773890639203284</v>
      </c>
      <c r="S157" s="1321">
        <v>0.35256285087479244</v>
      </c>
      <c r="T157" s="1321">
        <v>1.6098170620272059</v>
      </c>
      <c r="U157" s="1931">
        <v>0</v>
      </c>
      <c r="V157" s="1766"/>
      <c r="W157" s="1766"/>
      <c r="X157" s="1766"/>
      <c r="Y157" s="1766"/>
      <c r="Z157" s="1766"/>
      <c r="AA157" s="1766"/>
      <c r="AB157" s="1766"/>
      <c r="AC157" s="1766"/>
      <c r="AD157" s="1766"/>
      <c r="AE157" s="1766"/>
      <c r="AF157" s="1766"/>
      <c r="AG157" s="1766"/>
      <c r="AH157" s="1766"/>
      <c r="AI157" s="1766"/>
      <c r="AJ157" s="1766"/>
      <c r="AK157" s="1766"/>
      <c r="AL157" s="1766"/>
      <c r="AM157" s="1766"/>
      <c r="AN157" s="1766"/>
      <c r="AO157" s="1766"/>
      <c r="AP157" s="1766"/>
      <c r="AQ157" s="1766"/>
      <c r="AR157" s="1766"/>
      <c r="AS157" s="1766"/>
      <c r="AT157" s="1766"/>
      <c r="AU157" s="1766"/>
      <c r="AV157" s="1766"/>
      <c r="AW157" s="1766"/>
      <c r="AX157" s="1766"/>
      <c r="AY157" s="1766"/>
      <c r="AZ157" s="646"/>
      <c r="BA157" s="2320"/>
      <c r="BB157" s="159" t="s">
        <v>250</v>
      </c>
      <c r="BC157" s="341">
        <v>76.659353999999993</v>
      </c>
      <c r="BD157" s="307">
        <v>23.603159999999999</v>
      </c>
      <c r="BE157" s="307">
        <v>4.7754410000000007</v>
      </c>
      <c r="BF157" s="307">
        <v>13.198084000000001</v>
      </c>
      <c r="BG157" s="342">
        <v>6.9986139999999999</v>
      </c>
      <c r="BH157" s="352">
        <v>12.413036</v>
      </c>
      <c r="BI157" s="307">
        <v>3.1363499999999997</v>
      </c>
      <c r="BJ157" s="307">
        <v>8.9368700000000008</v>
      </c>
      <c r="BK157" s="307">
        <v>6.9986139999999999</v>
      </c>
      <c r="BL157" s="342">
        <v>0</v>
      </c>
      <c r="BM157" s="352">
        <v>61.87857799999999</v>
      </c>
      <c r="BN157" s="307">
        <v>17.66283</v>
      </c>
      <c r="BO157" s="307">
        <v>11.956758000000001</v>
      </c>
      <c r="BP157" s="307">
        <v>0</v>
      </c>
      <c r="BQ157" s="342">
        <v>2.251617</v>
      </c>
      <c r="BR157" s="352">
        <v>44.983412000000001</v>
      </c>
      <c r="BS157" s="307">
        <v>30.781524000000001</v>
      </c>
      <c r="BT157" s="307">
        <v>49.469717000000003</v>
      </c>
      <c r="BU157" s="1797">
        <v>0</v>
      </c>
      <c r="BV157" s="1863"/>
      <c r="BW157" s="1863"/>
      <c r="BX157" s="1863"/>
      <c r="BY157" s="1864"/>
      <c r="BZ157" s="1864"/>
      <c r="CA157" s="1864"/>
      <c r="CB157" s="1864"/>
      <c r="CC157" s="1864"/>
      <c r="CD157" s="1864"/>
      <c r="CE157" s="1864"/>
      <c r="CF157" s="1864"/>
      <c r="CG157" s="1864"/>
      <c r="CH157" s="1864"/>
      <c r="CI157" s="1864"/>
      <c r="CJ157" s="1864"/>
      <c r="CK157" s="1864"/>
      <c r="CL157" s="1864"/>
      <c r="CM157" s="1864"/>
      <c r="CN157" s="1864"/>
      <c r="CO157" s="1864"/>
      <c r="CP157" s="1864"/>
      <c r="CQ157" s="1864"/>
      <c r="CR157" s="1864"/>
      <c r="CS157" s="1864"/>
      <c r="CT157" s="1864"/>
      <c r="CU157" s="1864"/>
      <c r="CV157" s="1864"/>
      <c r="CW157" s="1864"/>
      <c r="CX157" s="1864"/>
      <c r="CY157" s="1864"/>
      <c r="CZ157" s="1864"/>
    </row>
    <row r="158" s="642" customFormat="true" ht="15" customHeight="true" x14ac:dyDescent="0.2">
      <c r="A158" s="2263"/>
      <c r="B158" s="1381" t="s">
        <v>251</v>
      </c>
      <c r="C158" s="1320">
        <v>0.88815002119494069</v>
      </c>
      <c r="D158" s="1321">
        <v>0.334778298845061</v>
      </c>
      <c r="E158" s="1321">
        <v>0</v>
      </c>
      <c r="F158" s="1321">
        <v>1.9153793786151604E-2</v>
      </c>
      <c r="G158" s="1322">
        <v>0</v>
      </c>
      <c r="H158" s="1323">
        <v>0</v>
      </c>
      <c r="I158" s="1321">
        <v>0</v>
      </c>
      <c r="J158" s="1321">
        <v>0</v>
      </c>
      <c r="K158" s="1321">
        <v>0</v>
      </c>
      <c r="L158" s="1324">
        <v>0</v>
      </c>
      <c r="M158" s="1325">
        <v>1.2988283259314726</v>
      </c>
      <c r="N158" s="1321">
        <v>0.38109763315870049</v>
      </c>
      <c r="O158" s="1321">
        <v>0.54097137714235055</v>
      </c>
      <c r="P158" s="1321">
        <v>0</v>
      </c>
      <c r="Q158" s="1322">
        <v>3.4820486272376425E-2</v>
      </c>
      <c r="R158" s="1323">
        <v>2.800216665731917E-2</v>
      </c>
      <c r="S158" s="1321">
        <v>0.18160796486528391</v>
      </c>
      <c r="T158" s="1321">
        <v>1.8402669631755582</v>
      </c>
      <c r="U158" s="1931">
        <v>0</v>
      </c>
      <c r="V158" s="1766"/>
      <c r="W158" s="1766"/>
      <c r="X158" s="1766"/>
      <c r="Y158" s="1766"/>
      <c r="Z158" s="1766"/>
      <c r="AA158" s="1766"/>
      <c r="AB158" s="1766"/>
      <c r="AC158" s="1766"/>
      <c r="AD158" s="1766"/>
      <c r="AE158" s="1766"/>
      <c r="AF158" s="1766"/>
      <c r="AG158" s="1766"/>
      <c r="AH158" s="1766"/>
      <c r="AI158" s="1766"/>
      <c r="AJ158" s="1766"/>
      <c r="AK158" s="1766"/>
      <c r="AL158" s="1766"/>
      <c r="AM158" s="1766"/>
      <c r="AN158" s="1766"/>
      <c r="AO158" s="1766"/>
      <c r="AP158" s="1766"/>
      <c r="AQ158" s="1766"/>
      <c r="AR158" s="1766"/>
      <c r="AS158" s="1766"/>
      <c r="AT158" s="1766"/>
      <c r="AU158" s="1766"/>
      <c r="AV158" s="1766"/>
      <c r="AW158" s="1766"/>
      <c r="AX158" s="1766"/>
      <c r="AY158" s="1766"/>
      <c r="AZ158" s="646"/>
      <c r="BA158" s="2320"/>
      <c r="BB158" s="159" t="s">
        <v>251</v>
      </c>
      <c r="BC158" s="341">
        <v>54.60484799999999</v>
      </c>
      <c r="BD158" s="307">
        <v>20.589390000000002</v>
      </c>
      <c r="BE158" s="307">
        <v>0</v>
      </c>
      <c r="BF158" s="307">
        <v>1.177386</v>
      </c>
      <c r="BG158" s="342">
        <v>0</v>
      </c>
      <c r="BH158" s="352">
        <v>0</v>
      </c>
      <c r="BI158" s="307">
        <v>0</v>
      </c>
      <c r="BJ158" s="307">
        <v>0</v>
      </c>
      <c r="BK158" s="307">
        <v>0</v>
      </c>
      <c r="BL158" s="342">
        <v>0</v>
      </c>
      <c r="BM158" s="352">
        <v>43.933983999999988</v>
      </c>
      <c r="BN158" s="307">
        <v>12.929379000000001</v>
      </c>
      <c r="BO158" s="307">
        <v>18.330875000000002</v>
      </c>
      <c r="BP158" s="307">
        <v>0</v>
      </c>
      <c r="BQ158" s="342">
        <v>1.177386</v>
      </c>
      <c r="BR158" s="352">
        <v>3.9643649999999999</v>
      </c>
      <c r="BS158" s="307">
        <v>15.855810999999999</v>
      </c>
      <c r="BT158" s="307">
        <v>56.551447999999993</v>
      </c>
      <c r="BU158" s="1797">
        <v>0</v>
      </c>
      <c r="BV158" s="1863"/>
      <c r="BW158" s="1863"/>
      <c r="BX158" s="1863"/>
      <c r="BY158" s="1864"/>
      <c r="BZ158" s="1864"/>
      <c r="CA158" s="1864"/>
      <c r="CB158" s="1864"/>
      <c r="CC158" s="1864"/>
      <c r="CD158" s="1864"/>
      <c r="CE158" s="1864"/>
      <c r="CF158" s="1864"/>
      <c r="CG158" s="1864"/>
      <c r="CH158" s="1864"/>
      <c r="CI158" s="1864"/>
      <c r="CJ158" s="1864"/>
      <c r="CK158" s="1864"/>
      <c r="CL158" s="1864"/>
      <c r="CM158" s="1864"/>
      <c r="CN158" s="1864"/>
      <c r="CO158" s="1864"/>
      <c r="CP158" s="1864"/>
      <c r="CQ158" s="1864"/>
      <c r="CR158" s="1864"/>
      <c r="CS158" s="1864"/>
      <c r="CT158" s="1864"/>
      <c r="CU158" s="1864"/>
      <c r="CV158" s="1864"/>
      <c r="CW158" s="1864"/>
      <c r="CX158" s="1864"/>
      <c r="CY158" s="1864"/>
      <c r="CZ158" s="1864"/>
    </row>
    <row r="159" s="642" customFormat="true" ht="15" customHeight="true" x14ac:dyDescent="0.2">
      <c r="A159" s="2263"/>
      <c r="B159" s="1381" t="s">
        <v>252</v>
      </c>
      <c r="C159" s="1320">
        <v>0.42450436180448287</v>
      </c>
      <c r="D159" s="1321">
        <v>0.72039047313335469</v>
      </c>
      <c r="E159" s="1321">
        <v>0.59274188369986158</v>
      </c>
      <c r="F159" s="1321">
        <v>0</v>
      </c>
      <c r="G159" s="1322">
        <v>0.23769598129987363</v>
      </c>
      <c r="H159" s="1323">
        <v>0.51255908504904713</v>
      </c>
      <c r="I159" s="1321">
        <v>0.11332889156734492</v>
      </c>
      <c r="J159" s="1321">
        <v>0</v>
      </c>
      <c r="K159" s="1321">
        <v>0.20162808877343461</v>
      </c>
      <c r="L159" s="1324">
        <v>0</v>
      </c>
      <c r="M159" s="1325">
        <v>0.46982114879107856</v>
      </c>
      <c r="N159" s="1321">
        <v>0.36386538615236941</v>
      </c>
      <c r="O159" s="1321">
        <v>0.82722639592852176</v>
      </c>
      <c r="P159" s="1321">
        <v>0.87078777590965006</v>
      </c>
      <c r="Q159" s="1322">
        <v>0.37837737690921314</v>
      </c>
      <c r="R159" s="1323">
        <v>0.44927833138735818</v>
      </c>
      <c r="S159" s="1321">
        <v>0.54368664362588004</v>
      </c>
      <c r="T159" s="1321">
        <v>0.3379182518654219</v>
      </c>
      <c r="U159" s="1931">
        <v>0</v>
      </c>
      <c r="V159" s="1766"/>
      <c r="W159" s="1766"/>
      <c r="X159" s="1766"/>
      <c r="Y159" s="1766"/>
      <c r="Z159" s="1766"/>
      <c r="AA159" s="1766"/>
      <c r="AB159" s="1766"/>
      <c r="AC159" s="1766"/>
      <c r="AD159" s="1766"/>
      <c r="AE159" s="1766"/>
      <c r="AF159" s="1766"/>
      <c r="AG159" s="1766"/>
      <c r="AH159" s="1766"/>
      <c r="AI159" s="1766"/>
      <c r="AJ159" s="1766"/>
      <c r="AK159" s="1766"/>
      <c r="AL159" s="1766"/>
      <c r="AM159" s="1766"/>
      <c r="AN159" s="1766"/>
      <c r="AO159" s="1766"/>
      <c r="AP159" s="1766"/>
      <c r="AQ159" s="1766"/>
      <c r="AR159" s="1766"/>
      <c r="AS159" s="1766"/>
      <c r="AT159" s="1766"/>
      <c r="AU159" s="1766"/>
      <c r="AV159" s="1766"/>
      <c r="AW159" s="1766"/>
      <c r="AX159" s="1766"/>
      <c r="AY159" s="1766"/>
      <c r="AZ159" s="646"/>
      <c r="BA159" s="2320"/>
      <c r="BB159" s="159" t="s">
        <v>252</v>
      </c>
      <c r="BC159" s="341">
        <v>26.099190000000004</v>
      </c>
      <c r="BD159" s="307">
        <v>44.305143000000001</v>
      </c>
      <c r="BE159" s="307">
        <v>36.437485000000002</v>
      </c>
      <c r="BF159" s="307">
        <v>0</v>
      </c>
      <c r="BG159" s="342">
        <v>14.61647</v>
      </c>
      <c r="BH159" s="352">
        <v>14.136824999999998</v>
      </c>
      <c r="BI159" s="307">
        <v>3.1346129999999999</v>
      </c>
      <c r="BJ159" s="307">
        <v>0</v>
      </c>
      <c r="BK159" s="307">
        <v>5.5658969999999997</v>
      </c>
      <c r="BL159" s="342">
        <v>0</v>
      </c>
      <c r="BM159" s="352">
        <v>15.892104</v>
      </c>
      <c r="BN159" s="307">
        <v>12.344746000000001</v>
      </c>
      <c r="BO159" s="307">
        <v>28.030657999999999</v>
      </c>
      <c r="BP159" s="307">
        <v>29.559360999999999</v>
      </c>
      <c r="BQ159" s="342">
        <v>12.794084</v>
      </c>
      <c r="BR159" s="352">
        <v>63.605910000000002</v>
      </c>
      <c r="BS159" s="307">
        <v>47.468142</v>
      </c>
      <c r="BT159" s="307">
        <v>10.384236000000001</v>
      </c>
      <c r="BU159" s="1797">
        <v>0</v>
      </c>
      <c r="BV159" s="1863"/>
      <c r="BW159" s="1863"/>
      <c r="BX159" s="1863"/>
      <c r="BY159" s="1864"/>
      <c r="BZ159" s="1864"/>
      <c r="CA159" s="1864"/>
      <c r="CB159" s="1864"/>
      <c r="CC159" s="1864"/>
      <c r="CD159" s="1864"/>
      <c r="CE159" s="1864"/>
      <c r="CF159" s="1864"/>
      <c r="CG159" s="1864"/>
      <c r="CH159" s="1864"/>
      <c r="CI159" s="1864"/>
      <c r="CJ159" s="1864"/>
      <c r="CK159" s="1864"/>
      <c r="CL159" s="1864"/>
      <c r="CM159" s="1864"/>
      <c r="CN159" s="1864"/>
      <c r="CO159" s="1864"/>
      <c r="CP159" s="1864"/>
      <c r="CQ159" s="1864"/>
      <c r="CR159" s="1864"/>
      <c r="CS159" s="1864"/>
      <c r="CT159" s="1864"/>
      <c r="CU159" s="1864"/>
      <c r="CV159" s="1864"/>
      <c r="CW159" s="1864"/>
      <c r="CX159" s="1864"/>
      <c r="CY159" s="1864"/>
      <c r="CZ159" s="1864"/>
    </row>
    <row r="160" s="642" customFormat="true" ht="15" customHeight="true" x14ac:dyDescent="0.2">
      <c r="A160" s="2263"/>
      <c r="B160" s="1381" t="s">
        <v>253</v>
      </c>
      <c r="C160" s="1320">
        <v>7.3366825394435038</v>
      </c>
      <c r="D160" s="1321">
        <v>2.1953477030321156</v>
      </c>
      <c r="E160" s="1321">
        <v>0.26451142866832528</v>
      </c>
      <c r="F160" s="1321">
        <v>0.12867433830823277</v>
      </c>
      <c r="G160" s="1322">
        <v>0.12348060400958487</v>
      </c>
      <c r="H160" s="1323">
        <v>0.32683513296577393</v>
      </c>
      <c r="I160" s="1321">
        <v>0</v>
      </c>
      <c r="J160" s="1321">
        <v>0</v>
      </c>
      <c r="K160" s="1321">
        <v>4.0877355734903351E-2</v>
      </c>
      <c r="L160" s="1324">
        <v>0</v>
      </c>
      <c r="M160" s="1325">
        <v>9.6674568012169608</v>
      </c>
      <c r="N160" s="1321">
        <v>4.8711947108953</v>
      </c>
      <c r="O160" s="1321">
        <v>2.5294963548695133</v>
      </c>
      <c r="P160" s="1321">
        <v>0.33787240114958128</v>
      </c>
      <c r="Q160" s="1322">
        <v>0.53982566123368103</v>
      </c>
      <c r="R160" s="1323">
        <v>1.7793935839574708</v>
      </c>
      <c r="S160" s="1321">
        <v>1.5955215224255859</v>
      </c>
      <c r="T160" s="1321">
        <v>7.375013790381348</v>
      </c>
      <c r="U160" s="1931">
        <v>0</v>
      </c>
      <c r="V160" s="1766"/>
      <c r="W160" s="1766"/>
      <c r="X160" s="1766"/>
      <c r="Y160" s="1766"/>
      <c r="Z160" s="1766"/>
      <c r="AA160" s="1766"/>
      <c r="AB160" s="1766"/>
      <c r="AC160" s="1766"/>
      <c r="AD160" s="1766"/>
      <c r="AE160" s="1766"/>
      <c r="AF160" s="1766"/>
      <c r="AG160" s="1766"/>
      <c r="AH160" s="1766"/>
      <c r="AI160" s="1766"/>
      <c r="AJ160" s="1766"/>
      <c r="AK160" s="1766"/>
      <c r="AL160" s="1766"/>
      <c r="AM160" s="1766"/>
      <c r="AN160" s="1766"/>
      <c r="AO160" s="1766"/>
      <c r="AP160" s="1766"/>
      <c r="AQ160" s="1766"/>
      <c r="AR160" s="1766"/>
      <c r="AS160" s="1766"/>
      <c r="AT160" s="1766"/>
      <c r="AU160" s="1766"/>
      <c r="AV160" s="1766"/>
      <c r="AW160" s="1766"/>
      <c r="AX160" s="1766"/>
      <c r="AY160" s="1766"/>
      <c r="AZ160" s="646"/>
      <c r="BA160" s="2320"/>
      <c r="BB160" s="159" t="s">
        <v>253</v>
      </c>
      <c r="BC160" s="341">
        <v>451.07068100000015</v>
      </c>
      <c r="BD160" s="307">
        <v>135.01732399999997</v>
      </c>
      <c r="BE160" s="307">
        <v>16.260249999999999</v>
      </c>
      <c r="BF160" s="307">
        <v>7.9096270000000004</v>
      </c>
      <c r="BG160" s="342">
        <v>7.5931050000000004</v>
      </c>
      <c r="BH160" s="352">
        <v>9.0143970000000007</v>
      </c>
      <c r="BI160" s="307">
        <v>0</v>
      </c>
      <c r="BJ160" s="307">
        <v>0</v>
      </c>
      <c r="BK160" s="307">
        <v>1.1284099999999999</v>
      </c>
      <c r="BL160" s="342">
        <v>0</v>
      </c>
      <c r="BM160" s="352">
        <v>327.0100319999998</v>
      </c>
      <c r="BN160" s="307">
        <v>165.26348399999998</v>
      </c>
      <c r="BO160" s="307">
        <v>85.712263999999976</v>
      </c>
      <c r="BP160" s="307">
        <v>11.469260999999999</v>
      </c>
      <c r="BQ160" s="342">
        <v>18.253139000000001</v>
      </c>
      <c r="BR160" s="352">
        <v>251.91499399999998</v>
      </c>
      <c r="BS160" s="307">
        <v>139.30164199999996</v>
      </c>
      <c r="BT160" s="307">
        <v>226.63435100000007</v>
      </c>
      <c r="BU160" s="1797">
        <v>0</v>
      </c>
      <c r="BV160" s="1863"/>
      <c r="BW160" s="1863"/>
      <c r="BX160" s="1863"/>
      <c r="BY160" s="1864"/>
      <c r="BZ160" s="1864"/>
      <c r="CA160" s="1864"/>
      <c r="CB160" s="1864"/>
      <c r="CC160" s="1864"/>
      <c r="CD160" s="1864"/>
      <c r="CE160" s="1864"/>
      <c r="CF160" s="1864"/>
      <c r="CG160" s="1864"/>
      <c r="CH160" s="1864"/>
      <c r="CI160" s="1864"/>
      <c r="CJ160" s="1864"/>
      <c r="CK160" s="1864"/>
      <c r="CL160" s="1864"/>
      <c r="CM160" s="1864"/>
      <c r="CN160" s="1864"/>
      <c r="CO160" s="1864"/>
      <c r="CP160" s="1864"/>
      <c r="CQ160" s="1864"/>
      <c r="CR160" s="1864"/>
      <c r="CS160" s="1864"/>
      <c r="CT160" s="1864"/>
      <c r="CU160" s="1864"/>
      <c r="CV160" s="1864"/>
      <c r="CW160" s="1864"/>
      <c r="CX160" s="1864"/>
      <c r="CY160" s="1864"/>
      <c r="CZ160" s="1864"/>
    </row>
    <row r="161" s="642" customFormat="true" ht="15" customHeight="true" x14ac:dyDescent="0.2">
      <c r="A161" s="2263"/>
      <c r="B161" s="1381" t="s">
        <v>254</v>
      </c>
      <c r="C161" s="1320">
        <v>6.6169515882094646E-2</v>
      </c>
      <c r="D161" s="1321">
        <v>0</v>
      </c>
      <c r="E161" s="1321">
        <v>0</v>
      </c>
      <c r="F161" s="1321">
        <v>0</v>
      </c>
      <c r="G161" s="1322">
        <v>0</v>
      </c>
      <c r="H161" s="1323">
        <v>6.8800950298120098E-3</v>
      </c>
      <c r="I161" s="1321">
        <v>0</v>
      </c>
      <c r="J161" s="1321">
        <v>0</v>
      </c>
      <c r="K161" s="1321">
        <v>0</v>
      </c>
      <c r="L161" s="1324">
        <v>0</v>
      </c>
      <c r="M161" s="1325">
        <v>5.9510417508348928E-2</v>
      </c>
      <c r="N161" s="1321">
        <v>5.4984890246009777E-2</v>
      </c>
      <c r="O161" s="1321">
        <v>0</v>
      </c>
      <c r="P161" s="1321">
        <v>0</v>
      </c>
      <c r="Q161" s="1322">
        <v>0</v>
      </c>
      <c r="R161" s="1323">
        <v>0</v>
      </c>
      <c r="S161" s="1321">
        <v>0</v>
      </c>
      <c r="T161" s="1321">
        <v>0.13238535043215202</v>
      </c>
      <c r="U161" s="1931">
        <v>0</v>
      </c>
      <c r="V161" s="1766"/>
      <c r="W161" s="1766"/>
      <c r="X161" s="1766"/>
      <c r="Y161" s="1766"/>
      <c r="Z161" s="1766"/>
      <c r="AA161" s="1766"/>
      <c r="AB161" s="1766"/>
      <c r="AC161" s="1766"/>
      <c r="AD161" s="1766"/>
      <c r="AE161" s="1766"/>
      <c r="AF161" s="1766"/>
      <c r="AG161" s="1766"/>
      <c r="AH161" s="1766"/>
      <c r="AI161" s="1766"/>
      <c r="AJ161" s="1766"/>
      <c r="AK161" s="1766"/>
      <c r="AL161" s="1766"/>
      <c r="AM161" s="1766"/>
      <c r="AN161" s="1766"/>
      <c r="AO161" s="1766"/>
      <c r="AP161" s="1766"/>
      <c r="AQ161" s="1766"/>
      <c r="AR161" s="1766"/>
      <c r="AS161" s="1766"/>
      <c r="AT161" s="1766"/>
      <c r="AU161" s="1766"/>
      <c r="AV161" s="1766"/>
      <c r="AW161" s="1766"/>
      <c r="AX161" s="1766"/>
      <c r="AY161" s="1766"/>
      <c r="AZ161" s="646"/>
      <c r="BA161" s="2320"/>
      <c r="BB161" s="159" t="s">
        <v>254</v>
      </c>
      <c r="BC161" s="341">
        <v>4.0682049999999998</v>
      </c>
      <c r="BD161" s="307">
        <v>0</v>
      </c>
      <c r="BE161" s="307">
        <v>0</v>
      </c>
      <c r="BF161" s="307">
        <v>0</v>
      </c>
      <c r="BG161" s="342">
        <v>0</v>
      </c>
      <c r="BH161" s="352">
        <v>0.18975900000000001</v>
      </c>
      <c r="BI161" s="307">
        <v>0</v>
      </c>
      <c r="BJ161" s="307">
        <v>0</v>
      </c>
      <c r="BK161" s="307">
        <v>0</v>
      </c>
      <c r="BL161" s="342">
        <v>0</v>
      </c>
      <c r="BM161" s="352">
        <v>2.012991</v>
      </c>
      <c r="BN161" s="307">
        <v>1.8654550000000001</v>
      </c>
      <c r="BO161" s="307">
        <v>0</v>
      </c>
      <c r="BP161" s="307">
        <v>0</v>
      </c>
      <c r="BQ161" s="342">
        <v>0</v>
      </c>
      <c r="BR161" s="352">
        <v>0</v>
      </c>
      <c r="BS161" s="307">
        <v>0</v>
      </c>
      <c r="BT161" s="307">
        <v>4.0682049999999998</v>
      </c>
      <c r="BU161" s="1797">
        <v>0</v>
      </c>
      <c r="BV161" s="1863"/>
      <c r="BW161" s="1863"/>
      <c r="BX161" s="1863"/>
      <c r="BY161" s="1864"/>
      <c r="BZ161" s="1864"/>
      <c r="CA161" s="1864"/>
      <c r="CB161" s="1864"/>
      <c r="CC161" s="1864"/>
      <c r="CD161" s="1864"/>
      <c r="CE161" s="1864"/>
      <c r="CF161" s="1864"/>
      <c r="CG161" s="1864"/>
      <c r="CH161" s="1864"/>
      <c r="CI161" s="1864"/>
      <c r="CJ161" s="1864"/>
      <c r="CK161" s="1864"/>
      <c r="CL161" s="1864"/>
      <c r="CM161" s="1864"/>
      <c r="CN161" s="1864"/>
      <c r="CO161" s="1864"/>
      <c r="CP161" s="1864"/>
      <c r="CQ161" s="1864"/>
      <c r="CR161" s="1864"/>
      <c r="CS161" s="1864"/>
      <c r="CT161" s="1864"/>
      <c r="CU161" s="1864"/>
      <c r="CV161" s="1864"/>
      <c r="CW161" s="1864"/>
      <c r="CX161" s="1864"/>
      <c r="CY161" s="1864"/>
      <c r="CZ161" s="1864"/>
    </row>
    <row r="162" s="642" customFormat="true" ht="15" customHeight="true" x14ac:dyDescent="0.2">
      <c r="A162" s="2263"/>
      <c r="B162" s="1381" t="s">
        <v>255</v>
      </c>
      <c r="C162" s="1320">
        <v>2.1023990271913586</v>
      </c>
      <c r="D162" s="1321">
        <v>1.169075089065045</v>
      </c>
      <c r="E162" s="1321">
        <v>0.29861970177800917</v>
      </c>
      <c r="F162" s="1321">
        <v>0.82132655844453317</v>
      </c>
      <c r="G162" s="1322">
        <v>9.6719736523843414E-2</v>
      </c>
      <c r="H162" s="1323">
        <v>1.4313262552658124</v>
      </c>
      <c r="I162" s="1321">
        <v>1.3066765921818828</v>
      </c>
      <c r="J162" s="1321">
        <v>3.3699951857222007E-2</v>
      </c>
      <c r="K162" s="1321">
        <v>0</v>
      </c>
      <c r="L162" s="1324">
        <v>0</v>
      </c>
      <c r="M162" s="1325">
        <v>2.6640808035955192</v>
      </c>
      <c r="N162" s="1321">
        <v>0.9377119182753062</v>
      </c>
      <c r="O162" s="1321">
        <v>0.80915111190709466</v>
      </c>
      <c r="P162" s="1321">
        <v>0.90415486951539237</v>
      </c>
      <c r="Q162" s="1322">
        <v>0.57269326105248664</v>
      </c>
      <c r="R162" s="1323">
        <v>0.33349000285047925</v>
      </c>
      <c r="S162" s="1321">
        <v>1.469833052853025</v>
      </c>
      <c r="T162" s="1321">
        <v>3.2674515614428601</v>
      </c>
      <c r="U162" s="1931">
        <v>0</v>
      </c>
      <c r="V162" s="1766"/>
      <c r="W162" s="1766"/>
      <c r="X162" s="1766"/>
      <c r="Y162" s="1766"/>
      <c r="Z162" s="1766"/>
      <c r="AA162" s="1766"/>
      <c r="AB162" s="1766"/>
      <c r="AC162" s="1766"/>
      <c r="AD162" s="1766"/>
      <c r="AE162" s="1766"/>
      <c r="AF162" s="1766"/>
      <c r="AG162" s="1766"/>
      <c r="AH162" s="1766"/>
      <c r="AI162" s="1766"/>
      <c r="AJ162" s="1766"/>
      <c r="AK162" s="1766"/>
      <c r="AL162" s="1766"/>
      <c r="AM162" s="1766"/>
      <c r="AN162" s="1766"/>
      <c r="AO162" s="1766"/>
      <c r="AP162" s="1766"/>
      <c r="AQ162" s="1766"/>
      <c r="AR162" s="1766"/>
      <c r="AS162" s="1766"/>
      <c r="AT162" s="1766"/>
      <c r="AU162" s="1766"/>
      <c r="AV162" s="1766"/>
      <c r="AW162" s="1766"/>
      <c r="AX162" s="1766"/>
      <c r="AY162" s="1766"/>
      <c r="AZ162" s="646"/>
      <c r="BA162" s="2320"/>
      <c r="BB162" s="159" t="s">
        <v>255</v>
      </c>
      <c r="BC162" s="341">
        <v>129.25877000000003</v>
      </c>
      <c r="BD162" s="307">
        <v>71.899950000000004</v>
      </c>
      <c r="BE162" s="307">
        <v>18.35698</v>
      </c>
      <c r="BF162" s="307">
        <v>50.487042000000002</v>
      </c>
      <c r="BG162" s="342">
        <v>5.9475179999999996</v>
      </c>
      <c r="BH162" s="352">
        <v>39.477221999999998</v>
      </c>
      <c r="BI162" s="307">
        <v>36.141934999999997</v>
      </c>
      <c r="BJ162" s="307">
        <v>0.92813299999999999</v>
      </c>
      <c r="BK162" s="307">
        <v>0</v>
      </c>
      <c r="BL162" s="342">
        <v>0</v>
      </c>
      <c r="BM162" s="352">
        <v>90.114822000000004</v>
      </c>
      <c r="BN162" s="307">
        <v>31.813456000000002</v>
      </c>
      <c r="BO162" s="307">
        <v>27.418174999999998</v>
      </c>
      <c r="BP162" s="307">
        <v>30.692025000000001</v>
      </c>
      <c r="BQ162" s="342">
        <v>19.364491999999998</v>
      </c>
      <c r="BR162" s="352">
        <v>47.213349999999998</v>
      </c>
      <c r="BS162" s="307">
        <v>128.328045</v>
      </c>
      <c r="BT162" s="307">
        <v>100.40886500000005</v>
      </c>
      <c r="BU162" s="1797">
        <v>0</v>
      </c>
      <c r="BV162" s="1863"/>
      <c r="BW162" s="1863"/>
      <c r="BX162" s="1863"/>
      <c r="BY162" s="1864"/>
      <c r="BZ162" s="1864"/>
      <c r="CA162" s="1864"/>
      <c r="CB162" s="1864"/>
      <c r="CC162" s="1864"/>
      <c r="CD162" s="1864"/>
      <c r="CE162" s="1864"/>
      <c r="CF162" s="1864"/>
      <c r="CG162" s="1864"/>
      <c r="CH162" s="1864"/>
      <c r="CI162" s="1864"/>
      <c r="CJ162" s="1864"/>
      <c r="CK162" s="1864"/>
      <c r="CL162" s="1864"/>
      <c r="CM162" s="1864"/>
      <c r="CN162" s="1864"/>
      <c r="CO162" s="1864"/>
      <c r="CP162" s="1864"/>
      <c r="CQ162" s="1864"/>
      <c r="CR162" s="1864"/>
      <c r="CS162" s="1864"/>
      <c r="CT162" s="1864"/>
      <c r="CU162" s="1864"/>
      <c r="CV162" s="1864"/>
      <c r="CW162" s="1864"/>
      <c r="CX162" s="1864"/>
      <c r="CY162" s="1864"/>
      <c r="CZ162" s="1864"/>
    </row>
    <row r="163" s="642" customFormat="true" ht="15" customHeight="true" x14ac:dyDescent="0.2">
      <c r="A163" s="2263"/>
      <c r="B163" s="1381" t="s">
        <v>256</v>
      </c>
      <c r="C163" s="1320">
        <v>0.13654904211319815</v>
      </c>
      <c r="D163" s="1321">
        <v>0.18192786839504529</v>
      </c>
      <c r="E163" s="1321">
        <v>0</v>
      </c>
      <c r="F163" s="1321">
        <v>0</v>
      </c>
      <c r="G163" s="1322">
        <v>0</v>
      </c>
      <c r="H163" s="1323">
        <v>0</v>
      </c>
      <c r="I163" s="1321">
        <v>0</v>
      </c>
      <c r="J163" s="1321">
        <v>0</v>
      </c>
      <c r="K163" s="1321">
        <v>0</v>
      </c>
      <c r="L163" s="1324">
        <v>0</v>
      </c>
      <c r="M163" s="1325">
        <v>0.24819023709799568</v>
      </c>
      <c r="N163" s="1321">
        <v>0</v>
      </c>
      <c r="O163" s="1321">
        <v>0.33019957051519966</v>
      </c>
      <c r="P163" s="1321">
        <v>0</v>
      </c>
      <c r="Q163" s="1322">
        <v>0</v>
      </c>
      <c r="R163" s="1323">
        <v>6.4635566703990191E-2</v>
      </c>
      <c r="S163" s="1321">
        <v>9.6156790959437216E-2</v>
      </c>
      <c r="T163" s="1321">
        <v>6.6324874917450594E-2</v>
      </c>
      <c r="U163" s="1931">
        <v>0</v>
      </c>
      <c r="V163" s="1766"/>
      <c r="W163" s="1766"/>
      <c r="X163" s="1766"/>
      <c r="Y163" s="1766"/>
      <c r="Z163" s="1766"/>
      <c r="AA163" s="1766"/>
      <c r="AB163" s="1766"/>
      <c r="AC163" s="1766"/>
      <c r="AD163" s="1766"/>
      <c r="AE163" s="1766"/>
      <c r="AF163" s="1766"/>
      <c r="AG163" s="1766"/>
      <c r="AH163" s="1766"/>
      <c r="AI163" s="1766"/>
      <c r="AJ163" s="1766"/>
      <c r="AK163" s="1766"/>
      <c r="AL163" s="1766"/>
      <c r="AM163" s="1766"/>
      <c r="AN163" s="1766"/>
      <c r="AO163" s="1766"/>
      <c r="AP163" s="1766"/>
      <c r="AQ163" s="1766"/>
      <c r="AR163" s="1766"/>
      <c r="AS163" s="1766"/>
      <c r="AT163" s="1766"/>
      <c r="AU163" s="1766"/>
      <c r="AV163" s="1766"/>
      <c r="AW163" s="1766"/>
      <c r="AX163" s="1766"/>
      <c r="AY163" s="1766"/>
      <c r="AZ163" s="646"/>
      <c r="BA163" s="2320"/>
      <c r="BB163" s="159" t="s">
        <v>256</v>
      </c>
      <c r="BC163" s="341">
        <v>8.3952480000000005</v>
      </c>
      <c r="BD163" s="307">
        <v>11.188848999999999</v>
      </c>
      <c r="BE163" s="307">
        <v>0</v>
      </c>
      <c r="BF163" s="307">
        <v>0</v>
      </c>
      <c r="BG163" s="342">
        <v>0</v>
      </c>
      <c r="BH163" s="352">
        <v>0</v>
      </c>
      <c r="BI163" s="307">
        <v>0</v>
      </c>
      <c r="BJ163" s="307">
        <v>0</v>
      </c>
      <c r="BK163" s="307">
        <v>0</v>
      </c>
      <c r="BL163" s="342">
        <v>0</v>
      </c>
      <c r="BM163" s="352">
        <v>8.3952480000000005</v>
      </c>
      <c r="BN163" s="307">
        <v>0</v>
      </c>
      <c r="BO163" s="307">
        <v>11.188848999999999</v>
      </c>
      <c r="BP163" s="307">
        <v>0</v>
      </c>
      <c r="BQ163" s="342">
        <v>0</v>
      </c>
      <c r="BR163" s="352">
        <v>9.150684</v>
      </c>
      <c r="BS163" s="307">
        <v>8.3952480000000005</v>
      </c>
      <c r="BT163" s="307">
        <v>2.0381649999999998</v>
      </c>
      <c r="BU163" s="1797">
        <v>0</v>
      </c>
      <c r="BV163" s="1863"/>
      <c r="BW163" s="1863"/>
      <c r="BX163" s="1863"/>
      <c r="BY163" s="1864"/>
      <c r="BZ163" s="1864"/>
      <c r="CA163" s="1864"/>
      <c r="CB163" s="1864"/>
      <c r="CC163" s="1864"/>
      <c r="CD163" s="1864"/>
      <c r="CE163" s="1864"/>
      <c r="CF163" s="1864"/>
      <c r="CG163" s="1864"/>
      <c r="CH163" s="1864"/>
      <c r="CI163" s="1864"/>
      <c r="CJ163" s="1864"/>
      <c r="CK163" s="1864"/>
      <c r="CL163" s="1864"/>
      <c r="CM163" s="1864"/>
      <c r="CN163" s="1864"/>
      <c r="CO163" s="1864"/>
      <c r="CP163" s="1864"/>
      <c r="CQ163" s="1864"/>
      <c r="CR163" s="1864"/>
      <c r="CS163" s="1864"/>
      <c r="CT163" s="1864"/>
      <c r="CU163" s="1864"/>
      <c r="CV163" s="1864"/>
      <c r="CW163" s="1864"/>
      <c r="CX163" s="1864"/>
      <c r="CY163" s="1864"/>
      <c r="CZ163" s="1864"/>
    </row>
    <row r="164" s="642" customFormat="true" ht="15" customHeight="true" x14ac:dyDescent="0.2">
      <c r="A164" s="2264"/>
      <c r="B164" s="1383" t="s">
        <v>257</v>
      </c>
      <c r="C164" s="1320">
        <v>0.11815796653021376</v>
      </c>
      <c r="D164" s="1321">
        <v>0</v>
      </c>
      <c r="E164" s="1321">
        <v>0</v>
      </c>
      <c r="F164" s="1321">
        <v>0</v>
      </c>
      <c r="G164" s="1322">
        <v>0</v>
      </c>
      <c r="H164" s="1323">
        <v>0</v>
      </c>
      <c r="I164" s="1321">
        <v>0</v>
      </c>
      <c r="J164" s="1321">
        <v>0</v>
      </c>
      <c r="K164" s="1321">
        <v>0</v>
      </c>
      <c r="L164" s="1324">
        <v>0</v>
      </c>
      <c r="M164" s="1325">
        <v>0</v>
      </c>
      <c r="N164" s="1321">
        <v>0.21412455119431284</v>
      </c>
      <c r="O164" s="1321">
        <v>0</v>
      </c>
      <c r="P164" s="1321">
        <v>0</v>
      </c>
      <c r="Q164" s="1322">
        <v>0</v>
      </c>
      <c r="R164" s="1323">
        <v>5.1312820025425206E-2</v>
      </c>
      <c r="S164" s="1321">
        <v>0</v>
      </c>
      <c r="T164" s="1321">
        <v>0</v>
      </c>
      <c r="U164" s="1931">
        <v>0</v>
      </c>
      <c r="V164" s="1766"/>
      <c r="W164" s="1766"/>
      <c r="X164" s="1766"/>
      <c r="Y164" s="1766"/>
      <c r="Z164" s="1766"/>
      <c r="AA164" s="1766"/>
      <c r="AB164" s="1766"/>
      <c r="AC164" s="1766"/>
      <c r="AD164" s="1766"/>
      <c r="AE164" s="1766"/>
      <c r="AF164" s="1766"/>
      <c r="AG164" s="1766"/>
      <c r="AH164" s="1766"/>
      <c r="AI164" s="1766"/>
      <c r="AJ164" s="1766"/>
      <c r="AK164" s="1766"/>
      <c r="AL164" s="1766"/>
      <c r="AM164" s="1766"/>
      <c r="AN164" s="1766"/>
      <c r="AO164" s="1766"/>
      <c r="AP164" s="1766"/>
      <c r="AQ164" s="1766"/>
      <c r="AR164" s="1766"/>
      <c r="AS164" s="1766"/>
      <c r="AT164" s="1766"/>
      <c r="AU164" s="1766"/>
      <c r="AV164" s="1766"/>
      <c r="AW164" s="1766"/>
      <c r="AX164" s="1766"/>
      <c r="AY164" s="1766"/>
      <c r="AZ164" s="646"/>
      <c r="BA164" s="2320"/>
      <c r="BB164" s="159" t="s">
        <v>257</v>
      </c>
      <c r="BC164" s="341">
        <v>7.2645359999999997</v>
      </c>
      <c r="BD164" s="307">
        <v>0</v>
      </c>
      <c r="BE164" s="307">
        <v>0</v>
      </c>
      <c r="BF164" s="307">
        <v>0</v>
      </c>
      <c r="BG164" s="342">
        <v>0</v>
      </c>
      <c r="BH164" s="352">
        <v>0</v>
      </c>
      <c r="BI164" s="307">
        <v>0</v>
      </c>
      <c r="BJ164" s="307">
        <v>0</v>
      </c>
      <c r="BK164" s="307">
        <v>0</v>
      </c>
      <c r="BL164" s="342">
        <v>0</v>
      </c>
      <c r="BM164" s="352">
        <v>0</v>
      </c>
      <c r="BN164" s="307">
        <v>7.2645359999999997</v>
      </c>
      <c r="BO164" s="307">
        <v>0</v>
      </c>
      <c r="BP164" s="307">
        <v>0</v>
      </c>
      <c r="BQ164" s="342">
        <v>0</v>
      </c>
      <c r="BR164" s="352">
        <v>7.2645359999999997</v>
      </c>
      <c r="BS164" s="307">
        <v>0</v>
      </c>
      <c r="BT164" s="307">
        <v>0</v>
      </c>
      <c r="BU164" s="1797">
        <v>0</v>
      </c>
      <c r="BV164" s="1863"/>
      <c r="BW164" s="1863"/>
      <c r="BX164" s="1863"/>
      <c r="BY164" s="1864"/>
      <c r="BZ164" s="1864"/>
      <c r="CA164" s="1864"/>
      <c r="CB164" s="1864"/>
      <c r="CC164" s="1864"/>
      <c r="CD164" s="1864"/>
      <c r="CE164" s="1864"/>
      <c r="CF164" s="1864"/>
      <c r="CG164" s="1864"/>
      <c r="CH164" s="1864"/>
      <c r="CI164" s="1864"/>
      <c r="CJ164" s="1864"/>
      <c r="CK164" s="1864"/>
      <c r="CL164" s="1864"/>
      <c r="CM164" s="1864"/>
      <c r="CN164" s="1864"/>
      <c r="CO164" s="1864"/>
      <c r="CP164" s="1864"/>
      <c r="CQ164" s="1864"/>
      <c r="CR164" s="1864"/>
      <c r="CS164" s="1864"/>
      <c r="CT164" s="1864"/>
      <c r="CU164" s="1864"/>
      <c r="CV164" s="1864"/>
      <c r="CW164" s="1864"/>
      <c r="CX164" s="1864"/>
      <c r="CY164" s="1864"/>
      <c r="CZ164" s="1864"/>
    </row>
    <row r="165" s="239" customFormat="true" ht="15" customHeight="true" x14ac:dyDescent="0.2">
      <c r="A165" s="790"/>
      <c r="B165" s="1384"/>
      <c r="C165" s="889"/>
      <c r="D165" s="881"/>
      <c r="E165" s="881"/>
      <c r="F165" s="881"/>
      <c r="G165" s="882"/>
      <c r="H165" s="890"/>
      <c r="I165" s="881"/>
      <c r="J165" s="881"/>
      <c r="K165" s="881"/>
      <c r="L165" s="891"/>
      <c r="M165" s="889"/>
      <c r="N165" s="881"/>
      <c r="O165" s="881"/>
      <c r="P165" s="881"/>
      <c r="Q165" s="882"/>
      <c r="R165" s="890"/>
      <c r="S165" s="881"/>
      <c r="T165" s="881"/>
      <c r="U165" s="891"/>
      <c r="V165" s="609"/>
      <c r="W165" s="609"/>
      <c r="X165" s="609"/>
      <c r="Y165" s="609"/>
      <c r="Z165" s="609"/>
      <c r="AA165" s="609"/>
      <c r="AB165" s="609"/>
      <c r="AC165" s="609"/>
      <c r="AD165" s="609"/>
      <c r="AE165" s="609"/>
      <c r="AF165" s="609"/>
      <c r="AG165" s="609"/>
      <c r="AH165" s="609"/>
      <c r="AI165" s="609"/>
      <c r="AJ165" s="609"/>
      <c r="AK165" s="609"/>
      <c r="AL165" s="609"/>
      <c r="AM165" s="609"/>
      <c r="AN165" s="609"/>
      <c r="AO165" s="609"/>
      <c r="AP165" s="609"/>
      <c r="AQ165" s="609"/>
      <c r="AR165" s="609"/>
      <c r="AS165" s="609"/>
      <c r="AT165" s="609"/>
      <c r="AU165" s="609"/>
      <c r="AV165" s="609"/>
      <c r="AW165" s="609"/>
      <c r="AX165" s="609"/>
      <c r="AY165" s="609"/>
      <c r="AZ165" s="216"/>
      <c r="BA165" s="2321"/>
      <c r="BB165" s="159" t="s">
        <v>171</v>
      </c>
      <c r="BC165" s="341">
        <v>6148.1559079999997</v>
      </c>
      <c r="BD165" s="307">
        <v>6150.1567069999937</v>
      </c>
      <c r="BE165" s="307">
        <v>6147.2769180000014</v>
      </c>
      <c r="BF165" s="307">
        <v>6147.011986999999</v>
      </c>
      <c r="BG165" s="342">
        <v>6149.2289099999907</v>
      </c>
      <c r="BH165" s="352">
        <v>2758.0869040000011</v>
      </c>
      <c r="BI165" s="307">
        <v>2765.9434029999998</v>
      </c>
      <c r="BJ165" s="307">
        <v>2754.1077920000002</v>
      </c>
      <c r="BK165" s="307">
        <v>2760.4769920000012</v>
      </c>
      <c r="BL165" s="342">
        <v>2763.5934020000009</v>
      </c>
      <c r="BM165" s="352">
        <v>3382.5859139999989</v>
      </c>
      <c r="BN165" s="307">
        <v>3392.6684070000033</v>
      </c>
      <c r="BO165" s="307">
        <v>3388.5110700000009</v>
      </c>
      <c r="BP165" s="307">
        <v>3394.5539680000029</v>
      </c>
      <c r="BQ165" s="342">
        <v>3381.3025779999998</v>
      </c>
      <c r="BR165" s="352">
        <v>14157.350924000015</v>
      </c>
      <c r="BS165" s="307">
        <v>8730.7905309999915</v>
      </c>
      <c r="BT165" s="307">
        <v>3073.0024029999981</v>
      </c>
      <c r="BU165" s="1797">
        <v>4780.6865720000033</v>
      </c>
      <c r="BV165" s="1863"/>
      <c r="BW165" s="1863"/>
      <c r="BX165" s="1863"/>
      <c r="BY165" s="1864"/>
      <c r="BZ165" s="1864"/>
      <c r="CA165" s="1864"/>
      <c r="CB165" s="1864"/>
      <c r="CC165" s="1864"/>
      <c r="CD165" s="1864"/>
      <c r="CE165" s="1864"/>
      <c r="CF165" s="1864"/>
      <c r="CG165" s="1864"/>
      <c r="CH165" s="1864"/>
      <c r="CI165" s="1864"/>
      <c r="CJ165" s="1864"/>
      <c r="CK165" s="1864"/>
      <c r="CL165" s="1864"/>
      <c r="CM165" s="1864"/>
      <c r="CN165" s="1864"/>
      <c r="CO165" s="1864"/>
      <c r="CP165" s="1864"/>
      <c r="CQ165" s="1864"/>
      <c r="CR165" s="1864"/>
      <c r="CS165" s="1864"/>
      <c r="CT165" s="1864"/>
      <c r="CU165" s="1864"/>
      <c r="CV165" s="1864"/>
      <c r="CW165" s="1864"/>
      <c r="CX165" s="1864"/>
      <c r="CY165" s="1864"/>
      <c r="CZ165" s="1864"/>
    </row>
    <row r="166" s="239" customFormat="true" ht="15" customHeight="true" x14ac:dyDescent="0.2">
      <c r="A166" s="720"/>
      <c r="B166" s="1012"/>
      <c r="C166" s="889"/>
      <c r="D166" s="881"/>
      <c r="E166" s="881"/>
      <c r="F166" s="881"/>
      <c r="G166" s="882"/>
      <c r="H166" s="890"/>
      <c r="I166" s="881"/>
      <c r="J166" s="881"/>
      <c r="K166" s="881"/>
      <c r="L166" s="891"/>
      <c r="M166" s="889"/>
      <c r="N166" s="881"/>
      <c r="O166" s="881"/>
      <c r="P166" s="881"/>
      <c r="Q166" s="882"/>
      <c r="R166" s="890"/>
      <c r="S166" s="881"/>
      <c r="T166" s="881"/>
      <c r="U166" s="891"/>
      <c r="V166" s="609"/>
      <c r="W166" s="609"/>
      <c r="X166" s="609"/>
      <c r="Y166" s="609"/>
      <c r="Z166" s="609"/>
      <c r="AA166" s="609"/>
      <c r="AB166" s="609"/>
      <c r="AC166" s="609"/>
      <c r="AD166" s="609"/>
      <c r="AE166" s="609"/>
      <c r="AF166" s="609"/>
      <c r="AG166" s="609"/>
      <c r="AH166" s="609"/>
      <c r="AI166" s="609"/>
      <c r="AJ166" s="609"/>
      <c r="AK166" s="609"/>
      <c r="AL166" s="609"/>
      <c r="AM166" s="609"/>
      <c r="AN166" s="609"/>
      <c r="AO166" s="609"/>
      <c r="AP166" s="609"/>
      <c r="AQ166" s="609"/>
      <c r="AR166" s="609"/>
      <c r="AS166" s="609"/>
      <c r="AT166" s="609"/>
      <c r="AU166" s="609"/>
      <c r="AV166" s="609"/>
      <c r="AW166" s="609"/>
      <c r="AX166" s="609"/>
      <c r="AY166" s="609"/>
      <c r="AZ166" s="216"/>
      <c r="BA166" s="383"/>
      <c r="BB166" s="159"/>
      <c r="BC166" s="341"/>
      <c r="BD166" s="307"/>
      <c r="BE166" s="307"/>
      <c r="BF166" s="307"/>
      <c r="BG166" s="342"/>
      <c r="BH166" s="352"/>
      <c r="BI166" s="307"/>
      <c r="BJ166" s="307"/>
      <c r="BK166" s="307"/>
      <c r="BL166" s="342"/>
      <c r="BM166" s="352"/>
      <c r="BN166" s="307"/>
      <c r="BO166" s="307"/>
      <c r="BP166" s="307"/>
      <c r="BQ166" s="342"/>
      <c r="BR166" s="352"/>
      <c r="BS166" s="307"/>
      <c r="BT166" s="307"/>
      <c r="BU166" s="1797"/>
      <c r="BV166" s="1863"/>
      <c r="BW166" s="1863"/>
      <c r="BX166" s="1863"/>
      <c r="BY166" s="1864"/>
      <c r="BZ166" s="1864"/>
      <c r="CA166" s="1864"/>
      <c r="CB166" s="1864"/>
      <c r="CC166" s="1864"/>
      <c r="CD166" s="1864"/>
      <c r="CE166" s="1864"/>
      <c r="CF166" s="1864"/>
      <c r="CG166" s="1864"/>
      <c r="CH166" s="1864"/>
      <c r="CI166" s="1864"/>
      <c r="CJ166" s="1864"/>
      <c r="CK166" s="1864"/>
      <c r="CL166" s="1864"/>
      <c r="CM166" s="1864"/>
      <c r="CN166" s="1864"/>
      <c r="CO166" s="1864"/>
      <c r="CP166" s="1864"/>
      <c r="CQ166" s="1864"/>
      <c r="CR166" s="1864"/>
      <c r="CS166" s="1864"/>
      <c r="CT166" s="1864"/>
      <c r="CU166" s="1864"/>
      <c r="CV166" s="1864"/>
      <c r="CW166" s="1864"/>
      <c r="CX166" s="1864"/>
      <c r="CY166" s="1864"/>
      <c r="CZ166" s="1864"/>
    </row>
    <row r="167" s="239" customFormat="true" ht="15" customHeight="true" x14ac:dyDescent="0.2">
      <c r="A167" s="720"/>
      <c r="B167" s="1012"/>
      <c r="C167" s="889"/>
      <c r="D167" s="881"/>
      <c r="E167" s="881"/>
      <c r="F167" s="881"/>
      <c r="G167" s="882"/>
      <c r="H167" s="890"/>
      <c r="I167" s="881"/>
      <c r="J167" s="881"/>
      <c r="K167" s="881"/>
      <c r="L167" s="891"/>
      <c r="M167" s="889"/>
      <c r="N167" s="881"/>
      <c r="O167" s="881"/>
      <c r="P167" s="881"/>
      <c r="Q167" s="882"/>
      <c r="R167" s="890"/>
      <c r="S167" s="881"/>
      <c r="T167" s="881"/>
      <c r="U167" s="891"/>
      <c r="V167" s="609"/>
      <c r="W167" s="609"/>
      <c r="X167" s="609"/>
      <c r="Y167" s="609"/>
      <c r="Z167" s="609"/>
      <c r="AA167" s="609"/>
      <c r="AB167" s="609"/>
      <c r="AC167" s="609"/>
      <c r="AD167" s="609"/>
      <c r="AE167" s="609"/>
      <c r="AF167" s="609"/>
      <c r="AG167" s="609"/>
      <c r="AH167" s="609"/>
      <c r="AI167" s="609"/>
      <c r="AJ167" s="609"/>
      <c r="AK167" s="609"/>
      <c r="AL167" s="609"/>
      <c r="AM167" s="609"/>
      <c r="AN167" s="609"/>
      <c r="AO167" s="609"/>
      <c r="AP167" s="609"/>
      <c r="AQ167" s="609"/>
      <c r="AR167" s="609"/>
      <c r="AS167" s="609"/>
      <c r="AT167" s="609"/>
      <c r="AU167" s="609"/>
      <c r="AV167" s="609"/>
      <c r="AW167" s="609"/>
      <c r="AX167" s="609"/>
      <c r="AY167" s="609"/>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1797"/>
      <c r="BV167" s="1863"/>
      <c r="BW167" s="1863"/>
      <c r="BX167" s="1863"/>
      <c r="BY167" s="1864"/>
      <c r="BZ167" s="1864"/>
      <c r="CA167" s="1864"/>
      <c r="CB167" s="1864"/>
      <c r="CC167" s="1864"/>
      <c r="CD167" s="1864"/>
      <c r="CE167" s="1864"/>
      <c r="CF167" s="1864"/>
      <c r="CG167" s="1864"/>
      <c r="CH167" s="1864"/>
      <c r="CI167" s="1864"/>
      <c r="CJ167" s="1864"/>
      <c r="CK167" s="1864"/>
      <c r="CL167" s="1864"/>
      <c r="CM167" s="1864"/>
      <c r="CN167" s="1864"/>
      <c r="CO167" s="1864"/>
      <c r="CP167" s="1864"/>
      <c r="CQ167" s="1864"/>
      <c r="CR167" s="1864"/>
      <c r="CS167" s="1864"/>
      <c r="CT167" s="1864"/>
      <c r="CU167" s="1864"/>
      <c r="CV167" s="1864"/>
      <c r="CW167" s="1864"/>
      <c r="CX167" s="1864"/>
      <c r="CY167" s="1864"/>
      <c r="CZ167" s="1864"/>
    </row>
    <row r="168" s="239" customFormat="true" ht="15" customHeight="true" x14ac:dyDescent="0.2">
      <c r="A168" s="720"/>
      <c r="B168" s="1012"/>
      <c r="C168" s="889"/>
      <c r="D168" s="881"/>
      <c r="E168" s="881"/>
      <c r="F168" s="881"/>
      <c r="G168" s="882"/>
      <c r="H168" s="890"/>
      <c r="I168" s="881"/>
      <c r="J168" s="881"/>
      <c r="K168" s="881"/>
      <c r="L168" s="891"/>
      <c r="M168" s="889"/>
      <c r="N168" s="881"/>
      <c r="O168" s="881"/>
      <c r="P168" s="881"/>
      <c r="Q168" s="882"/>
      <c r="R168" s="890"/>
      <c r="S168" s="881"/>
      <c r="T168" s="881"/>
      <c r="U168" s="891"/>
      <c r="V168" s="609"/>
      <c r="W168" s="609"/>
      <c r="X168" s="609"/>
      <c r="Y168" s="609"/>
      <c r="Z168" s="609"/>
      <c r="AA168" s="609"/>
      <c r="AB168" s="609"/>
      <c r="AC168" s="609"/>
      <c r="AD168" s="609"/>
      <c r="AE168" s="609"/>
      <c r="AF168" s="609"/>
      <c r="AG168" s="609"/>
      <c r="AH168" s="609"/>
      <c r="AI168" s="609"/>
      <c r="AJ168" s="609"/>
      <c r="AK168" s="609"/>
      <c r="AL168" s="609"/>
      <c r="AM168" s="609"/>
      <c r="AN168" s="609"/>
      <c r="AO168" s="609"/>
      <c r="AP168" s="609"/>
      <c r="AQ168" s="609"/>
      <c r="AR168" s="609"/>
      <c r="AS168" s="609"/>
      <c r="AT168" s="609"/>
      <c r="AU168" s="609"/>
      <c r="AV168" s="609"/>
      <c r="AW168" s="609"/>
      <c r="AX168" s="609"/>
      <c r="AY168" s="609"/>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1797"/>
      <c r="BV168" s="1863"/>
      <c r="BW168" s="1863"/>
      <c r="BX168" s="1863"/>
      <c r="BY168" s="1864"/>
      <c r="BZ168" s="1864"/>
      <c r="CA168" s="1864"/>
      <c r="CB168" s="1864"/>
      <c r="CC168" s="1864"/>
      <c r="CD168" s="1864"/>
      <c r="CE168" s="1864"/>
      <c r="CF168" s="1864"/>
      <c r="CG168" s="1864"/>
      <c r="CH168" s="1864"/>
      <c r="CI168" s="1864"/>
      <c r="CJ168" s="1864"/>
      <c r="CK168" s="1864"/>
      <c r="CL168" s="1864"/>
      <c r="CM168" s="1864"/>
      <c r="CN168" s="1864"/>
      <c r="CO168" s="1864"/>
      <c r="CP168" s="1864"/>
      <c r="CQ168" s="1864"/>
      <c r="CR168" s="1864"/>
      <c r="CS168" s="1864"/>
      <c r="CT168" s="1864"/>
      <c r="CU168" s="1864"/>
      <c r="CV168" s="1864"/>
      <c r="CW168" s="1864"/>
      <c r="CX168" s="1864"/>
      <c r="CY168" s="1864"/>
      <c r="CZ168" s="1864"/>
    </row>
    <row r="169" s="239" customFormat="true" ht="15" customHeight="true" x14ac:dyDescent="0.2">
      <c r="A169" s="720"/>
      <c r="B169" s="1012"/>
      <c r="C169" s="889"/>
      <c r="D169" s="881"/>
      <c r="E169" s="881"/>
      <c r="F169" s="881"/>
      <c r="G169" s="882"/>
      <c r="H169" s="890"/>
      <c r="I169" s="881"/>
      <c r="J169" s="881"/>
      <c r="K169" s="881"/>
      <c r="L169" s="891"/>
      <c r="M169" s="889"/>
      <c r="N169" s="881"/>
      <c r="O169" s="881"/>
      <c r="P169" s="881"/>
      <c r="Q169" s="882"/>
      <c r="R169" s="890"/>
      <c r="S169" s="881"/>
      <c r="T169" s="881"/>
      <c r="U169" s="891"/>
      <c r="V169" s="609"/>
      <c r="W169" s="609"/>
      <c r="X169" s="609"/>
      <c r="Y169" s="609"/>
      <c r="Z169" s="609"/>
      <c r="AA169" s="609"/>
      <c r="AB169" s="609"/>
      <c r="AC169" s="609"/>
      <c r="AD169" s="609"/>
      <c r="AE169" s="609"/>
      <c r="AF169" s="609"/>
      <c r="AG169" s="609"/>
      <c r="AH169" s="609"/>
      <c r="AI169" s="609"/>
      <c r="AJ169" s="609"/>
      <c r="AK169" s="609"/>
      <c r="AL169" s="609"/>
      <c r="AM169" s="609"/>
      <c r="AN169" s="609"/>
      <c r="AO169" s="609"/>
      <c r="AP169" s="609"/>
      <c r="AQ169" s="609"/>
      <c r="AR169" s="609"/>
      <c r="AS169" s="609"/>
      <c r="AT169" s="609"/>
      <c r="AU169" s="609"/>
      <c r="AV169" s="609"/>
      <c r="AW169" s="609"/>
      <c r="AX169" s="609"/>
      <c r="AY169" s="609"/>
      <c r="AZ169" s="21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1797"/>
      <c r="BV169" s="1863"/>
      <c r="BW169" s="1863"/>
      <c r="BX169" s="1863"/>
      <c r="BY169" s="1864"/>
      <c r="BZ169" s="1864"/>
      <c r="CA169" s="1864"/>
      <c r="CB169" s="1864"/>
      <c r="CC169" s="1864"/>
      <c r="CD169" s="1864"/>
      <c r="CE169" s="1864"/>
      <c r="CF169" s="1864"/>
      <c r="CG169" s="1864"/>
      <c r="CH169" s="1864"/>
      <c r="CI169" s="1864"/>
      <c r="CJ169" s="1864"/>
      <c r="CK169" s="1864"/>
      <c r="CL169" s="1864"/>
      <c r="CM169" s="1864"/>
      <c r="CN169" s="1864"/>
      <c r="CO169" s="1864"/>
      <c r="CP169" s="1864"/>
      <c r="CQ169" s="1864"/>
      <c r="CR169" s="1864"/>
      <c r="CS169" s="1864"/>
      <c r="CT169" s="1864"/>
      <c r="CU169" s="1864"/>
      <c r="CV169" s="1864"/>
      <c r="CW169" s="1864"/>
      <c r="CX169" s="1864"/>
      <c r="CY169" s="1864"/>
      <c r="CZ169" s="1864"/>
    </row>
    <row r="170" s="642" customFormat="true" ht="15" customHeight="true" x14ac:dyDescent="0.2">
      <c r="A170" s="993"/>
      <c r="B170" s="812"/>
      <c r="C170" s="932"/>
      <c r="D170" s="829"/>
      <c r="E170" s="829"/>
      <c r="F170" s="829"/>
      <c r="G170" s="830"/>
      <c r="H170" s="933"/>
      <c r="I170" s="829"/>
      <c r="J170" s="829"/>
      <c r="K170" s="829"/>
      <c r="L170" s="934"/>
      <c r="M170" s="932"/>
      <c r="N170" s="829"/>
      <c r="O170" s="829"/>
      <c r="P170" s="829"/>
      <c r="Q170" s="830"/>
      <c r="R170" s="933"/>
      <c r="S170" s="829"/>
      <c r="T170" s="829"/>
      <c r="U170" s="934"/>
      <c r="V170" s="1766"/>
      <c r="W170" s="1766"/>
      <c r="X170" s="1766"/>
      <c r="Y170" s="1766"/>
      <c r="Z170" s="1766"/>
      <c r="AA170" s="1766"/>
      <c r="AB170" s="1766"/>
      <c r="AC170" s="1766"/>
      <c r="AD170" s="1766"/>
      <c r="AE170" s="1766"/>
      <c r="AF170" s="1766"/>
      <c r="AG170" s="1766"/>
      <c r="AH170" s="1766"/>
      <c r="AI170" s="1766"/>
      <c r="AJ170" s="1766"/>
      <c r="AK170" s="1766"/>
      <c r="AL170" s="1766"/>
      <c r="AM170" s="1766"/>
      <c r="AN170" s="1766"/>
      <c r="AO170" s="1766"/>
      <c r="AP170" s="1766"/>
      <c r="AQ170" s="1766"/>
      <c r="AR170" s="1766"/>
      <c r="AS170" s="1766"/>
      <c r="AT170" s="1766"/>
      <c r="AU170" s="1766"/>
      <c r="AV170" s="1766"/>
      <c r="AW170" s="1766"/>
      <c r="AX170" s="1766"/>
      <c r="AY170" s="1766"/>
      <c r="AZ170" s="64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1797"/>
      <c r="BV170" s="1863"/>
      <c r="BW170" s="1863"/>
      <c r="BX170" s="1863"/>
      <c r="BY170" s="1864"/>
      <c r="BZ170" s="1864"/>
      <c r="CA170" s="1864"/>
      <c r="CB170" s="1864"/>
      <c r="CC170" s="1864"/>
      <c r="CD170" s="1864"/>
      <c r="CE170" s="1864"/>
      <c r="CF170" s="1864"/>
      <c r="CG170" s="1864"/>
      <c r="CH170" s="1864"/>
      <c r="CI170" s="1864"/>
      <c r="CJ170" s="1864"/>
      <c r="CK170" s="1864"/>
      <c r="CL170" s="1864"/>
      <c r="CM170" s="1864"/>
      <c r="CN170" s="1864"/>
      <c r="CO170" s="1864"/>
      <c r="CP170" s="1864"/>
      <c r="CQ170" s="1864"/>
      <c r="CR170" s="1864"/>
      <c r="CS170" s="1864"/>
      <c r="CT170" s="1864"/>
      <c r="CU170" s="1864"/>
      <c r="CV170" s="1864"/>
      <c r="CW170" s="1864"/>
      <c r="CX170" s="1864"/>
      <c r="CY170" s="1864"/>
      <c r="CZ170" s="1864"/>
    </row>
    <row r="171" s="642" customFormat="true" ht="15" customHeight="true" x14ac:dyDescent="0.2">
      <c r="A171" s="1230"/>
      <c r="B171" s="1385"/>
      <c r="C171" s="1186"/>
      <c r="D171" s="1187"/>
      <c r="E171" s="1187"/>
      <c r="F171" s="1187"/>
      <c r="G171" s="1221"/>
      <c r="H171" s="1213"/>
      <c r="I171" s="1187"/>
      <c r="J171" s="1187"/>
      <c r="K171" s="1187"/>
      <c r="L171" s="1194"/>
      <c r="M171" s="1203"/>
      <c r="N171" s="1187"/>
      <c r="O171" s="1187"/>
      <c r="P171" s="1187"/>
      <c r="Q171" s="1221"/>
      <c r="R171" s="1213"/>
      <c r="S171" s="1187"/>
      <c r="T171" s="1187"/>
      <c r="U171" s="1932"/>
      <c r="V171" s="1766"/>
      <c r="W171" s="1766"/>
      <c r="X171" s="1766"/>
      <c r="Y171" s="1766"/>
      <c r="Z171" s="1766"/>
      <c r="AA171" s="1766"/>
      <c r="AB171" s="1766"/>
      <c r="AC171" s="1766"/>
      <c r="AD171" s="1766"/>
      <c r="AE171" s="1766"/>
      <c r="AF171" s="1766"/>
      <c r="AG171" s="1766"/>
      <c r="AH171" s="1766"/>
      <c r="AI171" s="1766"/>
      <c r="AJ171" s="1766"/>
      <c r="AK171" s="1766"/>
      <c r="AL171" s="1766"/>
      <c r="AM171" s="1766"/>
      <c r="AN171" s="1766"/>
      <c r="AO171" s="1766"/>
      <c r="AP171" s="1766"/>
      <c r="AQ171" s="1766"/>
      <c r="AR171" s="1766"/>
      <c r="AS171" s="1766"/>
      <c r="AT171" s="1766"/>
      <c r="AU171" s="1766"/>
      <c r="AV171" s="1766"/>
      <c r="AW171" s="1766"/>
      <c r="AX171" s="1766"/>
      <c r="AY171" s="1766"/>
      <c r="AZ171" s="64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1797"/>
      <c r="BV171" s="1863"/>
      <c r="BW171" s="1863"/>
      <c r="BX171" s="1863"/>
      <c r="BY171" s="1864"/>
      <c r="BZ171" s="1864"/>
      <c r="CA171" s="1864"/>
      <c r="CB171" s="1864"/>
      <c r="CC171" s="1864"/>
      <c r="CD171" s="1864"/>
      <c r="CE171" s="1864"/>
      <c r="CF171" s="1864"/>
      <c r="CG171" s="1864"/>
      <c r="CH171" s="1864"/>
      <c r="CI171" s="1864"/>
      <c r="CJ171" s="1864"/>
      <c r="CK171" s="1864"/>
      <c r="CL171" s="1864"/>
      <c r="CM171" s="1864"/>
      <c r="CN171" s="1864"/>
      <c r="CO171" s="1864"/>
      <c r="CP171" s="1864"/>
      <c r="CQ171" s="1864"/>
      <c r="CR171" s="1864"/>
      <c r="CS171" s="1864"/>
      <c r="CT171" s="1864"/>
      <c r="CU171" s="1864"/>
      <c r="CV171" s="1864"/>
      <c r="CW171" s="1864"/>
      <c r="CX171" s="1864"/>
      <c r="CY171" s="1864"/>
      <c r="CZ171" s="1864"/>
    </row>
    <row r="172" s="642" customFormat="true" ht="15" customHeight="true" x14ac:dyDescent="0.2">
      <c r="A172" s="1231"/>
      <c r="B172" s="1386"/>
      <c r="C172" s="1188"/>
      <c r="D172" s="1189"/>
      <c r="E172" s="1189"/>
      <c r="F172" s="1189"/>
      <c r="G172" s="1222"/>
      <c r="H172" s="1214"/>
      <c r="I172" s="1189"/>
      <c r="J172" s="1189"/>
      <c r="K172" s="1189"/>
      <c r="L172" s="1195"/>
      <c r="M172" s="1204"/>
      <c r="N172" s="1189"/>
      <c r="O172" s="1189"/>
      <c r="P172" s="1189"/>
      <c r="Q172" s="1222"/>
      <c r="R172" s="1214"/>
      <c r="S172" s="1189"/>
      <c r="T172" s="1189"/>
      <c r="U172" s="1933"/>
      <c r="V172" s="1766"/>
      <c r="W172" s="1766"/>
      <c r="X172" s="1766"/>
      <c r="Y172" s="1766"/>
      <c r="Z172" s="1766"/>
      <c r="AA172" s="1766"/>
      <c r="AB172" s="1766"/>
      <c r="AC172" s="1766"/>
      <c r="AD172" s="1766"/>
      <c r="AE172" s="1766"/>
      <c r="AF172" s="1766"/>
      <c r="AG172" s="1766"/>
      <c r="AH172" s="1766"/>
      <c r="AI172" s="1766"/>
      <c r="AJ172" s="1766"/>
      <c r="AK172" s="1766"/>
      <c r="AL172" s="1766"/>
      <c r="AM172" s="1766"/>
      <c r="AN172" s="1766"/>
      <c r="AO172" s="1766"/>
      <c r="AP172" s="1766"/>
      <c r="AQ172" s="1766"/>
      <c r="AR172" s="1766"/>
      <c r="AS172" s="1766"/>
      <c r="AT172" s="1766"/>
      <c r="AU172" s="1766"/>
      <c r="AV172" s="1766"/>
      <c r="AW172" s="1766"/>
      <c r="AX172" s="1766"/>
      <c r="AY172" s="1766"/>
      <c r="AZ172" s="64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1797"/>
      <c r="BV172" s="1863"/>
      <c r="BW172" s="1863"/>
      <c r="BX172" s="1863"/>
      <c r="BY172" s="1864"/>
      <c r="BZ172" s="1864"/>
      <c r="CA172" s="1864"/>
      <c r="CB172" s="1864"/>
      <c r="CC172" s="1864"/>
      <c r="CD172" s="1864"/>
      <c r="CE172" s="1864"/>
      <c r="CF172" s="1864"/>
      <c r="CG172" s="1864"/>
      <c r="CH172" s="1864"/>
      <c r="CI172" s="1864"/>
      <c r="CJ172" s="1864"/>
      <c r="CK172" s="1864"/>
      <c r="CL172" s="1864"/>
      <c r="CM172" s="1864"/>
      <c r="CN172" s="1864"/>
      <c r="CO172" s="1864"/>
      <c r="CP172" s="1864"/>
      <c r="CQ172" s="1864"/>
      <c r="CR172" s="1864"/>
      <c r="CS172" s="1864"/>
      <c r="CT172" s="1864"/>
      <c r="CU172" s="1864"/>
      <c r="CV172" s="1864"/>
      <c r="CW172" s="1864"/>
      <c r="CX172" s="1864"/>
      <c r="CY172" s="1864"/>
      <c r="CZ172" s="1864"/>
    </row>
    <row r="173" s="642" customFormat="true" ht="15" customHeight="true" x14ac:dyDescent="0.2">
      <c r="A173" s="1232"/>
      <c r="B173" s="1387"/>
      <c r="C173" s="1326"/>
      <c r="D173" s="1327"/>
      <c r="E173" s="1327"/>
      <c r="F173" s="1327"/>
      <c r="G173" s="1328"/>
      <c r="H173" s="1329"/>
      <c r="I173" s="1327"/>
      <c r="J173" s="1327"/>
      <c r="K173" s="1327"/>
      <c r="L173" s="1330"/>
      <c r="M173" s="1331"/>
      <c r="N173" s="1327"/>
      <c r="O173" s="1327"/>
      <c r="P173" s="1327"/>
      <c r="Q173" s="1328"/>
      <c r="R173" s="1329"/>
      <c r="S173" s="1327"/>
      <c r="T173" s="1327"/>
      <c r="U173" s="1934"/>
      <c r="V173" s="1766"/>
      <c r="W173" s="1766"/>
      <c r="X173" s="1766"/>
      <c r="Y173" s="1766"/>
      <c r="Z173" s="1766"/>
      <c r="AA173" s="1766"/>
      <c r="AB173" s="1766"/>
      <c r="AC173" s="1766"/>
      <c r="AD173" s="1766"/>
      <c r="AE173" s="1766"/>
      <c r="AF173" s="1766"/>
      <c r="AG173" s="1766"/>
      <c r="AH173" s="1766"/>
      <c r="AI173" s="1766"/>
      <c r="AJ173" s="1766"/>
      <c r="AK173" s="1766"/>
      <c r="AL173" s="1766"/>
      <c r="AM173" s="1766"/>
      <c r="AN173" s="1766"/>
      <c r="AO173" s="1766"/>
      <c r="AP173" s="1766"/>
      <c r="AQ173" s="1766"/>
      <c r="AR173" s="1766"/>
      <c r="AS173" s="1766"/>
      <c r="AT173" s="1766"/>
      <c r="AU173" s="1766"/>
      <c r="AV173" s="1766"/>
      <c r="AW173" s="1766"/>
      <c r="AX173" s="1766"/>
      <c r="AY173" s="1766"/>
      <c r="AZ173" s="64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1797"/>
      <c r="BV173" s="1863"/>
      <c r="BW173" s="1863"/>
      <c r="BX173" s="1863"/>
      <c r="BY173" s="1864"/>
      <c r="BZ173" s="1864"/>
      <c r="CA173" s="1864"/>
      <c r="CB173" s="1864"/>
      <c r="CC173" s="1864"/>
      <c r="CD173" s="1864"/>
      <c r="CE173" s="1864"/>
      <c r="CF173" s="1864"/>
      <c r="CG173" s="1864"/>
      <c r="CH173" s="1864"/>
      <c r="CI173" s="1864"/>
      <c r="CJ173" s="1864"/>
      <c r="CK173" s="1864"/>
      <c r="CL173" s="1864"/>
      <c r="CM173" s="1864"/>
      <c r="CN173" s="1864"/>
      <c r="CO173" s="1864"/>
      <c r="CP173" s="1864"/>
      <c r="CQ173" s="1864"/>
      <c r="CR173" s="1864"/>
      <c r="CS173" s="1864"/>
      <c r="CT173" s="1864"/>
      <c r="CU173" s="1864"/>
      <c r="CV173" s="1864"/>
      <c r="CW173" s="1864"/>
      <c r="CX173" s="1864"/>
      <c r="CY173" s="1864"/>
      <c r="CZ173" s="1864"/>
    </row>
    <row r="174" s="642" customFormat="true" ht="15" customHeight="true" x14ac:dyDescent="0.2">
      <c r="A174" s="1233"/>
      <c r="B174" s="1388"/>
      <c r="C174" s="1332"/>
      <c r="D174" s="1333"/>
      <c r="E174" s="1333"/>
      <c r="F174" s="1333"/>
      <c r="G174" s="1334"/>
      <c r="H174" s="1335"/>
      <c r="I174" s="1333"/>
      <c r="J174" s="1333"/>
      <c r="K174" s="1333"/>
      <c r="L174" s="1336"/>
      <c r="M174" s="1337"/>
      <c r="N174" s="1333"/>
      <c r="O174" s="1333"/>
      <c r="P174" s="1333"/>
      <c r="Q174" s="1334"/>
      <c r="R174" s="1335"/>
      <c r="S174" s="1333"/>
      <c r="T174" s="1333"/>
      <c r="U174" s="1935"/>
      <c r="V174" s="1766"/>
      <c r="W174" s="1766"/>
      <c r="X174" s="1766"/>
      <c r="Y174" s="1766"/>
      <c r="Z174" s="1766"/>
      <c r="AA174" s="1766"/>
      <c r="AB174" s="1766"/>
      <c r="AC174" s="1766"/>
      <c r="AD174" s="1766"/>
      <c r="AE174" s="1766"/>
      <c r="AF174" s="1766"/>
      <c r="AG174" s="1766"/>
      <c r="AH174" s="1766"/>
      <c r="AI174" s="1766"/>
      <c r="AJ174" s="1766"/>
      <c r="AK174" s="1766"/>
      <c r="AL174" s="1766"/>
      <c r="AM174" s="1766"/>
      <c r="AN174" s="1766"/>
      <c r="AO174" s="1766"/>
      <c r="AP174" s="1766"/>
      <c r="AQ174" s="1766"/>
      <c r="AR174" s="1766"/>
      <c r="AS174" s="1766"/>
      <c r="AT174" s="1766"/>
      <c r="AU174" s="1766"/>
      <c r="AV174" s="1766"/>
      <c r="AW174" s="1766"/>
      <c r="AX174" s="1766"/>
      <c r="AY174" s="1766"/>
      <c r="AZ174" s="64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1797"/>
      <c r="BV174" s="1863"/>
      <c r="BW174" s="1863"/>
      <c r="BX174" s="1863"/>
      <c r="BY174" s="1864"/>
      <c r="BZ174" s="1864"/>
      <c r="CA174" s="1864"/>
      <c r="CB174" s="1864"/>
      <c r="CC174" s="1864"/>
      <c r="CD174" s="1864"/>
      <c r="CE174" s="1864"/>
      <c r="CF174" s="1864"/>
      <c r="CG174" s="1864"/>
      <c r="CH174" s="1864"/>
      <c r="CI174" s="1864"/>
      <c r="CJ174" s="1864"/>
      <c r="CK174" s="1864"/>
      <c r="CL174" s="1864"/>
      <c r="CM174" s="1864"/>
      <c r="CN174" s="1864"/>
      <c r="CO174" s="1864"/>
      <c r="CP174" s="1864"/>
      <c r="CQ174" s="1864"/>
      <c r="CR174" s="1864"/>
      <c r="CS174" s="1864"/>
      <c r="CT174" s="1864"/>
      <c r="CU174" s="1864"/>
      <c r="CV174" s="1864"/>
      <c r="CW174" s="1864"/>
      <c r="CX174" s="1864"/>
      <c r="CY174" s="1864"/>
      <c r="CZ174" s="1864"/>
    </row>
    <row r="175" s="642" customFormat="true" ht="15" customHeight="true" x14ac:dyDescent="0.2">
      <c r="A175" s="1233"/>
      <c r="B175" s="1388"/>
      <c r="C175" s="1332"/>
      <c r="D175" s="1333"/>
      <c r="E175" s="1333"/>
      <c r="F175" s="1333"/>
      <c r="G175" s="1334"/>
      <c r="H175" s="1335"/>
      <c r="I175" s="1333"/>
      <c r="J175" s="1333"/>
      <c r="K175" s="1333"/>
      <c r="L175" s="1336"/>
      <c r="M175" s="1337"/>
      <c r="N175" s="1333"/>
      <c r="O175" s="1333"/>
      <c r="P175" s="1333"/>
      <c r="Q175" s="1334"/>
      <c r="R175" s="1335"/>
      <c r="S175" s="1333"/>
      <c r="T175" s="1333"/>
      <c r="U175" s="1935"/>
      <c r="V175" s="1766"/>
      <c r="W175" s="1766"/>
      <c r="X175" s="1766"/>
      <c r="Y175" s="1766"/>
      <c r="Z175" s="1766"/>
      <c r="AA175" s="1766"/>
      <c r="AB175" s="1766"/>
      <c r="AC175" s="1766"/>
      <c r="AD175" s="1766"/>
      <c r="AE175" s="1766"/>
      <c r="AF175" s="1766"/>
      <c r="AG175" s="1766"/>
      <c r="AH175" s="1766"/>
      <c r="AI175" s="1766"/>
      <c r="AJ175" s="1766"/>
      <c r="AK175" s="1766"/>
      <c r="AL175" s="1766"/>
      <c r="AM175" s="1766"/>
      <c r="AN175" s="1766"/>
      <c r="AO175" s="1766"/>
      <c r="AP175" s="1766"/>
      <c r="AQ175" s="1766"/>
      <c r="AR175" s="1766"/>
      <c r="AS175" s="1766"/>
      <c r="AT175" s="1766"/>
      <c r="AU175" s="1766"/>
      <c r="AV175" s="1766"/>
      <c r="AW175" s="1766"/>
      <c r="AX175" s="1766"/>
      <c r="AY175" s="1766"/>
      <c r="AZ175" s="64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1797"/>
      <c r="BV175" s="1863"/>
      <c r="BW175" s="1863"/>
      <c r="BX175" s="1863"/>
      <c r="BY175" s="1864"/>
      <c r="BZ175" s="1864"/>
      <c r="CA175" s="1864"/>
      <c r="CB175" s="1864"/>
      <c r="CC175" s="1864"/>
      <c r="CD175" s="1864"/>
      <c r="CE175" s="1864"/>
      <c r="CF175" s="1864"/>
      <c r="CG175" s="1864"/>
      <c r="CH175" s="1864"/>
      <c r="CI175" s="1864"/>
      <c r="CJ175" s="1864"/>
      <c r="CK175" s="1864"/>
      <c r="CL175" s="1864"/>
      <c r="CM175" s="1864"/>
      <c r="CN175" s="1864"/>
      <c r="CO175" s="1864"/>
      <c r="CP175" s="1864"/>
      <c r="CQ175" s="1864"/>
      <c r="CR175" s="1864"/>
      <c r="CS175" s="1864"/>
      <c r="CT175" s="1864"/>
      <c r="CU175" s="1864"/>
      <c r="CV175" s="1864"/>
      <c r="CW175" s="1864"/>
      <c r="CX175" s="1864"/>
      <c r="CY175" s="1864"/>
      <c r="CZ175" s="1864"/>
    </row>
    <row r="176" s="642" customFormat="true" ht="15" customHeight="true" x14ac:dyDescent="0.2">
      <c r="A176" s="1233"/>
      <c r="B176" s="1388"/>
      <c r="C176" s="1332"/>
      <c r="D176" s="1333"/>
      <c r="E176" s="1333"/>
      <c r="F176" s="1333"/>
      <c r="G176" s="1334"/>
      <c r="H176" s="1335"/>
      <c r="I176" s="1333"/>
      <c r="J176" s="1333"/>
      <c r="K176" s="1333"/>
      <c r="L176" s="1336"/>
      <c r="M176" s="1337"/>
      <c r="N176" s="1333"/>
      <c r="O176" s="1333"/>
      <c r="P176" s="1333"/>
      <c r="Q176" s="1334"/>
      <c r="R176" s="1335"/>
      <c r="S176" s="1333"/>
      <c r="T176" s="1333"/>
      <c r="U176" s="1935"/>
      <c r="V176" s="1766"/>
      <c r="W176" s="1766"/>
      <c r="X176" s="1766"/>
      <c r="Y176" s="1766"/>
      <c r="Z176" s="1766"/>
      <c r="AA176" s="1766"/>
      <c r="AB176" s="1766"/>
      <c r="AC176" s="1766"/>
      <c r="AD176" s="1766"/>
      <c r="AE176" s="1766"/>
      <c r="AF176" s="1766"/>
      <c r="AG176" s="1766"/>
      <c r="AH176" s="1766"/>
      <c r="AI176" s="1766"/>
      <c r="AJ176" s="1766"/>
      <c r="AK176" s="1766"/>
      <c r="AL176" s="1766"/>
      <c r="AM176" s="1766"/>
      <c r="AN176" s="1766"/>
      <c r="AO176" s="1766"/>
      <c r="AP176" s="1766"/>
      <c r="AQ176" s="1766"/>
      <c r="AR176" s="1766"/>
      <c r="AS176" s="1766"/>
      <c r="AT176" s="1766"/>
      <c r="AU176" s="1766"/>
      <c r="AV176" s="1766"/>
      <c r="AW176" s="1766"/>
      <c r="AX176" s="1766"/>
      <c r="AY176" s="1766"/>
      <c r="AZ176" s="64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1797"/>
      <c r="BV176" s="1863"/>
      <c r="BW176" s="1863"/>
      <c r="BX176" s="1863"/>
      <c r="BY176" s="1864"/>
      <c r="BZ176" s="1864"/>
      <c r="CA176" s="1864"/>
      <c r="CB176" s="1864"/>
      <c r="CC176" s="1864"/>
      <c r="CD176" s="1864"/>
      <c r="CE176" s="1864"/>
      <c r="CF176" s="1864"/>
      <c r="CG176" s="1864"/>
      <c r="CH176" s="1864"/>
      <c r="CI176" s="1864"/>
      <c r="CJ176" s="1864"/>
      <c r="CK176" s="1864"/>
      <c r="CL176" s="1864"/>
      <c r="CM176" s="1864"/>
      <c r="CN176" s="1864"/>
      <c r="CO176" s="1864"/>
      <c r="CP176" s="1864"/>
      <c r="CQ176" s="1864"/>
      <c r="CR176" s="1864"/>
      <c r="CS176" s="1864"/>
      <c r="CT176" s="1864"/>
      <c r="CU176" s="1864"/>
      <c r="CV176" s="1864"/>
      <c r="CW176" s="1864"/>
      <c r="CX176" s="1864"/>
      <c r="CY176" s="1864"/>
      <c r="CZ176" s="1864"/>
    </row>
    <row r="177" s="642" customFormat="true" ht="15" customHeight="true" x14ac:dyDescent="0.2">
      <c r="A177" s="1233"/>
      <c r="B177" s="1388"/>
      <c r="C177" s="1332"/>
      <c r="D177" s="1333"/>
      <c r="E177" s="1333"/>
      <c r="F177" s="1333"/>
      <c r="G177" s="1334"/>
      <c r="H177" s="1335"/>
      <c r="I177" s="1333"/>
      <c r="J177" s="1333"/>
      <c r="K177" s="1333"/>
      <c r="L177" s="1336"/>
      <c r="M177" s="1337"/>
      <c r="N177" s="1333"/>
      <c r="O177" s="1333"/>
      <c r="P177" s="1333"/>
      <c r="Q177" s="1334"/>
      <c r="R177" s="1335"/>
      <c r="S177" s="1333"/>
      <c r="T177" s="1333"/>
      <c r="U177" s="1935"/>
      <c r="V177" s="1766"/>
      <c r="W177" s="1766"/>
      <c r="X177" s="1766"/>
      <c r="Y177" s="1766"/>
      <c r="Z177" s="1766"/>
      <c r="AA177" s="1766"/>
      <c r="AB177" s="1766"/>
      <c r="AC177" s="1766"/>
      <c r="AD177" s="1766"/>
      <c r="AE177" s="1766"/>
      <c r="AF177" s="1766"/>
      <c r="AG177" s="1766"/>
      <c r="AH177" s="1766"/>
      <c r="AI177" s="1766"/>
      <c r="AJ177" s="1766"/>
      <c r="AK177" s="1766"/>
      <c r="AL177" s="1766"/>
      <c r="AM177" s="1766"/>
      <c r="AN177" s="1766"/>
      <c r="AO177" s="1766"/>
      <c r="AP177" s="1766"/>
      <c r="AQ177" s="1766"/>
      <c r="AR177" s="1766"/>
      <c r="AS177" s="1766"/>
      <c r="AT177" s="1766"/>
      <c r="AU177" s="1766"/>
      <c r="AV177" s="1766"/>
      <c r="AW177" s="1766"/>
      <c r="AX177" s="1766"/>
      <c r="AY177" s="1766"/>
      <c r="AZ177" s="64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1797"/>
      <c r="BV177" s="1863"/>
      <c r="BW177" s="1863"/>
      <c r="BX177" s="1863"/>
      <c r="BY177" s="1864"/>
      <c r="BZ177" s="1864"/>
      <c r="CA177" s="1864"/>
      <c r="CB177" s="1864"/>
      <c r="CC177" s="1864"/>
      <c r="CD177" s="1864"/>
      <c r="CE177" s="1864"/>
      <c r="CF177" s="1864"/>
      <c r="CG177" s="1864"/>
      <c r="CH177" s="1864"/>
      <c r="CI177" s="1864"/>
      <c r="CJ177" s="1864"/>
      <c r="CK177" s="1864"/>
      <c r="CL177" s="1864"/>
      <c r="CM177" s="1864"/>
      <c r="CN177" s="1864"/>
      <c r="CO177" s="1864"/>
      <c r="CP177" s="1864"/>
      <c r="CQ177" s="1864"/>
      <c r="CR177" s="1864"/>
      <c r="CS177" s="1864"/>
      <c r="CT177" s="1864"/>
      <c r="CU177" s="1864"/>
      <c r="CV177" s="1864"/>
      <c r="CW177" s="1864"/>
      <c r="CX177" s="1864"/>
      <c r="CY177" s="1864"/>
      <c r="CZ177" s="1864"/>
    </row>
    <row r="178" s="642" customFormat="true" ht="15" customHeight="true" x14ac:dyDescent="0.2">
      <c r="A178" s="1233"/>
      <c r="B178" s="1388"/>
      <c r="C178" s="1332"/>
      <c r="D178" s="1333"/>
      <c r="E178" s="1333"/>
      <c r="F178" s="1333"/>
      <c r="G178" s="1334"/>
      <c r="H178" s="1335"/>
      <c r="I178" s="1333"/>
      <c r="J178" s="1333"/>
      <c r="K178" s="1333"/>
      <c r="L178" s="1336"/>
      <c r="M178" s="1337"/>
      <c r="N178" s="1333"/>
      <c r="O178" s="1333"/>
      <c r="P178" s="1333"/>
      <c r="Q178" s="1334"/>
      <c r="R178" s="1335"/>
      <c r="S178" s="1333"/>
      <c r="T178" s="1333"/>
      <c r="U178" s="1935"/>
      <c r="V178" s="1766"/>
      <c r="W178" s="1766"/>
      <c r="X178" s="1766"/>
      <c r="Y178" s="1766"/>
      <c r="Z178" s="1766"/>
      <c r="AA178" s="1766"/>
      <c r="AB178" s="1766"/>
      <c r="AC178" s="1766"/>
      <c r="AD178" s="1766"/>
      <c r="AE178" s="1766"/>
      <c r="AF178" s="1766"/>
      <c r="AG178" s="1766"/>
      <c r="AH178" s="1766"/>
      <c r="AI178" s="1766"/>
      <c r="AJ178" s="1766"/>
      <c r="AK178" s="1766"/>
      <c r="AL178" s="1766"/>
      <c r="AM178" s="1766"/>
      <c r="AN178" s="1766"/>
      <c r="AO178" s="1766"/>
      <c r="AP178" s="1766"/>
      <c r="AQ178" s="1766"/>
      <c r="AR178" s="1766"/>
      <c r="AS178" s="1766"/>
      <c r="AT178" s="1766"/>
      <c r="AU178" s="1766"/>
      <c r="AV178" s="1766"/>
      <c r="AW178" s="1766"/>
      <c r="AX178" s="1766"/>
      <c r="AY178" s="1766"/>
      <c r="AZ178" s="64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1797"/>
      <c r="BV178" s="1863"/>
      <c r="BW178" s="1863"/>
      <c r="BX178" s="1863"/>
      <c r="BY178" s="1864"/>
      <c r="BZ178" s="1864"/>
      <c r="CA178" s="1864"/>
      <c r="CB178" s="1864"/>
      <c r="CC178" s="1864"/>
      <c r="CD178" s="1864"/>
      <c r="CE178" s="1864"/>
      <c r="CF178" s="1864"/>
      <c r="CG178" s="1864"/>
      <c r="CH178" s="1864"/>
      <c r="CI178" s="1864"/>
      <c r="CJ178" s="1864"/>
      <c r="CK178" s="1864"/>
      <c r="CL178" s="1864"/>
      <c r="CM178" s="1864"/>
      <c r="CN178" s="1864"/>
      <c r="CO178" s="1864"/>
      <c r="CP178" s="1864"/>
      <c r="CQ178" s="1864"/>
      <c r="CR178" s="1864"/>
      <c r="CS178" s="1864"/>
      <c r="CT178" s="1864"/>
      <c r="CU178" s="1864"/>
      <c r="CV178" s="1864"/>
      <c r="CW178" s="1864"/>
      <c r="CX178" s="1864"/>
      <c r="CY178" s="1864"/>
      <c r="CZ178" s="1864"/>
    </row>
    <row r="179" s="642" customFormat="true" ht="15" customHeight="true" x14ac:dyDescent="0.2">
      <c r="A179" s="1233"/>
      <c r="B179" s="1388"/>
      <c r="C179" s="1332"/>
      <c r="D179" s="1333"/>
      <c r="E179" s="1333"/>
      <c r="F179" s="1333"/>
      <c r="G179" s="1334"/>
      <c r="H179" s="1335"/>
      <c r="I179" s="1333"/>
      <c r="J179" s="1333"/>
      <c r="K179" s="1333"/>
      <c r="L179" s="1336"/>
      <c r="M179" s="1337"/>
      <c r="N179" s="1333"/>
      <c r="O179" s="1333"/>
      <c r="P179" s="1333"/>
      <c r="Q179" s="1334"/>
      <c r="R179" s="1335"/>
      <c r="S179" s="1333"/>
      <c r="T179" s="1333"/>
      <c r="U179" s="1935"/>
      <c r="V179" s="1766"/>
      <c r="W179" s="1766"/>
      <c r="X179" s="1766"/>
      <c r="Y179" s="1766"/>
      <c r="Z179" s="1766"/>
      <c r="AA179" s="1766"/>
      <c r="AB179" s="1766"/>
      <c r="AC179" s="1766"/>
      <c r="AD179" s="1766"/>
      <c r="AE179" s="1766"/>
      <c r="AF179" s="1766"/>
      <c r="AG179" s="1766"/>
      <c r="AH179" s="1766"/>
      <c r="AI179" s="1766"/>
      <c r="AJ179" s="1766"/>
      <c r="AK179" s="1766"/>
      <c r="AL179" s="1766"/>
      <c r="AM179" s="1766"/>
      <c r="AN179" s="1766"/>
      <c r="AO179" s="1766"/>
      <c r="AP179" s="1766"/>
      <c r="AQ179" s="1766"/>
      <c r="AR179" s="1766"/>
      <c r="AS179" s="1766"/>
      <c r="AT179" s="1766"/>
      <c r="AU179" s="1766"/>
      <c r="AV179" s="1766"/>
      <c r="AW179" s="1766"/>
      <c r="AX179" s="1766"/>
      <c r="AY179" s="1766"/>
      <c r="AZ179" s="64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1797"/>
      <c r="BV179" s="1863"/>
      <c r="BW179" s="1863"/>
      <c r="BX179" s="1863"/>
      <c r="BY179" s="1864"/>
      <c r="BZ179" s="1864"/>
      <c r="CA179" s="1864"/>
      <c r="CB179" s="1864"/>
      <c r="CC179" s="1864"/>
      <c r="CD179" s="1864"/>
      <c r="CE179" s="1864"/>
      <c r="CF179" s="1864"/>
      <c r="CG179" s="1864"/>
      <c r="CH179" s="1864"/>
      <c r="CI179" s="1864"/>
      <c r="CJ179" s="1864"/>
      <c r="CK179" s="1864"/>
      <c r="CL179" s="1864"/>
      <c r="CM179" s="1864"/>
      <c r="CN179" s="1864"/>
      <c r="CO179" s="1864"/>
      <c r="CP179" s="1864"/>
      <c r="CQ179" s="1864"/>
      <c r="CR179" s="1864"/>
      <c r="CS179" s="1864"/>
      <c r="CT179" s="1864"/>
      <c r="CU179" s="1864"/>
      <c r="CV179" s="1864"/>
      <c r="CW179" s="1864"/>
      <c r="CX179" s="1864"/>
      <c r="CY179" s="1864"/>
      <c r="CZ179" s="1864"/>
    </row>
    <row r="180" s="642" customFormat="true" ht="15" customHeight="true" x14ac:dyDescent="0.2">
      <c r="A180" s="1233"/>
      <c r="B180" s="1388"/>
      <c r="C180" s="1332"/>
      <c r="D180" s="1333"/>
      <c r="E180" s="1333"/>
      <c r="F180" s="1333"/>
      <c r="G180" s="1334"/>
      <c r="H180" s="1335"/>
      <c r="I180" s="1333"/>
      <c r="J180" s="1333"/>
      <c r="K180" s="1333"/>
      <c r="L180" s="1336"/>
      <c r="M180" s="1337"/>
      <c r="N180" s="1333"/>
      <c r="O180" s="1333"/>
      <c r="P180" s="1333"/>
      <c r="Q180" s="1334"/>
      <c r="R180" s="1335"/>
      <c r="S180" s="1333"/>
      <c r="T180" s="1333"/>
      <c r="U180" s="1935"/>
      <c r="V180" s="1766"/>
      <c r="W180" s="1766"/>
      <c r="X180" s="1766"/>
      <c r="Y180" s="1766"/>
      <c r="Z180" s="1766"/>
      <c r="AA180" s="1766"/>
      <c r="AB180" s="1766"/>
      <c r="AC180" s="1766"/>
      <c r="AD180" s="1766"/>
      <c r="AE180" s="1766"/>
      <c r="AF180" s="1766"/>
      <c r="AG180" s="1766"/>
      <c r="AH180" s="1766"/>
      <c r="AI180" s="1766"/>
      <c r="AJ180" s="1766"/>
      <c r="AK180" s="1766"/>
      <c r="AL180" s="1766"/>
      <c r="AM180" s="1766"/>
      <c r="AN180" s="1766"/>
      <c r="AO180" s="1766"/>
      <c r="AP180" s="1766"/>
      <c r="AQ180" s="1766"/>
      <c r="AR180" s="1766"/>
      <c r="AS180" s="1766"/>
      <c r="AT180" s="1766"/>
      <c r="AU180" s="1766"/>
      <c r="AV180" s="1766"/>
      <c r="AW180" s="1766"/>
      <c r="AX180" s="1766"/>
      <c r="AY180" s="1766"/>
      <c r="AZ180" s="64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1797"/>
      <c r="BV180" s="1863"/>
      <c r="BW180" s="1863"/>
      <c r="BX180" s="1863"/>
      <c r="BY180" s="1864"/>
      <c r="BZ180" s="1864"/>
      <c r="CA180" s="1864"/>
      <c r="CB180" s="1864"/>
      <c r="CC180" s="1864"/>
      <c r="CD180" s="1864"/>
      <c r="CE180" s="1864"/>
      <c r="CF180" s="1864"/>
      <c r="CG180" s="1864"/>
      <c r="CH180" s="1864"/>
      <c r="CI180" s="1864"/>
      <c r="CJ180" s="1864"/>
      <c r="CK180" s="1864"/>
      <c r="CL180" s="1864"/>
      <c r="CM180" s="1864"/>
      <c r="CN180" s="1864"/>
      <c r="CO180" s="1864"/>
      <c r="CP180" s="1864"/>
      <c r="CQ180" s="1864"/>
      <c r="CR180" s="1864"/>
      <c r="CS180" s="1864"/>
      <c r="CT180" s="1864"/>
      <c r="CU180" s="1864"/>
      <c r="CV180" s="1864"/>
      <c r="CW180" s="1864"/>
      <c r="CX180" s="1864"/>
      <c r="CY180" s="1864"/>
      <c r="CZ180" s="1864"/>
    </row>
    <row r="181" s="642" customFormat="true" ht="15" customHeight="true" x14ac:dyDescent="0.2">
      <c r="A181" s="1233"/>
      <c r="B181" s="1388"/>
      <c r="C181" s="1332"/>
      <c r="D181" s="1333"/>
      <c r="E181" s="1333"/>
      <c r="F181" s="1333"/>
      <c r="G181" s="1334"/>
      <c r="H181" s="1335"/>
      <c r="I181" s="1333"/>
      <c r="J181" s="1333"/>
      <c r="K181" s="1333"/>
      <c r="L181" s="1336"/>
      <c r="M181" s="1337"/>
      <c r="N181" s="1333"/>
      <c r="O181" s="1333"/>
      <c r="P181" s="1333"/>
      <c r="Q181" s="1334"/>
      <c r="R181" s="1335"/>
      <c r="S181" s="1333"/>
      <c r="T181" s="1333"/>
      <c r="U181" s="1935"/>
      <c r="V181" s="1766"/>
      <c r="W181" s="1766"/>
      <c r="X181" s="1766"/>
      <c r="Y181" s="1766"/>
      <c r="Z181" s="1766"/>
      <c r="AA181" s="1766"/>
      <c r="AB181" s="1766"/>
      <c r="AC181" s="1766"/>
      <c r="AD181" s="1766"/>
      <c r="AE181" s="1766"/>
      <c r="AF181" s="1766"/>
      <c r="AG181" s="1766"/>
      <c r="AH181" s="1766"/>
      <c r="AI181" s="1766"/>
      <c r="AJ181" s="1766"/>
      <c r="AK181" s="1766"/>
      <c r="AL181" s="1766"/>
      <c r="AM181" s="1766"/>
      <c r="AN181" s="1766"/>
      <c r="AO181" s="1766"/>
      <c r="AP181" s="1766"/>
      <c r="AQ181" s="1766"/>
      <c r="AR181" s="1766"/>
      <c r="AS181" s="1766"/>
      <c r="AT181" s="1766"/>
      <c r="AU181" s="1766"/>
      <c r="AV181" s="1766"/>
      <c r="AW181" s="1766"/>
      <c r="AX181" s="1766"/>
      <c r="AY181" s="1766"/>
      <c r="AZ181" s="64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1797"/>
      <c r="BV181" s="1863"/>
      <c r="BW181" s="1863"/>
      <c r="BX181" s="1863"/>
      <c r="BY181" s="1864"/>
      <c r="BZ181" s="1864"/>
      <c r="CA181" s="1864"/>
      <c r="CB181" s="1864"/>
      <c r="CC181" s="1864"/>
      <c r="CD181" s="1864"/>
      <c r="CE181" s="1864"/>
      <c r="CF181" s="1864"/>
      <c r="CG181" s="1864"/>
      <c r="CH181" s="1864"/>
      <c r="CI181" s="1864"/>
      <c r="CJ181" s="1864"/>
      <c r="CK181" s="1864"/>
      <c r="CL181" s="1864"/>
      <c r="CM181" s="1864"/>
      <c r="CN181" s="1864"/>
      <c r="CO181" s="1864"/>
      <c r="CP181" s="1864"/>
      <c r="CQ181" s="1864"/>
      <c r="CR181" s="1864"/>
      <c r="CS181" s="1864"/>
      <c r="CT181" s="1864"/>
      <c r="CU181" s="1864"/>
      <c r="CV181" s="1864"/>
      <c r="CW181" s="1864"/>
      <c r="CX181" s="1864"/>
      <c r="CY181" s="1864"/>
      <c r="CZ181" s="1864"/>
    </row>
    <row r="182" s="642" customFormat="true" ht="15" customHeight="true" x14ac:dyDescent="0.2">
      <c r="A182" s="1233"/>
      <c r="B182" s="1388"/>
      <c r="C182" s="1332"/>
      <c r="D182" s="1333"/>
      <c r="E182" s="1333"/>
      <c r="F182" s="1333"/>
      <c r="G182" s="1334"/>
      <c r="H182" s="1335"/>
      <c r="I182" s="1333"/>
      <c r="J182" s="1333"/>
      <c r="K182" s="1333"/>
      <c r="L182" s="1336"/>
      <c r="M182" s="1337"/>
      <c r="N182" s="1333"/>
      <c r="O182" s="1333"/>
      <c r="P182" s="1333"/>
      <c r="Q182" s="1334"/>
      <c r="R182" s="1335"/>
      <c r="S182" s="1333"/>
      <c r="T182" s="1333"/>
      <c r="U182" s="1935"/>
      <c r="V182" s="1766"/>
      <c r="W182" s="1766"/>
      <c r="X182" s="1766"/>
      <c r="Y182" s="1766"/>
      <c r="Z182" s="1766"/>
      <c r="AA182" s="1766"/>
      <c r="AB182" s="1766"/>
      <c r="AC182" s="1766"/>
      <c r="AD182" s="1766"/>
      <c r="AE182" s="1766"/>
      <c r="AF182" s="1766"/>
      <c r="AG182" s="1766"/>
      <c r="AH182" s="1766"/>
      <c r="AI182" s="1766"/>
      <c r="AJ182" s="1766"/>
      <c r="AK182" s="1766"/>
      <c r="AL182" s="1766"/>
      <c r="AM182" s="1766"/>
      <c r="AN182" s="1766"/>
      <c r="AO182" s="1766"/>
      <c r="AP182" s="1766"/>
      <c r="AQ182" s="1766"/>
      <c r="AR182" s="1766"/>
      <c r="AS182" s="1766"/>
      <c r="AT182" s="1766"/>
      <c r="AU182" s="1766"/>
      <c r="AV182" s="1766"/>
      <c r="AW182" s="1766"/>
      <c r="AX182" s="1766"/>
      <c r="AY182" s="1766"/>
      <c r="AZ182" s="64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1797"/>
      <c r="BV182" s="1863"/>
      <c r="BW182" s="1863"/>
      <c r="BX182" s="1863"/>
      <c r="BY182" s="1864"/>
      <c r="BZ182" s="1864"/>
      <c r="CA182" s="1864"/>
      <c r="CB182" s="1864"/>
      <c r="CC182" s="1864"/>
      <c r="CD182" s="1864"/>
      <c r="CE182" s="1864"/>
      <c r="CF182" s="1864"/>
      <c r="CG182" s="1864"/>
      <c r="CH182" s="1864"/>
      <c r="CI182" s="1864"/>
      <c r="CJ182" s="1864"/>
      <c r="CK182" s="1864"/>
      <c r="CL182" s="1864"/>
      <c r="CM182" s="1864"/>
      <c r="CN182" s="1864"/>
      <c r="CO182" s="1864"/>
      <c r="CP182" s="1864"/>
      <c r="CQ182" s="1864"/>
      <c r="CR182" s="1864"/>
      <c r="CS182" s="1864"/>
      <c r="CT182" s="1864"/>
      <c r="CU182" s="1864"/>
      <c r="CV182" s="1864"/>
      <c r="CW182" s="1864"/>
      <c r="CX182" s="1864"/>
      <c r="CY182" s="1864"/>
      <c r="CZ182" s="1864"/>
    </row>
    <row r="183" s="642" customFormat="true" ht="15" customHeight="true" x14ac:dyDescent="0.2">
      <c r="A183" s="1233"/>
      <c r="B183" s="1388"/>
      <c r="C183" s="1332"/>
      <c r="D183" s="1333"/>
      <c r="E183" s="1333"/>
      <c r="F183" s="1333"/>
      <c r="G183" s="1334"/>
      <c r="H183" s="1335"/>
      <c r="I183" s="1333"/>
      <c r="J183" s="1333"/>
      <c r="K183" s="1333"/>
      <c r="L183" s="1336"/>
      <c r="M183" s="1337"/>
      <c r="N183" s="1333"/>
      <c r="O183" s="1333"/>
      <c r="P183" s="1333"/>
      <c r="Q183" s="1334"/>
      <c r="R183" s="1335"/>
      <c r="S183" s="1333"/>
      <c r="T183" s="1333"/>
      <c r="U183" s="1935"/>
      <c r="V183" s="1766"/>
      <c r="W183" s="1766"/>
      <c r="X183" s="1766"/>
      <c r="Y183" s="1766"/>
      <c r="Z183" s="1766"/>
      <c r="AA183" s="1766"/>
      <c r="AB183" s="1766"/>
      <c r="AC183" s="1766"/>
      <c r="AD183" s="1766"/>
      <c r="AE183" s="1766"/>
      <c r="AF183" s="1766"/>
      <c r="AG183" s="1766"/>
      <c r="AH183" s="1766"/>
      <c r="AI183" s="1766"/>
      <c r="AJ183" s="1766"/>
      <c r="AK183" s="1766"/>
      <c r="AL183" s="1766"/>
      <c r="AM183" s="1766"/>
      <c r="AN183" s="1766"/>
      <c r="AO183" s="1766"/>
      <c r="AP183" s="1766"/>
      <c r="AQ183" s="1766"/>
      <c r="AR183" s="1766"/>
      <c r="AS183" s="1766"/>
      <c r="AT183" s="1766"/>
      <c r="AU183" s="1766"/>
      <c r="AV183" s="1766"/>
      <c r="AW183" s="1766"/>
      <c r="AX183" s="1766"/>
      <c r="AY183" s="1766"/>
      <c r="AZ183" s="64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1797"/>
      <c r="BV183" s="1863"/>
      <c r="BW183" s="1863"/>
      <c r="BX183" s="1863"/>
      <c r="BY183" s="1864"/>
      <c r="BZ183" s="1864"/>
      <c r="CA183" s="1864"/>
      <c r="CB183" s="1864"/>
      <c r="CC183" s="1864"/>
      <c r="CD183" s="1864"/>
      <c r="CE183" s="1864"/>
      <c r="CF183" s="1864"/>
      <c r="CG183" s="1864"/>
      <c r="CH183" s="1864"/>
      <c r="CI183" s="1864"/>
      <c r="CJ183" s="1864"/>
      <c r="CK183" s="1864"/>
      <c r="CL183" s="1864"/>
      <c r="CM183" s="1864"/>
      <c r="CN183" s="1864"/>
      <c r="CO183" s="1864"/>
      <c r="CP183" s="1864"/>
      <c r="CQ183" s="1864"/>
      <c r="CR183" s="1864"/>
      <c r="CS183" s="1864"/>
      <c r="CT183" s="1864"/>
      <c r="CU183" s="1864"/>
      <c r="CV183" s="1864"/>
      <c r="CW183" s="1864"/>
      <c r="CX183" s="1864"/>
      <c r="CY183" s="1864"/>
      <c r="CZ183" s="1864"/>
    </row>
    <row r="184" s="642" customFormat="true" ht="15" customHeight="true" x14ac:dyDescent="0.2">
      <c r="A184" s="1233"/>
      <c r="B184" s="1388"/>
      <c r="C184" s="1332"/>
      <c r="D184" s="1333"/>
      <c r="E184" s="1333"/>
      <c r="F184" s="1333"/>
      <c r="G184" s="1334"/>
      <c r="H184" s="1335"/>
      <c r="I184" s="1333"/>
      <c r="J184" s="1333"/>
      <c r="K184" s="1333"/>
      <c r="L184" s="1336"/>
      <c r="M184" s="1337"/>
      <c r="N184" s="1333"/>
      <c r="O184" s="1333"/>
      <c r="P184" s="1333"/>
      <c r="Q184" s="1334"/>
      <c r="R184" s="1335"/>
      <c r="S184" s="1333"/>
      <c r="T184" s="1333"/>
      <c r="U184" s="1935"/>
      <c r="V184" s="1766"/>
      <c r="W184" s="1766"/>
      <c r="X184" s="1766"/>
      <c r="Y184" s="1766"/>
      <c r="Z184" s="1766"/>
      <c r="AA184" s="1766"/>
      <c r="AB184" s="1766"/>
      <c r="AC184" s="1766"/>
      <c r="AD184" s="1766"/>
      <c r="AE184" s="1766"/>
      <c r="AF184" s="1766"/>
      <c r="AG184" s="1766"/>
      <c r="AH184" s="1766"/>
      <c r="AI184" s="1766"/>
      <c r="AJ184" s="1766"/>
      <c r="AK184" s="1766"/>
      <c r="AL184" s="1766"/>
      <c r="AM184" s="1766"/>
      <c r="AN184" s="1766"/>
      <c r="AO184" s="1766"/>
      <c r="AP184" s="1766"/>
      <c r="AQ184" s="1766"/>
      <c r="AR184" s="1766"/>
      <c r="AS184" s="1766"/>
      <c r="AT184" s="1766"/>
      <c r="AU184" s="1766"/>
      <c r="AV184" s="1766"/>
      <c r="AW184" s="1766"/>
      <c r="AX184" s="1766"/>
      <c r="AY184" s="1766"/>
      <c r="AZ184" s="64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1797"/>
      <c r="BV184" s="1863"/>
      <c r="BW184" s="1863"/>
      <c r="BX184" s="1863"/>
      <c r="BY184" s="1864"/>
      <c r="BZ184" s="1864"/>
      <c r="CA184" s="1864"/>
      <c r="CB184" s="1864"/>
      <c r="CC184" s="1864"/>
      <c r="CD184" s="1864"/>
      <c r="CE184" s="1864"/>
      <c r="CF184" s="1864"/>
      <c r="CG184" s="1864"/>
      <c r="CH184" s="1864"/>
      <c r="CI184" s="1864"/>
      <c r="CJ184" s="1864"/>
      <c r="CK184" s="1864"/>
      <c r="CL184" s="1864"/>
      <c r="CM184" s="1864"/>
      <c r="CN184" s="1864"/>
      <c r="CO184" s="1864"/>
      <c r="CP184" s="1864"/>
      <c r="CQ184" s="1864"/>
      <c r="CR184" s="1864"/>
      <c r="CS184" s="1864"/>
      <c r="CT184" s="1864"/>
      <c r="CU184" s="1864"/>
      <c r="CV184" s="1864"/>
      <c r="CW184" s="1864"/>
      <c r="CX184" s="1864"/>
      <c r="CY184" s="1864"/>
      <c r="CZ184" s="1864"/>
    </row>
    <row r="185" s="642" customFormat="true" ht="15" customHeight="true" x14ac:dyDescent="0.2">
      <c r="A185" s="1233"/>
      <c r="B185" s="1388"/>
      <c r="C185" s="1332"/>
      <c r="D185" s="1333"/>
      <c r="E185" s="1333"/>
      <c r="F185" s="1333"/>
      <c r="G185" s="1334"/>
      <c r="H185" s="1335"/>
      <c r="I185" s="1333"/>
      <c r="J185" s="1333"/>
      <c r="K185" s="1333"/>
      <c r="L185" s="1336"/>
      <c r="M185" s="1337"/>
      <c r="N185" s="1333"/>
      <c r="O185" s="1333"/>
      <c r="P185" s="1333"/>
      <c r="Q185" s="1334"/>
      <c r="R185" s="1335"/>
      <c r="S185" s="1333"/>
      <c r="T185" s="1333"/>
      <c r="U185" s="1935"/>
      <c r="V185" s="1766"/>
      <c r="W185" s="1766"/>
      <c r="X185" s="1766"/>
      <c r="Y185" s="1766"/>
      <c r="Z185" s="1766"/>
      <c r="AA185" s="1766"/>
      <c r="AB185" s="1766"/>
      <c r="AC185" s="1766"/>
      <c r="AD185" s="1766"/>
      <c r="AE185" s="1766"/>
      <c r="AF185" s="1766"/>
      <c r="AG185" s="1766"/>
      <c r="AH185" s="1766"/>
      <c r="AI185" s="1766"/>
      <c r="AJ185" s="1766"/>
      <c r="AK185" s="1766"/>
      <c r="AL185" s="1766"/>
      <c r="AM185" s="1766"/>
      <c r="AN185" s="1766"/>
      <c r="AO185" s="1766"/>
      <c r="AP185" s="1766"/>
      <c r="AQ185" s="1766"/>
      <c r="AR185" s="1766"/>
      <c r="AS185" s="1766"/>
      <c r="AT185" s="1766"/>
      <c r="AU185" s="1766"/>
      <c r="AV185" s="1766"/>
      <c r="AW185" s="1766"/>
      <c r="AX185" s="1766"/>
      <c r="AY185" s="1766"/>
      <c r="AZ185" s="64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1797"/>
      <c r="BV185" s="1863"/>
      <c r="BW185" s="1863"/>
      <c r="BX185" s="1863"/>
      <c r="BY185" s="1864"/>
      <c r="BZ185" s="1864"/>
      <c r="CA185" s="1864"/>
      <c r="CB185" s="1864"/>
      <c r="CC185" s="1864"/>
      <c r="CD185" s="1864"/>
      <c r="CE185" s="1864"/>
      <c r="CF185" s="1864"/>
      <c r="CG185" s="1864"/>
      <c r="CH185" s="1864"/>
      <c r="CI185" s="1864"/>
      <c r="CJ185" s="1864"/>
      <c r="CK185" s="1864"/>
      <c r="CL185" s="1864"/>
      <c r="CM185" s="1864"/>
      <c r="CN185" s="1864"/>
      <c r="CO185" s="1864"/>
      <c r="CP185" s="1864"/>
      <c r="CQ185" s="1864"/>
      <c r="CR185" s="1864"/>
      <c r="CS185" s="1864"/>
      <c r="CT185" s="1864"/>
      <c r="CU185" s="1864"/>
      <c r="CV185" s="1864"/>
      <c r="CW185" s="1864"/>
      <c r="CX185" s="1864"/>
      <c r="CY185" s="1864"/>
      <c r="CZ185" s="1864"/>
    </row>
    <row r="186" s="642" customFormat="true" ht="15" customHeight="true" x14ac:dyDescent="0.2">
      <c r="A186" s="1233"/>
      <c r="B186" s="1388"/>
      <c r="C186" s="1332"/>
      <c r="D186" s="1333"/>
      <c r="E186" s="1333"/>
      <c r="F186" s="1333"/>
      <c r="G186" s="1334"/>
      <c r="H186" s="1335"/>
      <c r="I186" s="1333"/>
      <c r="J186" s="1333"/>
      <c r="K186" s="1333"/>
      <c r="L186" s="1336"/>
      <c r="M186" s="1337"/>
      <c r="N186" s="1333"/>
      <c r="O186" s="1333"/>
      <c r="P186" s="1333"/>
      <c r="Q186" s="1334"/>
      <c r="R186" s="1335"/>
      <c r="S186" s="1333"/>
      <c r="T186" s="1333"/>
      <c r="U186" s="1935"/>
      <c r="V186" s="1766"/>
      <c r="W186" s="1766"/>
      <c r="X186" s="1766"/>
      <c r="Y186" s="1766"/>
      <c r="Z186" s="1766"/>
      <c r="AA186" s="1766"/>
      <c r="AB186" s="1766"/>
      <c r="AC186" s="1766"/>
      <c r="AD186" s="1766"/>
      <c r="AE186" s="1766"/>
      <c r="AF186" s="1766"/>
      <c r="AG186" s="1766"/>
      <c r="AH186" s="1766"/>
      <c r="AI186" s="1766"/>
      <c r="AJ186" s="1766"/>
      <c r="AK186" s="1766"/>
      <c r="AL186" s="1766"/>
      <c r="AM186" s="1766"/>
      <c r="AN186" s="1766"/>
      <c r="AO186" s="1766"/>
      <c r="AP186" s="1766"/>
      <c r="AQ186" s="1766"/>
      <c r="AR186" s="1766"/>
      <c r="AS186" s="1766"/>
      <c r="AT186" s="1766"/>
      <c r="AU186" s="1766"/>
      <c r="AV186" s="1766"/>
      <c r="AW186" s="1766"/>
      <c r="AX186" s="1766"/>
      <c r="AY186" s="1766"/>
      <c r="AZ186" s="64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1797"/>
      <c r="BV186" s="1863"/>
      <c r="BW186" s="1863"/>
      <c r="BX186" s="1863"/>
      <c r="BY186" s="1864"/>
      <c r="BZ186" s="1864"/>
      <c r="CA186" s="1864"/>
      <c r="CB186" s="1864"/>
      <c r="CC186" s="1864"/>
      <c r="CD186" s="1864"/>
      <c r="CE186" s="1864"/>
      <c r="CF186" s="1864"/>
      <c r="CG186" s="1864"/>
      <c r="CH186" s="1864"/>
      <c r="CI186" s="1864"/>
      <c r="CJ186" s="1864"/>
      <c r="CK186" s="1864"/>
      <c r="CL186" s="1864"/>
      <c r="CM186" s="1864"/>
      <c r="CN186" s="1864"/>
      <c r="CO186" s="1864"/>
      <c r="CP186" s="1864"/>
      <c r="CQ186" s="1864"/>
      <c r="CR186" s="1864"/>
      <c r="CS186" s="1864"/>
      <c r="CT186" s="1864"/>
      <c r="CU186" s="1864"/>
      <c r="CV186" s="1864"/>
      <c r="CW186" s="1864"/>
      <c r="CX186" s="1864"/>
      <c r="CY186" s="1864"/>
      <c r="CZ186" s="1864"/>
    </row>
    <row r="187" s="642" customFormat="true" ht="15" customHeight="true" x14ac:dyDescent="0.2">
      <c r="A187" s="1233"/>
      <c r="B187" s="1388"/>
      <c r="C187" s="1332"/>
      <c r="D187" s="1333"/>
      <c r="E187" s="1333"/>
      <c r="F187" s="1333"/>
      <c r="G187" s="1334"/>
      <c r="H187" s="1335"/>
      <c r="I187" s="1333"/>
      <c r="J187" s="1333"/>
      <c r="K187" s="1333"/>
      <c r="L187" s="1336"/>
      <c r="M187" s="1337"/>
      <c r="N187" s="1333"/>
      <c r="O187" s="1333"/>
      <c r="P187" s="1333"/>
      <c r="Q187" s="1334"/>
      <c r="R187" s="1335"/>
      <c r="S187" s="1333"/>
      <c r="T187" s="1333"/>
      <c r="U187" s="1935"/>
      <c r="V187" s="1766"/>
      <c r="W187" s="1766"/>
      <c r="X187" s="1766"/>
      <c r="Y187" s="1766"/>
      <c r="Z187" s="1766"/>
      <c r="AA187" s="1766"/>
      <c r="AB187" s="1766"/>
      <c r="AC187" s="1766"/>
      <c r="AD187" s="1766"/>
      <c r="AE187" s="1766"/>
      <c r="AF187" s="1766"/>
      <c r="AG187" s="1766"/>
      <c r="AH187" s="1766"/>
      <c r="AI187" s="1766"/>
      <c r="AJ187" s="1766"/>
      <c r="AK187" s="1766"/>
      <c r="AL187" s="1766"/>
      <c r="AM187" s="1766"/>
      <c r="AN187" s="1766"/>
      <c r="AO187" s="1766"/>
      <c r="AP187" s="1766"/>
      <c r="AQ187" s="1766"/>
      <c r="AR187" s="1766"/>
      <c r="AS187" s="1766"/>
      <c r="AT187" s="1766"/>
      <c r="AU187" s="1766"/>
      <c r="AV187" s="1766"/>
      <c r="AW187" s="1766"/>
      <c r="AX187" s="1766"/>
      <c r="AY187" s="1766"/>
      <c r="AZ187" s="64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1797"/>
      <c r="BV187" s="1863"/>
      <c r="BW187" s="1863"/>
      <c r="BX187" s="1863"/>
      <c r="BY187" s="1864"/>
      <c r="BZ187" s="1864"/>
      <c r="CA187" s="1864"/>
      <c r="CB187" s="1864"/>
      <c r="CC187" s="1864"/>
      <c r="CD187" s="1864"/>
      <c r="CE187" s="1864"/>
      <c r="CF187" s="1864"/>
      <c r="CG187" s="1864"/>
      <c r="CH187" s="1864"/>
      <c r="CI187" s="1864"/>
      <c r="CJ187" s="1864"/>
      <c r="CK187" s="1864"/>
      <c r="CL187" s="1864"/>
      <c r="CM187" s="1864"/>
      <c r="CN187" s="1864"/>
      <c r="CO187" s="1864"/>
      <c r="CP187" s="1864"/>
      <c r="CQ187" s="1864"/>
      <c r="CR187" s="1864"/>
      <c r="CS187" s="1864"/>
      <c r="CT187" s="1864"/>
      <c r="CU187" s="1864"/>
      <c r="CV187" s="1864"/>
      <c r="CW187" s="1864"/>
      <c r="CX187" s="1864"/>
      <c r="CY187" s="1864"/>
      <c r="CZ187" s="1864"/>
    </row>
    <row r="188" s="642" customFormat="true" ht="15" customHeight="true" x14ac:dyDescent="0.2">
      <c r="A188" s="1233"/>
      <c r="B188" s="1388"/>
      <c r="C188" s="1332"/>
      <c r="D188" s="1333"/>
      <c r="E188" s="1333"/>
      <c r="F188" s="1333"/>
      <c r="G188" s="1334"/>
      <c r="H188" s="1335"/>
      <c r="I188" s="1333"/>
      <c r="J188" s="1333"/>
      <c r="K188" s="1333"/>
      <c r="L188" s="1336"/>
      <c r="M188" s="1337"/>
      <c r="N188" s="1333"/>
      <c r="O188" s="1333"/>
      <c r="P188" s="1333"/>
      <c r="Q188" s="1334"/>
      <c r="R188" s="1335"/>
      <c r="S188" s="1333"/>
      <c r="T188" s="1333"/>
      <c r="U188" s="1935"/>
      <c r="V188" s="1766"/>
      <c r="W188" s="1766"/>
      <c r="X188" s="1766"/>
      <c r="Y188" s="1766"/>
      <c r="Z188" s="1766"/>
      <c r="AA188" s="1766"/>
      <c r="AB188" s="1766"/>
      <c r="AC188" s="1766"/>
      <c r="AD188" s="1766"/>
      <c r="AE188" s="1766"/>
      <c r="AF188" s="1766"/>
      <c r="AG188" s="1766"/>
      <c r="AH188" s="1766"/>
      <c r="AI188" s="1766"/>
      <c r="AJ188" s="1766"/>
      <c r="AK188" s="1766"/>
      <c r="AL188" s="1766"/>
      <c r="AM188" s="1766"/>
      <c r="AN188" s="1766"/>
      <c r="AO188" s="1766"/>
      <c r="AP188" s="1766"/>
      <c r="AQ188" s="1766"/>
      <c r="AR188" s="1766"/>
      <c r="AS188" s="1766"/>
      <c r="AT188" s="1766"/>
      <c r="AU188" s="1766"/>
      <c r="AV188" s="1766"/>
      <c r="AW188" s="1766"/>
      <c r="AX188" s="1766"/>
      <c r="AY188" s="1766"/>
      <c r="AZ188" s="64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1797"/>
      <c r="BV188" s="1863"/>
      <c r="BW188" s="1863"/>
      <c r="BX188" s="1863"/>
      <c r="BY188" s="1864"/>
      <c r="BZ188" s="1864"/>
      <c r="CA188" s="1864"/>
      <c r="CB188" s="1864"/>
      <c r="CC188" s="1864"/>
      <c r="CD188" s="1864"/>
      <c r="CE188" s="1864"/>
      <c r="CF188" s="1864"/>
      <c r="CG188" s="1864"/>
      <c r="CH188" s="1864"/>
      <c r="CI188" s="1864"/>
      <c r="CJ188" s="1864"/>
      <c r="CK188" s="1864"/>
      <c r="CL188" s="1864"/>
      <c r="CM188" s="1864"/>
      <c r="CN188" s="1864"/>
      <c r="CO188" s="1864"/>
      <c r="CP188" s="1864"/>
      <c r="CQ188" s="1864"/>
      <c r="CR188" s="1864"/>
      <c r="CS188" s="1864"/>
      <c r="CT188" s="1864"/>
      <c r="CU188" s="1864"/>
      <c r="CV188" s="1864"/>
      <c r="CW188" s="1864"/>
      <c r="CX188" s="1864"/>
      <c r="CY188" s="1864"/>
      <c r="CZ188" s="1864"/>
    </row>
    <row r="189" s="642" customFormat="true" ht="15" customHeight="true" x14ac:dyDescent="0.2">
      <c r="A189" s="1233"/>
      <c r="B189" s="1388"/>
      <c r="C189" s="1332"/>
      <c r="D189" s="1333"/>
      <c r="E189" s="1333"/>
      <c r="F189" s="1333"/>
      <c r="G189" s="1334"/>
      <c r="H189" s="1335"/>
      <c r="I189" s="1333"/>
      <c r="J189" s="1333"/>
      <c r="K189" s="1333"/>
      <c r="L189" s="1336"/>
      <c r="M189" s="1337"/>
      <c r="N189" s="1333"/>
      <c r="O189" s="1333"/>
      <c r="P189" s="1333"/>
      <c r="Q189" s="1334"/>
      <c r="R189" s="1335"/>
      <c r="S189" s="1333"/>
      <c r="T189" s="1333"/>
      <c r="U189" s="1935"/>
      <c r="V189" s="1766"/>
      <c r="W189" s="1766"/>
      <c r="X189" s="1766"/>
      <c r="Y189" s="1766"/>
      <c r="Z189" s="1766"/>
      <c r="AA189" s="1766"/>
      <c r="AB189" s="1766"/>
      <c r="AC189" s="1766"/>
      <c r="AD189" s="1766"/>
      <c r="AE189" s="1766"/>
      <c r="AF189" s="1766"/>
      <c r="AG189" s="1766"/>
      <c r="AH189" s="1766"/>
      <c r="AI189" s="1766"/>
      <c r="AJ189" s="1766"/>
      <c r="AK189" s="1766"/>
      <c r="AL189" s="1766"/>
      <c r="AM189" s="1766"/>
      <c r="AN189" s="1766"/>
      <c r="AO189" s="1766"/>
      <c r="AP189" s="1766"/>
      <c r="AQ189" s="1766"/>
      <c r="AR189" s="1766"/>
      <c r="AS189" s="1766"/>
      <c r="AT189" s="1766"/>
      <c r="AU189" s="1766"/>
      <c r="AV189" s="1766"/>
      <c r="AW189" s="1766"/>
      <c r="AX189" s="1766"/>
      <c r="AY189" s="1766"/>
      <c r="AZ189" s="64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1797"/>
      <c r="BV189" s="1863"/>
      <c r="BW189" s="1863"/>
      <c r="BX189" s="1863"/>
      <c r="BY189" s="1864"/>
      <c r="BZ189" s="1864"/>
      <c r="CA189" s="1864"/>
      <c r="CB189" s="1864"/>
      <c r="CC189" s="1864"/>
      <c r="CD189" s="1864"/>
      <c r="CE189" s="1864"/>
      <c r="CF189" s="1864"/>
      <c r="CG189" s="1864"/>
      <c r="CH189" s="1864"/>
      <c r="CI189" s="1864"/>
      <c r="CJ189" s="1864"/>
      <c r="CK189" s="1864"/>
      <c r="CL189" s="1864"/>
      <c r="CM189" s="1864"/>
      <c r="CN189" s="1864"/>
      <c r="CO189" s="1864"/>
      <c r="CP189" s="1864"/>
      <c r="CQ189" s="1864"/>
      <c r="CR189" s="1864"/>
      <c r="CS189" s="1864"/>
      <c r="CT189" s="1864"/>
      <c r="CU189" s="1864"/>
      <c r="CV189" s="1864"/>
      <c r="CW189" s="1864"/>
      <c r="CX189" s="1864"/>
      <c r="CY189" s="1864"/>
      <c r="CZ189" s="1864"/>
    </row>
    <row r="190" s="642" customFormat="true" ht="15" customHeight="true" x14ac:dyDescent="0.2">
      <c r="A190" s="1233"/>
      <c r="B190" s="1388"/>
      <c r="C190" s="1332"/>
      <c r="D190" s="1333"/>
      <c r="E190" s="1333"/>
      <c r="F190" s="1333"/>
      <c r="G190" s="1334"/>
      <c r="H190" s="1335"/>
      <c r="I190" s="1333"/>
      <c r="J190" s="1333"/>
      <c r="K190" s="1333"/>
      <c r="L190" s="1336"/>
      <c r="M190" s="1337"/>
      <c r="N190" s="1333"/>
      <c r="O190" s="1333"/>
      <c r="P190" s="1333"/>
      <c r="Q190" s="1334"/>
      <c r="R190" s="1335"/>
      <c r="S190" s="1333"/>
      <c r="T190" s="1333"/>
      <c r="U190" s="1935"/>
      <c r="V190" s="1766"/>
      <c r="W190" s="1766"/>
      <c r="X190" s="1766"/>
      <c r="Y190" s="1766"/>
      <c r="Z190" s="1766"/>
      <c r="AA190" s="1766"/>
      <c r="AB190" s="1766"/>
      <c r="AC190" s="1766"/>
      <c r="AD190" s="1766"/>
      <c r="AE190" s="1766"/>
      <c r="AF190" s="1766"/>
      <c r="AG190" s="1766"/>
      <c r="AH190" s="1766"/>
      <c r="AI190" s="1766"/>
      <c r="AJ190" s="1766"/>
      <c r="AK190" s="1766"/>
      <c r="AL190" s="1766"/>
      <c r="AM190" s="1766"/>
      <c r="AN190" s="1766"/>
      <c r="AO190" s="1766"/>
      <c r="AP190" s="1766"/>
      <c r="AQ190" s="1766"/>
      <c r="AR190" s="1766"/>
      <c r="AS190" s="1766"/>
      <c r="AT190" s="1766"/>
      <c r="AU190" s="1766"/>
      <c r="AV190" s="1766"/>
      <c r="AW190" s="1766"/>
      <c r="AX190" s="1766"/>
      <c r="AY190" s="1766"/>
      <c r="AZ190" s="64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1797"/>
      <c r="BV190" s="1863"/>
      <c r="BW190" s="1863"/>
      <c r="BX190" s="1863"/>
      <c r="BY190" s="1864"/>
      <c r="BZ190" s="1864"/>
      <c r="CA190" s="1864"/>
      <c r="CB190" s="1864"/>
      <c r="CC190" s="1864"/>
      <c r="CD190" s="1864"/>
      <c r="CE190" s="1864"/>
      <c r="CF190" s="1864"/>
      <c r="CG190" s="1864"/>
      <c r="CH190" s="1864"/>
      <c r="CI190" s="1864"/>
      <c r="CJ190" s="1864"/>
      <c r="CK190" s="1864"/>
      <c r="CL190" s="1864"/>
      <c r="CM190" s="1864"/>
      <c r="CN190" s="1864"/>
      <c r="CO190" s="1864"/>
      <c r="CP190" s="1864"/>
      <c r="CQ190" s="1864"/>
      <c r="CR190" s="1864"/>
      <c r="CS190" s="1864"/>
      <c r="CT190" s="1864"/>
      <c r="CU190" s="1864"/>
      <c r="CV190" s="1864"/>
      <c r="CW190" s="1864"/>
      <c r="CX190" s="1864"/>
      <c r="CY190" s="1864"/>
      <c r="CZ190" s="1864"/>
    </row>
    <row r="191" s="642" customFormat="true" ht="15" customHeight="true" x14ac:dyDescent="0.2">
      <c r="A191" s="1234"/>
      <c r="B191" s="1389"/>
      <c r="C191" s="1338"/>
      <c r="D191" s="1339"/>
      <c r="E191" s="1339"/>
      <c r="F191" s="1339"/>
      <c r="G191" s="1340"/>
      <c r="H191" s="1341"/>
      <c r="I191" s="1339"/>
      <c r="J191" s="1339"/>
      <c r="K191" s="1339"/>
      <c r="L191" s="1342"/>
      <c r="M191" s="1343"/>
      <c r="N191" s="1339"/>
      <c r="O191" s="1339"/>
      <c r="P191" s="1339"/>
      <c r="Q191" s="1340"/>
      <c r="R191" s="1341"/>
      <c r="S191" s="1339"/>
      <c r="T191" s="1339"/>
      <c r="U191" s="1936"/>
      <c r="V191" s="1766"/>
      <c r="W191" s="1766"/>
      <c r="X191" s="1766"/>
      <c r="Y191" s="1766"/>
      <c r="Z191" s="1766"/>
      <c r="AA191" s="1766"/>
      <c r="AB191" s="1766"/>
      <c r="AC191" s="1766"/>
      <c r="AD191" s="1766"/>
      <c r="AE191" s="1766"/>
      <c r="AF191" s="1766"/>
      <c r="AG191" s="1766"/>
      <c r="AH191" s="1766"/>
      <c r="AI191" s="1766"/>
      <c r="AJ191" s="1766"/>
      <c r="AK191" s="1766"/>
      <c r="AL191" s="1766"/>
      <c r="AM191" s="1766"/>
      <c r="AN191" s="1766"/>
      <c r="AO191" s="1766"/>
      <c r="AP191" s="1766"/>
      <c r="AQ191" s="1766"/>
      <c r="AR191" s="1766"/>
      <c r="AS191" s="1766"/>
      <c r="AT191" s="1766"/>
      <c r="AU191" s="1766"/>
      <c r="AV191" s="1766"/>
      <c r="AW191" s="1766"/>
      <c r="AX191" s="1766"/>
      <c r="AY191" s="1766"/>
      <c r="AZ191" s="64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1797"/>
      <c r="BV191" s="1863"/>
      <c r="BW191" s="1863"/>
      <c r="BX191" s="1863"/>
      <c r="BY191" s="1864"/>
      <c r="BZ191" s="1864"/>
      <c r="CA191" s="1864"/>
      <c r="CB191" s="1864"/>
      <c r="CC191" s="1864"/>
      <c r="CD191" s="1864"/>
      <c r="CE191" s="1864"/>
      <c r="CF191" s="1864"/>
      <c r="CG191" s="1864"/>
      <c r="CH191" s="1864"/>
      <c r="CI191" s="1864"/>
      <c r="CJ191" s="1864"/>
      <c r="CK191" s="1864"/>
      <c r="CL191" s="1864"/>
      <c r="CM191" s="1864"/>
      <c r="CN191" s="1864"/>
      <c r="CO191" s="1864"/>
      <c r="CP191" s="1864"/>
      <c r="CQ191" s="1864"/>
      <c r="CR191" s="1864"/>
      <c r="CS191" s="1864"/>
      <c r="CT191" s="1864"/>
      <c r="CU191" s="1864"/>
      <c r="CV191" s="1864"/>
      <c r="CW191" s="1864"/>
      <c r="CX191" s="1864"/>
      <c r="CY191" s="1864"/>
      <c r="CZ191" s="1864"/>
    </row>
    <row r="192" s="643" customFormat="true" ht="15" customHeight="true" x14ac:dyDescent="0.2">
      <c r="A192" s="796"/>
      <c r="B192" s="813"/>
      <c r="C192" s="953"/>
      <c r="D192" s="954"/>
      <c r="E192" s="954"/>
      <c r="F192" s="954"/>
      <c r="G192" s="955"/>
      <c r="H192" s="956"/>
      <c r="I192" s="954"/>
      <c r="J192" s="954"/>
      <c r="K192" s="954"/>
      <c r="L192" s="957"/>
      <c r="M192" s="958"/>
      <c r="N192" s="954"/>
      <c r="O192" s="954"/>
      <c r="P192" s="954"/>
      <c r="Q192" s="955"/>
      <c r="R192" s="956"/>
      <c r="S192" s="954"/>
      <c r="T192" s="954"/>
      <c r="U192" s="1755"/>
      <c r="V192" s="609"/>
      <c r="W192" s="609"/>
      <c r="X192" s="609"/>
      <c r="Y192" s="609"/>
      <c r="Z192" s="609"/>
      <c r="AA192" s="609"/>
      <c r="AB192" s="609"/>
      <c r="AC192" s="609"/>
      <c r="AD192" s="609"/>
      <c r="AE192" s="609"/>
      <c r="AF192" s="609"/>
      <c r="AG192" s="609"/>
      <c r="AH192" s="609"/>
      <c r="AI192" s="609"/>
      <c r="AJ192" s="609"/>
      <c r="AK192" s="609"/>
      <c r="AL192" s="609"/>
      <c r="AM192" s="609"/>
      <c r="AN192" s="609"/>
      <c r="AO192" s="609"/>
      <c r="AP192" s="609"/>
      <c r="AQ192" s="609"/>
      <c r="AR192" s="609"/>
      <c r="AS192" s="609"/>
      <c r="AT192" s="609"/>
      <c r="AU192" s="609"/>
      <c r="AV192" s="609"/>
      <c r="AW192" s="609"/>
      <c r="AX192" s="609"/>
      <c r="AY192" s="609"/>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1797"/>
      <c r="BV192" s="1863"/>
      <c r="BW192" s="1863"/>
      <c r="BX192" s="1863"/>
      <c r="BY192" s="1864"/>
      <c r="BZ192" s="1864"/>
      <c r="CA192" s="1864"/>
      <c r="CB192" s="1864"/>
      <c r="CC192" s="1864"/>
      <c r="CD192" s="1864"/>
      <c r="CE192" s="1864"/>
      <c r="CF192" s="1864"/>
      <c r="CG192" s="1864"/>
      <c r="CH192" s="1864"/>
      <c r="CI192" s="1864"/>
      <c r="CJ192" s="1864"/>
      <c r="CK192" s="1864"/>
      <c r="CL192" s="1864"/>
      <c r="CM192" s="1864"/>
      <c r="CN192" s="1864"/>
      <c r="CO192" s="1864"/>
      <c r="CP192" s="1864"/>
      <c r="CQ192" s="1864"/>
      <c r="CR192" s="1864"/>
      <c r="CS192" s="1864"/>
      <c r="CT192" s="1864"/>
      <c r="CU192" s="1864"/>
      <c r="CV192" s="1864"/>
      <c r="CW192" s="1864"/>
      <c r="CX192" s="1864"/>
      <c r="CY192" s="1864"/>
      <c r="CZ192" s="1864"/>
    </row>
    <row r="193" s="643" customFormat="true" ht="15" customHeight="true" x14ac:dyDescent="0.2">
      <c r="A193" s="797"/>
      <c r="B193" s="814"/>
      <c r="C193" s="959"/>
      <c r="D193" s="960"/>
      <c r="E193" s="960"/>
      <c r="F193" s="960"/>
      <c r="G193" s="961"/>
      <c r="H193" s="962"/>
      <c r="I193" s="960"/>
      <c r="J193" s="960"/>
      <c r="K193" s="960"/>
      <c r="L193" s="963"/>
      <c r="M193" s="964"/>
      <c r="N193" s="960"/>
      <c r="O193" s="960"/>
      <c r="P193" s="960"/>
      <c r="Q193" s="961"/>
      <c r="R193" s="962"/>
      <c r="S193" s="960"/>
      <c r="T193" s="960"/>
      <c r="U193" s="1756"/>
      <c r="V193" s="609"/>
      <c r="W193" s="609"/>
      <c r="X193" s="609"/>
      <c r="Y193" s="609"/>
      <c r="Z193" s="609"/>
      <c r="AA193" s="609"/>
      <c r="AB193" s="609"/>
      <c r="AC193" s="609"/>
      <c r="AD193" s="609"/>
      <c r="AE193" s="609"/>
      <c r="AF193" s="609"/>
      <c r="AG193" s="609"/>
      <c r="AH193" s="609"/>
      <c r="AI193" s="609"/>
      <c r="AJ193" s="609"/>
      <c r="AK193" s="609"/>
      <c r="AL193" s="609"/>
      <c r="AM193" s="609"/>
      <c r="AN193" s="609"/>
      <c r="AO193" s="609"/>
      <c r="AP193" s="609"/>
      <c r="AQ193" s="609"/>
      <c r="AR193" s="609"/>
      <c r="AS193" s="609"/>
      <c r="AT193" s="609"/>
      <c r="AU193" s="609"/>
      <c r="AV193" s="609"/>
      <c r="AW193" s="609"/>
      <c r="AX193" s="609"/>
      <c r="AY193" s="609"/>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1797"/>
      <c r="BV193" s="1863"/>
      <c r="BW193" s="1863"/>
      <c r="BX193" s="1863"/>
      <c r="BY193" s="1864"/>
      <c r="BZ193" s="1864"/>
      <c r="CA193" s="1864"/>
      <c r="CB193" s="1864"/>
      <c r="CC193" s="1864"/>
      <c r="CD193" s="1864"/>
      <c r="CE193" s="1864"/>
      <c r="CF193" s="1864"/>
      <c r="CG193" s="1864"/>
      <c r="CH193" s="1864"/>
      <c r="CI193" s="1864"/>
      <c r="CJ193" s="1864"/>
      <c r="CK193" s="1864"/>
      <c r="CL193" s="1864"/>
      <c r="CM193" s="1864"/>
      <c r="CN193" s="1864"/>
      <c r="CO193" s="1864"/>
      <c r="CP193" s="1864"/>
      <c r="CQ193" s="1864"/>
      <c r="CR193" s="1864"/>
      <c r="CS193" s="1864"/>
      <c r="CT193" s="1864"/>
      <c r="CU193" s="1864"/>
      <c r="CV193" s="1864"/>
      <c r="CW193" s="1864"/>
      <c r="CX193" s="1864"/>
      <c r="CY193" s="1864"/>
      <c r="CZ193" s="1864"/>
    </row>
    <row r="194" s="643" customFormat="true" ht="15" customHeight="true" x14ac:dyDescent="0.2">
      <c r="A194" s="719"/>
      <c r="B194" s="808"/>
      <c r="C194" s="889"/>
      <c r="D194" s="881"/>
      <c r="E194" s="881"/>
      <c r="F194" s="881"/>
      <c r="G194" s="882"/>
      <c r="H194" s="890"/>
      <c r="I194" s="881"/>
      <c r="J194" s="881"/>
      <c r="K194" s="881"/>
      <c r="L194" s="891"/>
      <c r="M194" s="889"/>
      <c r="N194" s="881"/>
      <c r="O194" s="881"/>
      <c r="P194" s="881"/>
      <c r="Q194" s="882"/>
      <c r="R194" s="890"/>
      <c r="S194" s="881"/>
      <c r="T194" s="881"/>
      <c r="U194" s="891"/>
      <c r="V194" s="609"/>
      <c r="W194" s="609"/>
      <c r="X194" s="609"/>
      <c r="Y194" s="609"/>
      <c r="Z194" s="609"/>
      <c r="AA194" s="609"/>
      <c r="AB194" s="609"/>
      <c r="AC194" s="609"/>
      <c r="AD194" s="609"/>
      <c r="AE194" s="609"/>
      <c r="AF194" s="609"/>
      <c r="AG194" s="609"/>
      <c r="AH194" s="609"/>
      <c r="AI194" s="609"/>
      <c r="AJ194" s="609"/>
      <c r="AK194" s="609"/>
      <c r="AL194" s="609"/>
      <c r="AM194" s="609"/>
      <c r="AN194" s="609"/>
      <c r="AO194" s="609"/>
      <c r="AP194" s="609"/>
      <c r="AQ194" s="609"/>
      <c r="AR194" s="609"/>
      <c r="AS194" s="609"/>
      <c r="AT194" s="609"/>
      <c r="AU194" s="609"/>
      <c r="AV194" s="609"/>
      <c r="AW194" s="609"/>
      <c r="AX194" s="609"/>
      <c r="AY194" s="609"/>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1797"/>
      <c r="BV194" s="1863"/>
      <c r="BW194" s="1863"/>
      <c r="BX194" s="1863"/>
      <c r="BY194" s="1864"/>
      <c r="BZ194" s="1864"/>
      <c r="CA194" s="1864"/>
      <c r="CB194" s="1864"/>
      <c r="CC194" s="1864"/>
      <c r="CD194" s="1864"/>
      <c r="CE194" s="1864"/>
      <c r="CF194" s="1864"/>
      <c r="CG194" s="1864"/>
      <c r="CH194" s="1864"/>
      <c r="CI194" s="1864"/>
      <c r="CJ194" s="1864"/>
      <c r="CK194" s="1864"/>
      <c r="CL194" s="1864"/>
      <c r="CM194" s="1864"/>
      <c r="CN194" s="1864"/>
      <c r="CO194" s="1864"/>
      <c r="CP194" s="1864"/>
      <c r="CQ194" s="1864"/>
      <c r="CR194" s="1864"/>
      <c r="CS194" s="1864"/>
      <c r="CT194" s="1864"/>
      <c r="CU194" s="1864"/>
      <c r="CV194" s="1864"/>
      <c r="CW194" s="1864"/>
      <c r="CX194" s="1864"/>
      <c r="CY194" s="1864"/>
      <c r="CZ194" s="1864"/>
    </row>
    <row r="195" s="131" customFormat="true" ht="15" customHeight="true" x14ac:dyDescent="0.2">
      <c r="A195" s="719"/>
      <c r="B195" s="808"/>
      <c r="C195" s="889"/>
      <c r="D195" s="881"/>
      <c r="E195" s="881"/>
      <c r="F195" s="881"/>
      <c r="G195" s="882"/>
      <c r="H195" s="890"/>
      <c r="I195" s="881"/>
      <c r="J195" s="881"/>
      <c r="K195" s="881"/>
      <c r="L195" s="891"/>
      <c r="M195" s="889"/>
      <c r="N195" s="881"/>
      <c r="O195" s="881"/>
      <c r="P195" s="881"/>
      <c r="Q195" s="882"/>
      <c r="R195" s="890"/>
      <c r="S195" s="881"/>
      <c r="T195" s="881"/>
      <c r="U195" s="891"/>
      <c r="V195" s="609"/>
      <c r="W195" s="609"/>
      <c r="X195" s="609"/>
      <c r="Y195" s="609"/>
      <c r="Z195" s="609"/>
      <c r="AA195" s="609"/>
      <c r="AB195" s="609"/>
      <c r="AC195" s="609"/>
      <c r="AD195" s="609"/>
      <c r="AE195" s="609"/>
      <c r="AF195" s="609"/>
      <c r="AG195" s="609"/>
      <c r="AH195" s="609"/>
      <c r="AI195" s="609"/>
      <c r="AJ195" s="609"/>
      <c r="AK195" s="609"/>
      <c r="AL195" s="609"/>
      <c r="AM195" s="609"/>
      <c r="AN195" s="609"/>
      <c r="AO195" s="609"/>
      <c r="AP195" s="609"/>
      <c r="AQ195" s="609"/>
      <c r="AR195" s="609"/>
      <c r="AS195" s="609"/>
      <c r="AT195" s="609"/>
      <c r="AU195" s="609"/>
      <c r="AV195" s="609"/>
      <c r="AW195" s="609"/>
      <c r="AX195" s="609"/>
      <c r="AY195" s="609"/>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1797"/>
      <c r="BV195" s="1863"/>
      <c r="BW195" s="1863"/>
      <c r="BX195" s="1863"/>
      <c r="BY195" s="1864"/>
      <c r="BZ195" s="1864"/>
      <c r="CA195" s="1864"/>
      <c r="CB195" s="1864"/>
      <c r="CC195" s="1864"/>
      <c r="CD195" s="1864"/>
      <c r="CE195" s="1864"/>
      <c r="CF195" s="1864"/>
      <c r="CG195" s="1864"/>
      <c r="CH195" s="1864"/>
      <c r="CI195" s="1864"/>
      <c r="CJ195" s="1864"/>
      <c r="CK195" s="1864"/>
      <c r="CL195" s="1864"/>
      <c r="CM195" s="1864"/>
      <c r="CN195" s="1864"/>
      <c r="CO195" s="1864"/>
      <c r="CP195" s="1864"/>
      <c r="CQ195" s="1864"/>
      <c r="CR195" s="1864"/>
      <c r="CS195" s="1864"/>
      <c r="CT195" s="1864"/>
      <c r="CU195" s="1864"/>
      <c r="CV195" s="1864"/>
      <c r="CW195" s="1864"/>
      <c r="CX195" s="1864"/>
      <c r="CY195" s="1864"/>
      <c r="CZ195" s="1864"/>
    </row>
    <row r="196" s="131" customFormat="true" ht="15" customHeight="true" x14ac:dyDescent="0.2">
      <c r="A196" s="719"/>
      <c r="B196" s="808"/>
      <c r="C196" s="889"/>
      <c r="D196" s="881"/>
      <c r="E196" s="881"/>
      <c r="F196" s="881"/>
      <c r="G196" s="882"/>
      <c r="H196" s="890"/>
      <c r="I196" s="881"/>
      <c r="J196" s="881"/>
      <c r="K196" s="881"/>
      <c r="L196" s="891"/>
      <c r="M196" s="889"/>
      <c r="N196" s="881"/>
      <c r="O196" s="881"/>
      <c r="P196" s="881"/>
      <c r="Q196" s="882"/>
      <c r="R196" s="890"/>
      <c r="S196" s="881"/>
      <c r="T196" s="881"/>
      <c r="U196" s="891"/>
      <c r="V196" s="609"/>
      <c r="W196" s="609"/>
      <c r="X196" s="609"/>
      <c r="Y196" s="609"/>
      <c r="Z196" s="609"/>
      <c r="AA196" s="609"/>
      <c r="AB196" s="609"/>
      <c r="AC196" s="609"/>
      <c r="AD196" s="609"/>
      <c r="AE196" s="609"/>
      <c r="AF196" s="609"/>
      <c r="AG196" s="609"/>
      <c r="AH196" s="609"/>
      <c r="AI196" s="609"/>
      <c r="AJ196" s="609"/>
      <c r="AK196" s="609"/>
      <c r="AL196" s="609"/>
      <c r="AM196" s="609"/>
      <c r="AN196" s="609"/>
      <c r="AO196" s="609"/>
      <c r="AP196" s="609"/>
      <c r="AQ196" s="609"/>
      <c r="AR196" s="609"/>
      <c r="AS196" s="609"/>
      <c r="AT196" s="609"/>
      <c r="AU196" s="609"/>
      <c r="AV196" s="609"/>
      <c r="AW196" s="609"/>
      <c r="AX196" s="609"/>
      <c r="AY196" s="609"/>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1797"/>
      <c r="BV196" s="1863"/>
      <c r="BW196" s="1863"/>
      <c r="BX196" s="1863"/>
      <c r="BY196" s="1864"/>
      <c r="BZ196" s="1864"/>
      <c r="CA196" s="1864"/>
      <c r="CB196" s="1864"/>
      <c r="CC196" s="1864"/>
      <c r="CD196" s="1864"/>
      <c r="CE196" s="1864"/>
      <c r="CF196" s="1864"/>
      <c r="CG196" s="1864"/>
      <c r="CH196" s="1864"/>
      <c r="CI196" s="1864"/>
      <c r="CJ196" s="1864"/>
      <c r="CK196" s="1864"/>
      <c r="CL196" s="1864"/>
      <c r="CM196" s="1864"/>
      <c r="CN196" s="1864"/>
      <c r="CO196" s="1864"/>
      <c r="CP196" s="1864"/>
      <c r="CQ196" s="1864"/>
      <c r="CR196" s="1864"/>
      <c r="CS196" s="1864"/>
      <c r="CT196" s="1864"/>
      <c r="CU196" s="1864"/>
      <c r="CV196" s="1864"/>
      <c r="CW196" s="1864"/>
      <c r="CX196" s="1864"/>
      <c r="CY196" s="1864"/>
      <c r="CZ196" s="1864"/>
    </row>
    <row r="197" s="131" customFormat="true" ht="15" customHeight="true" x14ac:dyDescent="0.2">
      <c r="A197" s="719"/>
      <c r="B197" s="808"/>
      <c r="C197" s="889"/>
      <c r="D197" s="881"/>
      <c r="E197" s="881"/>
      <c r="F197" s="881"/>
      <c r="G197" s="882"/>
      <c r="H197" s="890"/>
      <c r="I197" s="881"/>
      <c r="J197" s="881"/>
      <c r="K197" s="881"/>
      <c r="L197" s="891"/>
      <c r="M197" s="889"/>
      <c r="N197" s="881"/>
      <c r="O197" s="881"/>
      <c r="P197" s="881"/>
      <c r="Q197" s="882"/>
      <c r="R197" s="890"/>
      <c r="S197" s="881"/>
      <c r="T197" s="881"/>
      <c r="U197" s="891"/>
      <c r="V197" s="609"/>
      <c r="W197" s="609"/>
      <c r="X197" s="609"/>
      <c r="Y197" s="609"/>
      <c r="Z197" s="609"/>
      <c r="AA197" s="609"/>
      <c r="AB197" s="609"/>
      <c r="AC197" s="609"/>
      <c r="AD197" s="609"/>
      <c r="AE197" s="609"/>
      <c r="AF197" s="609"/>
      <c r="AG197" s="609"/>
      <c r="AH197" s="609"/>
      <c r="AI197" s="609"/>
      <c r="AJ197" s="609"/>
      <c r="AK197" s="609"/>
      <c r="AL197" s="609"/>
      <c r="AM197" s="609"/>
      <c r="AN197" s="609"/>
      <c r="AO197" s="609"/>
      <c r="AP197" s="609"/>
      <c r="AQ197" s="609"/>
      <c r="AR197" s="609"/>
      <c r="AS197" s="609"/>
      <c r="AT197" s="609"/>
      <c r="AU197" s="609"/>
      <c r="AV197" s="609"/>
      <c r="AW197" s="609"/>
      <c r="AX197" s="609"/>
      <c r="AY197" s="609"/>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1797"/>
      <c r="BV197" s="1863"/>
      <c r="BW197" s="1863"/>
      <c r="BX197" s="1863"/>
      <c r="BY197" s="1864"/>
      <c r="BZ197" s="1864"/>
      <c r="CA197" s="1864"/>
      <c r="CB197" s="1864"/>
      <c r="CC197" s="1864"/>
      <c r="CD197" s="1864"/>
      <c r="CE197" s="1864"/>
      <c r="CF197" s="1864"/>
      <c r="CG197" s="1864"/>
      <c r="CH197" s="1864"/>
      <c r="CI197" s="1864"/>
      <c r="CJ197" s="1864"/>
      <c r="CK197" s="1864"/>
      <c r="CL197" s="1864"/>
      <c r="CM197" s="1864"/>
      <c r="CN197" s="1864"/>
      <c r="CO197" s="1864"/>
      <c r="CP197" s="1864"/>
      <c r="CQ197" s="1864"/>
      <c r="CR197" s="1864"/>
      <c r="CS197" s="1864"/>
      <c r="CT197" s="1864"/>
      <c r="CU197" s="1864"/>
      <c r="CV197" s="1864"/>
      <c r="CW197" s="1864"/>
      <c r="CX197" s="1864"/>
      <c r="CY197" s="1864"/>
      <c r="CZ197" s="1864"/>
    </row>
    <row r="198" s="131" customFormat="true" ht="15" customHeight="true" x14ac:dyDescent="0.2">
      <c r="A198" s="719"/>
      <c r="B198" s="808"/>
      <c r="C198" s="889"/>
      <c r="D198" s="881"/>
      <c r="E198" s="881"/>
      <c r="F198" s="881"/>
      <c r="G198" s="882"/>
      <c r="H198" s="890"/>
      <c r="I198" s="881"/>
      <c r="J198" s="881"/>
      <c r="K198" s="881"/>
      <c r="L198" s="891"/>
      <c r="M198" s="889"/>
      <c r="N198" s="881"/>
      <c r="O198" s="881"/>
      <c r="P198" s="881"/>
      <c r="Q198" s="882"/>
      <c r="R198" s="890"/>
      <c r="S198" s="881"/>
      <c r="T198" s="881"/>
      <c r="U198" s="891"/>
      <c r="V198" s="609"/>
      <c r="W198" s="609"/>
      <c r="X198" s="609"/>
      <c r="Y198" s="609"/>
      <c r="Z198" s="609"/>
      <c r="AA198" s="609"/>
      <c r="AB198" s="609"/>
      <c r="AC198" s="609"/>
      <c r="AD198" s="609"/>
      <c r="AE198" s="609"/>
      <c r="AF198" s="609"/>
      <c r="AG198" s="609"/>
      <c r="AH198" s="609"/>
      <c r="AI198" s="609"/>
      <c r="AJ198" s="609"/>
      <c r="AK198" s="609"/>
      <c r="AL198" s="609"/>
      <c r="AM198" s="609"/>
      <c r="AN198" s="609"/>
      <c r="AO198" s="609"/>
      <c r="AP198" s="609"/>
      <c r="AQ198" s="609"/>
      <c r="AR198" s="609"/>
      <c r="AS198" s="609"/>
      <c r="AT198" s="609"/>
      <c r="AU198" s="609"/>
      <c r="AV198" s="609"/>
      <c r="AW198" s="609"/>
      <c r="AX198" s="609"/>
      <c r="AY198" s="609"/>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1797"/>
      <c r="BV198" s="1863"/>
      <c r="BW198" s="1863"/>
      <c r="BX198" s="1863"/>
      <c r="BY198" s="1864"/>
      <c r="BZ198" s="1864"/>
      <c r="CA198" s="1864"/>
      <c r="CB198" s="1864"/>
      <c r="CC198" s="1864"/>
      <c r="CD198" s="1864"/>
      <c r="CE198" s="1864"/>
      <c r="CF198" s="1864"/>
      <c r="CG198" s="1864"/>
      <c r="CH198" s="1864"/>
      <c r="CI198" s="1864"/>
      <c r="CJ198" s="1864"/>
      <c r="CK198" s="1864"/>
      <c r="CL198" s="1864"/>
      <c r="CM198" s="1864"/>
      <c r="CN198" s="1864"/>
      <c r="CO198" s="1864"/>
      <c r="CP198" s="1864"/>
      <c r="CQ198" s="1864"/>
      <c r="CR198" s="1864"/>
      <c r="CS198" s="1864"/>
      <c r="CT198" s="1864"/>
      <c r="CU198" s="1864"/>
      <c r="CV198" s="1864"/>
      <c r="CW198" s="1864"/>
      <c r="CX198" s="1864"/>
      <c r="CY198" s="1864"/>
      <c r="CZ198" s="1864"/>
    </row>
    <row r="199" s="131" customFormat="true" ht="15" customHeight="true" x14ac:dyDescent="0.2">
      <c r="A199" s="719"/>
      <c r="B199" s="808"/>
      <c r="C199" s="889"/>
      <c r="D199" s="881"/>
      <c r="E199" s="881"/>
      <c r="F199" s="881"/>
      <c r="G199" s="882"/>
      <c r="H199" s="890"/>
      <c r="I199" s="881"/>
      <c r="J199" s="881"/>
      <c r="K199" s="881"/>
      <c r="L199" s="891"/>
      <c r="M199" s="889"/>
      <c r="N199" s="881"/>
      <c r="O199" s="881"/>
      <c r="P199" s="881"/>
      <c r="Q199" s="882"/>
      <c r="R199" s="890"/>
      <c r="S199" s="881"/>
      <c r="T199" s="881"/>
      <c r="U199" s="891"/>
      <c r="V199" s="609"/>
      <c r="W199" s="609"/>
      <c r="X199" s="609"/>
      <c r="Y199" s="609"/>
      <c r="Z199" s="609"/>
      <c r="AA199" s="609"/>
      <c r="AB199" s="609"/>
      <c r="AC199" s="609"/>
      <c r="AD199" s="609"/>
      <c r="AE199" s="609"/>
      <c r="AF199" s="609"/>
      <c r="AG199" s="609"/>
      <c r="AH199" s="609"/>
      <c r="AI199" s="609"/>
      <c r="AJ199" s="609"/>
      <c r="AK199" s="609"/>
      <c r="AL199" s="609"/>
      <c r="AM199" s="609"/>
      <c r="AN199" s="609"/>
      <c r="AO199" s="609"/>
      <c r="AP199" s="609"/>
      <c r="AQ199" s="609"/>
      <c r="AR199" s="609"/>
      <c r="AS199" s="609"/>
      <c r="AT199" s="609"/>
      <c r="AU199" s="609"/>
      <c r="AV199" s="609"/>
      <c r="AW199" s="609"/>
      <c r="AX199" s="609"/>
      <c r="AY199" s="609"/>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1797"/>
      <c r="BV199" s="1863"/>
      <c r="BW199" s="1863"/>
      <c r="BX199" s="1863"/>
      <c r="BY199" s="1864"/>
      <c r="BZ199" s="1864"/>
      <c r="CA199" s="1864"/>
      <c r="CB199" s="1864"/>
      <c r="CC199" s="1864"/>
      <c r="CD199" s="1864"/>
      <c r="CE199" s="1864"/>
      <c r="CF199" s="1864"/>
      <c r="CG199" s="1864"/>
      <c r="CH199" s="1864"/>
      <c r="CI199" s="1864"/>
      <c r="CJ199" s="1864"/>
      <c r="CK199" s="1864"/>
      <c r="CL199" s="1864"/>
      <c r="CM199" s="1864"/>
      <c r="CN199" s="1864"/>
      <c r="CO199" s="1864"/>
      <c r="CP199" s="1864"/>
      <c r="CQ199" s="1864"/>
      <c r="CR199" s="1864"/>
      <c r="CS199" s="1864"/>
      <c r="CT199" s="1864"/>
      <c r="CU199" s="1864"/>
      <c r="CV199" s="1864"/>
      <c r="CW199" s="1864"/>
      <c r="CX199" s="1864"/>
      <c r="CY199" s="1864"/>
      <c r="CZ199" s="1864"/>
    </row>
    <row r="200" s="131" customFormat="true" ht="15" customHeight="true" x14ac:dyDescent="0.2">
      <c r="A200" s="719"/>
      <c r="B200" s="808"/>
      <c r="C200" s="889"/>
      <c r="D200" s="881"/>
      <c r="E200" s="881"/>
      <c r="F200" s="881"/>
      <c r="G200" s="882"/>
      <c r="H200" s="890"/>
      <c r="I200" s="881"/>
      <c r="J200" s="881"/>
      <c r="K200" s="881"/>
      <c r="L200" s="891"/>
      <c r="M200" s="889"/>
      <c r="N200" s="881"/>
      <c r="O200" s="881"/>
      <c r="P200" s="881"/>
      <c r="Q200" s="882"/>
      <c r="R200" s="890"/>
      <c r="S200" s="881"/>
      <c r="T200" s="881"/>
      <c r="U200" s="891"/>
      <c r="V200" s="609"/>
      <c r="W200" s="609"/>
      <c r="X200" s="609"/>
      <c r="Y200" s="609"/>
      <c r="Z200" s="609"/>
      <c r="AA200" s="609"/>
      <c r="AB200" s="609"/>
      <c r="AC200" s="609"/>
      <c r="AD200" s="609"/>
      <c r="AE200" s="609"/>
      <c r="AF200" s="609"/>
      <c r="AG200" s="609"/>
      <c r="AH200" s="609"/>
      <c r="AI200" s="609"/>
      <c r="AJ200" s="609"/>
      <c r="AK200" s="609"/>
      <c r="AL200" s="609"/>
      <c r="AM200" s="609"/>
      <c r="AN200" s="609"/>
      <c r="AO200" s="609"/>
      <c r="AP200" s="609"/>
      <c r="AQ200" s="609"/>
      <c r="AR200" s="609"/>
      <c r="AS200" s="609"/>
      <c r="AT200" s="609"/>
      <c r="AU200" s="609"/>
      <c r="AV200" s="609"/>
      <c r="AW200" s="609"/>
      <c r="AX200" s="609"/>
      <c r="AY200" s="609"/>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1797"/>
      <c r="BV200" s="1863"/>
      <c r="BW200" s="1863"/>
      <c r="BX200" s="1863"/>
      <c r="BY200" s="1864"/>
      <c r="BZ200" s="1864"/>
      <c r="CA200" s="1864"/>
      <c r="CB200" s="1864"/>
      <c r="CC200" s="1864"/>
      <c r="CD200" s="1864"/>
      <c r="CE200" s="1864"/>
      <c r="CF200" s="1864"/>
      <c r="CG200" s="1864"/>
      <c r="CH200" s="1864"/>
      <c r="CI200" s="1864"/>
      <c r="CJ200" s="1864"/>
      <c r="CK200" s="1864"/>
      <c r="CL200" s="1864"/>
      <c r="CM200" s="1864"/>
      <c r="CN200" s="1864"/>
      <c r="CO200" s="1864"/>
      <c r="CP200" s="1864"/>
      <c r="CQ200" s="1864"/>
      <c r="CR200" s="1864"/>
      <c r="CS200" s="1864"/>
      <c r="CT200" s="1864"/>
      <c r="CU200" s="1864"/>
      <c r="CV200" s="1864"/>
      <c r="CW200" s="1864"/>
      <c r="CX200" s="1864"/>
      <c r="CY200" s="1864"/>
      <c r="CZ200" s="1864"/>
    </row>
    <row r="201" s="131" customFormat="true" ht="15" customHeight="true" x14ac:dyDescent="0.2">
      <c r="A201" s="719"/>
      <c r="B201" s="808"/>
      <c r="C201" s="889"/>
      <c r="D201" s="881"/>
      <c r="E201" s="881"/>
      <c r="F201" s="881"/>
      <c r="G201" s="882"/>
      <c r="H201" s="890"/>
      <c r="I201" s="881"/>
      <c r="J201" s="881"/>
      <c r="K201" s="881"/>
      <c r="L201" s="891"/>
      <c r="M201" s="889"/>
      <c r="N201" s="881"/>
      <c r="O201" s="881"/>
      <c r="P201" s="881"/>
      <c r="Q201" s="882"/>
      <c r="R201" s="890"/>
      <c r="S201" s="881"/>
      <c r="T201" s="881"/>
      <c r="U201" s="891"/>
      <c r="V201" s="609"/>
      <c r="W201" s="609"/>
      <c r="X201" s="609"/>
      <c r="Y201" s="609"/>
      <c r="Z201" s="609"/>
      <c r="AA201" s="609"/>
      <c r="AB201" s="609"/>
      <c r="AC201" s="609"/>
      <c r="AD201" s="609"/>
      <c r="AE201" s="609"/>
      <c r="AF201" s="609"/>
      <c r="AG201" s="609"/>
      <c r="AH201" s="609"/>
      <c r="AI201" s="609"/>
      <c r="AJ201" s="609"/>
      <c r="AK201" s="609"/>
      <c r="AL201" s="609"/>
      <c r="AM201" s="609"/>
      <c r="AN201" s="609"/>
      <c r="AO201" s="609"/>
      <c r="AP201" s="609"/>
      <c r="AQ201" s="609"/>
      <c r="AR201" s="609"/>
      <c r="AS201" s="609"/>
      <c r="AT201" s="609"/>
      <c r="AU201" s="609"/>
      <c r="AV201" s="609"/>
      <c r="AW201" s="609"/>
      <c r="AX201" s="609"/>
      <c r="AY201" s="609"/>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1797"/>
      <c r="BV201" s="1863"/>
      <c r="BW201" s="1863"/>
      <c r="BX201" s="1863"/>
      <c r="BY201" s="1864"/>
      <c r="BZ201" s="1864"/>
      <c r="CA201" s="1864"/>
      <c r="CB201" s="1864"/>
      <c r="CC201" s="1864"/>
      <c r="CD201" s="1864"/>
      <c r="CE201" s="1864"/>
      <c r="CF201" s="1864"/>
      <c r="CG201" s="1864"/>
      <c r="CH201" s="1864"/>
      <c r="CI201" s="1864"/>
      <c r="CJ201" s="1864"/>
      <c r="CK201" s="1864"/>
      <c r="CL201" s="1864"/>
      <c r="CM201" s="1864"/>
      <c r="CN201" s="1864"/>
      <c r="CO201" s="1864"/>
      <c r="CP201" s="1864"/>
      <c r="CQ201" s="1864"/>
      <c r="CR201" s="1864"/>
      <c r="CS201" s="1864"/>
      <c r="CT201" s="1864"/>
      <c r="CU201" s="1864"/>
      <c r="CV201" s="1864"/>
      <c r="CW201" s="1864"/>
      <c r="CX201" s="1864"/>
      <c r="CY201" s="1864"/>
      <c r="CZ201" s="1864"/>
    </row>
    <row r="202" s="131" customFormat="true" ht="15" customHeight="true" x14ac:dyDescent="0.2">
      <c r="A202" s="719"/>
      <c r="B202" s="808"/>
      <c r="C202" s="889"/>
      <c r="D202" s="881"/>
      <c r="E202" s="881"/>
      <c r="F202" s="881"/>
      <c r="G202" s="882"/>
      <c r="H202" s="890"/>
      <c r="I202" s="881"/>
      <c r="J202" s="881"/>
      <c r="K202" s="881"/>
      <c r="L202" s="891"/>
      <c r="M202" s="889"/>
      <c r="N202" s="881"/>
      <c r="O202" s="881"/>
      <c r="P202" s="881"/>
      <c r="Q202" s="882"/>
      <c r="R202" s="890"/>
      <c r="S202" s="881"/>
      <c r="T202" s="881"/>
      <c r="U202" s="891"/>
      <c r="V202" s="609"/>
      <c r="W202" s="609"/>
      <c r="X202" s="609"/>
      <c r="Y202" s="609"/>
      <c r="Z202" s="609"/>
      <c r="AA202" s="609"/>
      <c r="AB202" s="609"/>
      <c r="AC202" s="609"/>
      <c r="AD202" s="609"/>
      <c r="AE202" s="609"/>
      <c r="AF202" s="609"/>
      <c r="AG202" s="609"/>
      <c r="AH202" s="609"/>
      <c r="AI202" s="609"/>
      <c r="AJ202" s="609"/>
      <c r="AK202" s="609"/>
      <c r="AL202" s="609"/>
      <c r="AM202" s="609"/>
      <c r="AN202" s="609"/>
      <c r="AO202" s="609"/>
      <c r="AP202" s="609"/>
      <c r="AQ202" s="609"/>
      <c r="AR202" s="609"/>
      <c r="AS202" s="609"/>
      <c r="AT202" s="609"/>
      <c r="AU202" s="609"/>
      <c r="AV202" s="609"/>
      <c r="AW202" s="609"/>
      <c r="AX202" s="609"/>
      <c r="AY202" s="609"/>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1797"/>
      <c r="BV202" s="1863"/>
      <c r="BW202" s="1863"/>
      <c r="BX202" s="1863"/>
      <c r="BY202" s="1864"/>
      <c r="BZ202" s="1864"/>
      <c r="CA202" s="1864"/>
      <c r="CB202" s="1864"/>
      <c r="CC202" s="1864"/>
      <c r="CD202" s="1864"/>
      <c r="CE202" s="1864"/>
      <c r="CF202" s="1864"/>
      <c r="CG202" s="1864"/>
      <c r="CH202" s="1864"/>
      <c r="CI202" s="1864"/>
      <c r="CJ202" s="1864"/>
      <c r="CK202" s="1864"/>
      <c r="CL202" s="1864"/>
      <c r="CM202" s="1864"/>
      <c r="CN202" s="1864"/>
      <c r="CO202" s="1864"/>
      <c r="CP202" s="1864"/>
      <c r="CQ202" s="1864"/>
      <c r="CR202" s="1864"/>
      <c r="CS202" s="1864"/>
      <c r="CT202" s="1864"/>
      <c r="CU202" s="1864"/>
      <c r="CV202" s="1864"/>
      <c r="CW202" s="1864"/>
      <c r="CX202" s="1864"/>
      <c r="CY202" s="1864"/>
      <c r="CZ202" s="1864"/>
    </row>
    <row r="203" s="645" customFormat="true" ht="15" customHeight="true" x14ac:dyDescent="0.2">
      <c r="A203" s="1233"/>
      <c r="B203" s="1388"/>
      <c r="C203" s="1320"/>
      <c r="D203" s="1321"/>
      <c r="E203" s="1321"/>
      <c r="F203" s="1321"/>
      <c r="G203" s="1322"/>
      <c r="H203" s="1323"/>
      <c r="I203" s="1321"/>
      <c r="J203" s="1321"/>
      <c r="K203" s="1321"/>
      <c r="L203" s="1324"/>
      <c r="M203" s="1325"/>
      <c r="N203" s="1321"/>
      <c r="O203" s="1321"/>
      <c r="P203" s="1321"/>
      <c r="Q203" s="1322"/>
      <c r="R203" s="1323"/>
      <c r="S203" s="1321"/>
      <c r="T203" s="1321"/>
      <c r="U203" s="1931"/>
      <c r="V203" s="1766"/>
      <c r="W203" s="1766"/>
      <c r="X203" s="1766"/>
      <c r="Y203" s="1766"/>
      <c r="Z203" s="1766"/>
      <c r="AA203" s="1766"/>
      <c r="AB203" s="1766"/>
      <c r="AC203" s="1766"/>
      <c r="AD203" s="1766"/>
      <c r="AE203" s="1766"/>
      <c r="AF203" s="1766"/>
      <c r="AG203" s="1766"/>
      <c r="AH203" s="1766"/>
      <c r="AI203" s="1766"/>
      <c r="AJ203" s="1766"/>
      <c r="AK203" s="1766"/>
      <c r="AL203" s="1766"/>
      <c r="AM203" s="1766"/>
      <c r="AN203" s="1766"/>
      <c r="AO203" s="1766"/>
      <c r="AP203" s="1766"/>
      <c r="AQ203" s="1766"/>
      <c r="AR203" s="1766"/>
      <c r="AS203" s="1766"/>
      <c r="AT203" s="1766"/>
      <c r="AU203" s="1766"/>
      <c r="AV203" s="1766"/>
      <c r="AW203" s="1766"/>
      <c r="AX203" s="1766"/>
      <c r="AY203" s="1766"/>
      <c r="AZ203" s="64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1797"/>
      <c r="BV203" s="1863"/>
      <c r="BW203" s="1863"/>
      <c r="BX203" s="1863"/>
      <c r="BY203" s="1864"/>
      <c r="BZ203" s="1864"/>
      <c r="CA203" s="1864"/>
      <c r="CB203" s="1864"/>
      <c r="CC203" s="1864"/>
      <c r="CD203" s="1864"/>
      <c r="CE203" s="1864"/>
      <c r="CF203" s="1864"/>
      <c r="CG203" s="1864"/>
      <c r="CH203" s="1864"/>
      <c r="CI203" s="1864"/>
      <c r="CJ203" s="1864"/>
      <c r="CK203" s="1864"/>
      <c r="CL203" s="1864"/>
      <c r="CM203" s="1864"/>
      <c r="CN203" s="1864"/>
      <c r="CO203" s="1864"/>
      <c r="CP203" s="1864"/>
      <c r="CQ203" s="1864"/>
      <c r="CR203" s="1864"/>
      <c r="CS203" s="1864"/>
      <c r="CT203" s="1864"/>
      <c r="CU203" s="1864"/>
      <c r="CV203" s="1864"/>
      <c r="CW203" s="1864"/>
      <c r="CX203" s="1864"/>
      <c r="CY203" s="1864"/>
      <c r="CZ203" s="1864"/>
    </row>
    <row r="204" s="645" customFormat="true" ht="15" customHeight="true" x14ac:dyDescent="0.2">
      <c r="A204" s="1233"/>
      <c r="B204" s="1388"/>
      <c r="C204" s="1320"/>
      <c r="D204" s="1321"/>
      <c r="E204" s="1321"/>
      <c r="F204" s="1321"/>
      <c r="G204" s="1322"/>
      <c r="H204" s="1323"/>
      <c r="I204" s="1321"/>
      <c r="J204" s="1321"/>
      <c r="K204" s="1321"/>
      <c r="L204" s="1324"/>
      <c r="M204" s="1325"/>
      <c r="N204" s="1321"/>
      <c r="O204" s="1321"/>
      <c r="P204" s="1321"/>
      <c r="Q204" s="1322"/>
      <c r="R204" s="1323"/>
      <c r="S204" s="1321"/>
      <c r="T204" s="1321"/>
      <c r="U204" s="1931"/>
      <c r="V204" s="1766"/>
      <c r="W204" s="1766"/>
      <c r="X204" s="1766"/>
      <c r="Y204" s="1766"/>
      <c r="Z204" s="1766"/>
      <c r="AA204" s="1766"/>
      <c r="AB204" s="1766"/>
      <c r="AC204" s="1766"/>
      <c r="AD204" s="1766"/>
      <c r="AE204" s="1766"/>
      <c r="AF204" s="1766"/>
      <c r="AG204" s="1766"/>
      <c r="AH204" s="1766"/>
      <c r="AI204" s="1766"/>
      <c r="AJ204" s="1766"/>
      <c r="AK204" s="1766"/>
      <c r="AL204" s="1766"/>
      <c r="AM204" s="1766"/>
      <c r="AN204" s="1766"/>
      <c r="AO204" s="1766"/>
      <c r="AP204" s="1766"/>
      <c r="AQ204" s="1766"/>
      <c r="AR204" s="1766"/>
      <c r="AS204" s="1766"/>
      <c r="AT204" s="1766"/>
      <c r="AU204" s="1766"/>
      <c r="AV204" s="1766"/>
      <c r="AW204" s="1766"/>
      <c r="AX204" s="1766"/>
      <c r="AY204" s="1766"/>
      <c r="AZ204" s="64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1797"/>
      <c r="BV204" s="1863"/>
      <c r="BW204" s="1863"/>
      <c r="BX204" s="1863"/>
      <c r="BY204" s="1864"/>
      <c r="BZ204" s="1864"/>
      <c r="CA204" s="1864"/>
      <c r="CB204" s="1864"/>
      <c r="CC204" s="1864"/>
      <c r="CD204" s="1864"/>
      <c r="CE204" s="1864"/>
      <c r="CF204" s="1864"/>
      <c r="CG204" s="1864"/>
      <c r="CH204" s="1864"/>
      <c r="CI204" s="1864"/>
      <c r="CJ204" s="1864"/>
      <c r="CK204" s="1864"/>
      <c r="CL204" s="1864"/>
      <c r="CM204" s="1864"/>
      <c r="CN204" s="1864"/>
      <c r="CO204" s="1864"/>
      <c r="CP204" s="1864"/>
      <c r="CQ204" s="1864"/>
      <c r="CR204" s="1864"/>
      <c r="CS204" s="1864"/>
      <c r="CT204" s="1864"/>
      <c r="CU204" s="1864"/>
      <c r="CV204" s="1864"/>
      <c r="CW204" s="1864"/>
      <c r="CX204" s="1864"/>
      <c r="CY204" s="1864"/>
      <c r="CZ204" s="1864"/>
    </row>
    <row r="205" s="645" customFormat="true" ht="15" customHeight="true" x14ac:dyDescent="0.2">
      <c r="A205" s="1240"/>
      <c r="B205" s="1390"/>
      <c r="C205" s="1344"/>
      <c r="D205" s="1345"/>
      <c r="E205" s="1345"/>
      <c r="F205" s="1345"/>
      <c r="G205" s="1346"/>
      <c r="H205" s="1347"/>
      <c r="I205" s="1345"/>
      <c r="J205" s="1345"/>
      <c r="K205" s="1345"/>
      <c r="L205" s="1348"/>
      <c r="M205" s="1349"/>
      <c r="N205" s="1345"/>
      <c r="O205" s="1345"/>
      <c r="P205" s="1345"/>
      <c r="Q205" s="1346"/>
      <c r="R205" s="1347"/>
      <c r="S205" s="1345"/>
      <c r="T205" s="1345"/>
      <c r="U205" s="1937"/>
      <c r="V205" s="1766"/>
      <c r="W205" s="1766"/>
      <c r="X205" s="1766"/>
      <c r="Y205" s="1766"/>
      <c r="Z205" s="1766"/>
      <c r="AA205" s="1766"/>
      <c r="AB205" s="1766"/>
      <c r="AC205" s="1766"/>
      <c r="AD205" s="1766"/>
      <c r="AE205" s="1766"/>
      <c r="AF205" s="1766"/>
      <c r="AG205" s="1766"/>
      <c r="AH205" s="1766"/>
      <c r="AI205" s="1766"/>
      <c r="AJ205" s="1766"/>
      <c r="AK205" s="1766"/>
      <c r="AL205" s="1766"/>
      <c r="AM205" s="1766"/>
      <c r="AN205" s="1766"/>
      <c r="AO205" s="1766"/>
      <c r="AP205" s="1766"/>
      <c r="AQ205" s="1766"/>
      <c r="AR205" s="1766"/>
      <c r="AS205" s="1766"/>
      <c r="AT205" s="1766"/>
      <c r="AU205" s="1766"/>
      <c r="AV205" s="1766"/>
      <c r="AW205" s="1766"/>
      <c r="AX205" s="1766"/>
      <c r="AY205" s="1766"/>
      <c r="AZ205" s="64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1798"/>
      <c r="BV205" s="1863"/>
      <c r="BW205" s="1863"/>
      <c r="BX205" s="1863"/>
      <c r="BY205" s="1864"/>
      <c r="BZ205" s="1864"/>
      <c r="CA205" s="1864"/>
      <c r="CB205" s="1864"/>
      <c r="CC205" s="1864"/>
      <c r="CD205" s="1864"/>
      <c r="CE205" s="1864"/>
      <c r="CF205" s="1864"/>
      <c r="CG205" s="1864"/>
      <c r="CH205" s="1864"/>
      <c r="CI205" s="1864"/>
      <c r="CJ205" s="1864"/>
      <c r="CK205" s="1864"/>
      <c r="CL205" s="1864"/>
      <c r="CM205" s="1864"/>
      <c r="CN205" s="1864"/>
      <c r="CO205" s="1864"/>
      <c r="CP205" s="1864"/>
      <c r="CQ205" s="1864"/>
      <c r="CR205" s="1864"/>
      <c r="CS205" s="1864"/>
      <c r="CT205" s="1864"/>
      <c r="CU205" s="1864"/>
      <c r="CV205" s="1864"/>
      <c r="CW205" s="1864"/>
      <c r="CX205" s="1864"/>
      <c r="CY205" s="1864"/>
      <c r="CZ205" s="1864"/>
    </row>
    <row r="206" s="656" customFormat="true" ht="250.15" customHeight="true" x14ac:dyDescent="0.2">
      <c r="B206" s="657"/>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1" t="str">
        <f>A1026</f>
        <v>Albania</v>
      </c>
      <c r="B208" s="2112"/>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2009</v>
      </c>
      <c r="B209" s="139"/>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112</v>
      </c>
      <c r="B210" s="14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98</v>
      </c>
      <c r="B212" s="222"/>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DHS09</v>
      </c>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42" customFormat="true" ht="15" customHeight="true" x14ac:dyDescent="0.2">
      <c r="A220" s="114" t="s">
        <v>87</v>
      </c>
      <c r="B220" s="206"/>
      <c r="C220" s="2102" t="s">
        <v>115</v>
      </c>
      <c r="D220" s="2103"/>
      <c r="E220" s="2103"/>
      <c r="F220" s="2103"/>
      <c r="G220" s="2104"/>
      <c r="H220" s="2268" t="s">
        <v>39</v>
      </c>
      <c r="I220" s="2269"/>
      <c r="J220" s="2269"/>
      <c r="K220" s="2269"/>
      <c r="L220" s="2270"/>
      <c r="M220" s="2271" t="s">
        <v>38</v>
      </c>
      <c r="N220" s="2272"/>
      <c r="O220" s="2272"/>
      <c r="P220" s="2272"/>
      <c r="Q220" s="2273"/>
      <c r="R220" s="1904" t="s">
        <v>138</v>
      </c>
      <c r="S220" s="1915"/>
      <c r="T220" s="1915"/>
      <c r="U220" s="1916"/>
      <c r="V220" s="1766"/>
      <c r="W220" s="1766"/>
      <c r="X220" s="1766"/>
      <c r="Y220" s="1766"/>
      <c r="Z220" s="1766"/>
      <c r="AA220" s="1766"/>
      <c r="AB220" s="1766"/>
      <c r="AC220" s="1766"/>
      <c r="AD220" s="1766"/>
      <c r="AE220" s="1766"/>
      <c r="AF220" s="1766"/>
      <c r="AG220" s="1766"/>
      <c r="AH220" s="1766"/>
      <c r="AI220" s="1766"/>
      <c r="AJ220" s="1766"/>
      <c r="AK220" s="1766"/>
      <c r="AL220" s="1766"/>
      <c r="AM220" s="1766"/>
      <c r="AN220" s="1766"/>
      <c r="AO220" s="1766"/>
      <c r="AP220" s="1766"/>
      <c r="AQ220" s="1766"/>
      <c r="AR220" s="1766"/>
      <c r="AS220" s="1766"/>
      <c r="AT220" s="1766"/>
      <c r="AU220" s="1766"/>
      <c r="AV220" s="1766"/>
      <c r="AW220" s="1766"/>
      <c r="AX220" s="1766"/>
      <c r="AY220" s="1766"/>
      <c r="AZ220" s="646"/>
      <c r="BA220" s="217" t="s">
        <v>129</v>
      </c>
      <c r="BB220" s="114" t="s">
        <v>87</v>
      </c>
      <c r="BC220" s="2209" t="s">
        <v>115</v>
      </c>
      <c r="BD220" s="2210"/>
      <c r="BE220" s="2210"/>
      <c r="BF220" s="2210"/>
      <c r="BG220" s="2211"/>
      <c r="BH220" s="2212" t="s">
        <v>39</v>
      </c>
      <c r="BI220" s="2210"/>
      <c r="BJ220" s="2210"/>
      <c r="BK220" s="2210"/>
      <c r="BL220" s="2211"/>
      <c r="BM220" s="2212" t="s">
        <v>38</v>
      </c>
      <c r="BN220" s="2210"/>
      <c r="BO220" s="2210"/>
      <c r="BP220" s="2210"/>
      <c r="BQ220" s="2213"/>
      <c r="BR220" s="1706" t="s">
        <v>138</v>
      </c>
      <c r="BS220" s="1707"/>
      <c r="BT220" s="1707"/>
      <c r="BU220" s="1707"/>
      <c r="BV220" s="1865"/>
      <c r="BW220" s="1865"/>
      <c r="BX220" s="1865"/>
      <c r="BY220" s="1866"/>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42" customFormat="true" ht="12.75" x14ac:dyDescent="0.2">
      <c r="A221" s="190" t="s">
        <v>88</v>
      </c>
      <c r="B221" s="247"/>
      <c r="C221" s="285" t="s">
        <v>0</v>
      </c>
      <c r="D221" s="286" t="s">
        <v>1</v>
      </c>
      <c r="E221" s="286" t="s">
        <v>2</v>
      </c>
      <c r="F221" s="286" t="s">
        <v>3</v>
      </c>
      <c r="G221" s="287" t="s">
        <v>4</v>
      </c>
      <c r="H221" s="1215" t="s">
        <v>0</v>
      </c>
      <c r="I221" s="1183" t="s">
        <v>1</v>
      </c>
      <c r="J221" s="1183" t="s">
        <v>2</v>
      </c>
      <c r="K221" s="1183" t="s">
        <v>3</v>
      </c>
      <c r="L221" s="1184" t="s">
        <v>4</v>
      </c>
      <c r="M221" s="1205" t="s">
        <v>0</v>
      </c>
      <c r="N221" s="1183" t="s">
        <v>1</v>
      </c>
      <c r="O221" s="1183" t="s">
        <v>2</v>
      </c>
      <c r="P221" s="1183" t="s">
        <v>3</v>
      </c>
      <c r="Q221" s="1227" t="s">
        <v>4</v>
      </c>
      <c r="R221" s="1215" t="s">
        <v>147</v>
      </c>
      <c r="S221" s="1183" t="s">
        <v>236</v>
      </c>
      <c r="T221" s="1183" t="s">
        <v>237</v>
      </c>
      <c r="U221" s="1185" t="s">
        <v>238</v>
      </c>
      <c r="V221" s="1766"/>
      <c r="W221" s="1766"/>
      <c r="X221" s="1766"/>
      <c r="Y221" s="1766"/>
      <c r="Z221" s="1766"/>
      <c r="AA221" s="1766"/>
      <c r="AB221" s="1766"/>
      <c r="AC221" s="1766"/>
      <c r="AD221" s="1766"/>
      <c r="AE221" s="1766"/>
      <c r="AF221" s="1766"/>
      <c r="AG221" s="1766"/>
      <c r="AH221" s="1766"/>
      <c r="AI221" s="1766"/>
      <c r="AJ221" s="1766"/>
      <c r="AK221" s="1766"/>
      <c r="AL221" s="1766"/>
      <c r="AM221" s="1766"/>
      <c r="AN221" s="1766"/>
      <c r="AO221" s="1766"/>
      <c r="AP221" s="1766"/>
      <c r="AQ221" s="1766"/>
      <c r="AR221" s="1766"/>
      <c r="AS221" s="1766"/>
      <c r="AT221" s="1766"/>
      <c r="AU221" s="1766"/>
      <c r="AV221" s="1766"/>
      <c r="AW221" s="1766"/>
      <c r="AX221" s="1766"/>
      <c r="AY221" s="1766"/>
      <c r="AZ221" s="646"/>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147</v>
      </c>
      <c r="BS221" s="176" t="s">
        <v>236</v>
      </c>
      <c r="BT221" s="176" t="s">
        <v>237</v>
      </c>
      <c r="BU221" s="1799" t="s">
        <v>238</v>
      </c>
      <c r="BV221" s="1867"/>
      <c r="BW221" s="1867"/>
      <c r="BX221" s="1867"/>
      <c r="BY221" s="1868"/>
      <c r="BZ221" s="1868"/>
      <c r="CA221" s="1868"/>
      <c r="CB221" s="1868"/>
      <c r="CC221" s="1868"/>
      <c r="CD221" s="1868"/>
      <c r="CE221" s="1868"/>
      <c r="CF221" s="1868"/>
      <c r="CG221" s="1868"/>
      <c r="CH221" s="1868"/>
      <c r="CI221" s="1868"/>
      <c r="CJ221" s="1868"/>
      <c r="CK221" s="1868"/>
      <c r="CL221" s="1868"/>
      <c r="CM221" s="1868"/>
      <c r="CN221" s="1868"/>
      <c r="CO221" s="1868"/>
      <c r="CP221" s="1868"/>
      <c r="CQ221" s="1868"/>
      <c r="CR221" s="1868"/>
      <c r="CS221" s="1868"/>
      <c r="CT221" s="1868"/>
      <c r="CU221" s="1868"/>
      <c r="CV221" s="1868"/>
      <c r="CW221" s="1868"/>
      <c r="CX221" s="1868"/>
      <c r="CY221" s="1868"/>
      <c r="CZ221" s="1868"/>
    </row>
    <row r="222" s="642" customFormat="true" ht="15" customHeight="true" x14ac:dyDescent="0.2">
      <c r="A222" s="2284" t="s">
        <v>37</v>
      </c>
      <c r="B222" s="1391" t="s">
        <v>15</v>
      </c>
      <c r="C222" s="1400" t="s">
        <v>36</v>
      </c>
      <c r="D222" s="1404" t="s">
        <v>36</v>
      </c>
      <c r="E222" s="1404" t="s">
        <v>36</v>
      </c>
      <c r="F222" s="1404" t="s">
        <v>36</v>
      </c>
      <c r="G222" s="1408" t="s">
        <v>36</v>
      </c>
      <c r="H222" s="1412" t="s">
        <v>36</v>
      </c>
      <c r="I222" s="1404" t="s">
        <v>36</v>
      </c>
      <c r="J222" s="1404" t="s">
        <v>36</v>
      </c>
      <c r="K222" s="1404" t="s">
        <v>36</v>
      </c>
      <c r="L222" s="1416" t="s">
        <v>36</v>
      </c>
      <c r="M222" s="1420" t="s">
        <v>36</v>
      </c>
      <c r="N222" s="1404" t="s">
        <v>36</v>
      </c>
      <c r="O222" s="1404" t="s">
        <v>36</v>
      </c>
      <c r="P222" s="1404" t="s">
        <v>36</v>
      </c>
      <c r="Q222" s="1408" t="s">
        <v>36</v>
      </c>
      <c r="R222" s="1412" t="s">
        <v>36</v>
      </c>
      <c r="S222" s="1404" t="s">
        <v>36</v>
      </c>
      <c r="T222" s="1404" t="s">
        <v>36</v>
      </c>
      <c r="U222" s="1938" t="s">
        <v>36</v>
      </c>
      <c r="V222" s="1766"/>
      <c r="W222" s="1766"/>
      <c r="X222" s="1766"/>
      <c r="Y222" s="1766"/>
      <c r="Z222" s="1766"/>
      <c r="AA222" s="1766"/>
      <c r="AB222" s="1766"/>
      <c r="AC222" s="1766"/>
      <c r="AD222" s="1766"/>
      <c r="AE222" s="1766"/>
      <c r="AF222" s="1766"/>
      <c r="AG222" s="1766"/>
      <c r="AH222" s="1766"/>
      <c r="AI222" s="1766"/>
      <c r="AJ222" s="1766"/>
      <c r="AK222" s="1766"/>
      <c r="AL222" s="1766"/>
      <c r="AM222" s="1766"/>
      <c r="AN222" s="1766"/>
      <c r="AO222" s="1766"/>
      <c r="AP222" s="1766"/>
      <c r="AQ222" s="1766"/>
      <c r="AR222" s="1766"/>
      <c r="AS222" s="1766"/>
      <c r="AT222" s="1766"/>
      <c r="AU222" s="1766"/>
      <c r="AV222" s="1766"/>
      <c r="AW222" s="1766"/>
      <c r="AX222" s="1766"/>
      <c r="AY222" s="1766"/>
      <c r="AZ222" s="646"/>
      <c r="BA222" s="2241" t="s">
        <v>37</v>
      </c>
      <c r="BB222" s="160" t="s">
        <v>15</v>
      </c>
      <c r="BC222" s="1082" t="s">
        <v>36</v>
      </c>
      <c r="BD222" s="1101" t="s">
        <v>36</v>
      </c>
      <c r="BE222" s="1101" t="s">
        <v>36</v>
      </c>
      <c r="BF222" s="1101" t="s">
        <v>36</v>
      </c>
      <c r="BG222" s="1121" t="s">
        <v>36</v>
      </c>
      <c r="BH222" s="1141" t="s">
        <v>36</v>
      </c>
      <c r="BI222" s="1101" t="s">
        <v>36</v>
      </c>
      <c r="BJ222" s="1101" t="s">
        <v>36</v>
      </c>
      <c r="BK222" s="1101" t="s">
        <v>36</v>
      </c>
      <c r="BL222" s="1121" t="s">
        <v>36</v>
      </c>
      <c r="BM222" s="1141" t="s">
        <v>36</v>
      </c>
      <c r="BN222" s="1101" t="s">
        <v>36</v>
      </c>
      <c r="BO222" s="1101" t="s">
        <v>36</v>
      </c>
      <c r="BP222" s="1101" t="s">
        <v>36</v>
      </c>
      <c r="BQ222" s="1121" t="s">
        <v>36</v>
      </c>
      <c r="BR222" s="1141" t="s">
        <v>36</v>
      </c>
      <c r="BS222" s="1101" t="s">
        <v>36</v>
      </c>
      <c r="BT222" s="1101" t="s">
        <v>36</v>
      </c>
      <c r="BU222" s="1800" t="s">
        <v>36</v>
      </c>
      <c r="BV222" s="1869"/>
      <c r="BW222" s="1869"/>
      <c r="BX222" s="1869"/>
      <c r="BY222" s="1870"/>
      <c r="BZ222" s="1870"/>
      <c r="CA222" s="1870"/>
      <c r="CB222" s="1870"/>
      <c r="CC222" s="1870"/>
      <c r="CD222" s="1870"/>
      <c r="CE222" s="1870"/>
      <c r="CF222" s="1870"/>
      <c r="CG222" s="1870"/>
      <c r="CH222" s="1870"/>
      <c r="CI222" s="1870"/>
      <c r="CJ222" s="1870"/>
      <c r="CK222" s="1870"/>
      <c r="CL222" s="1870"/>
      <c r="CM222" s="1870"/>
      <c r="CN222" s="1870"/>
      <c r="CO222" s="1870"/>
      <c r="CP222" s="1870"/>
      <c r="CQ222" s="1870"/>
      <c r="CR222" s="1870"/>
      <c r="CS222" s="1870"/>
      <c r="CT222" s="1870"/>
      <c r="CU222" s="1870"/>
      <c r="CV222" s="1870"/>
      <c r="CW222" s="1870"/>
      <c r="CX222" s="1870"/>
      <c r="CY222" s="1870"/>
      <c r="CZ222" s="1871"/>
    </row>
    <row r="223" s="642" customFormat="true" ht="15" customHeight="true" x14ac:dyDescent="0.2">
      <c r="A223" s="2285"/>
      <c r="B223" s="1392" t="s">
        <v>16</v>
      </c>
      <c r="C223" s="1401" t="s">
        <v>36</v>
      </c>
      <c r="D223" s="1405" t="s">
        <v>36</v>
      </c>
      <c r="E223" s="1405" t="s">
        <v>36</v>
      </c>
      <c r="F223" s="1405" t="s">
        <v>36</v>
      </c>
      <c r="G223" s="1409" t="s">
        <v>36</v>
      </c>
      <c r="H223" s="1413" t="s">
        <v>36</v>
      </c>
      <c r="I223" s="1405" t="s">
        <v>36</v>
      </c>
      <c r="J223" s="1405" t="s">
        <v>36</v>
      </c>
      <c r="K223" s="1405" t="s">
        <v>36</v>
      </c>
      <c r="L223" s="1417" t="s">
        <v>36</v>
      </c>
      <c r="M223" s="1421" t="s">
        <v>36</v>
      </c>
      <c r="N223" s="1405" t="s">
        <v>36</v>
      </c>
      <c r="O223" s="1405" t="s">
        <v>36</v>
      </c>
      <c r="P223" s="1405" t="s">
        <v>36</v>
      </c>
      <c r="Q223" s="1409" t="s">
        <v>36</v>
      </c>
      <c r="R223" s="1413" t="s">
        <v>36</v>
      </c>
      <c r="S223" s="1405" t="s">
        <v>36</v>
      </c>
      <c r="T223" s="1405" t="s">
        <v>36</v>
      </c>
      <c r="U223" s="1939" t="s">
        <v>36</v>
      </c>
      <c r="V223" s="1766"/>
      <c r="W223" s="1766"/>
      <c r="X223" s="1766"/>
      <c r="Y223" s="1766"/>
      <c r="Z223" s="1766"/>
      <c r="AA223" s="1766"/>
      <c r="AB223" s="1766"/>
      <c r="AC223" s="1766"/>
      <c r="AD223" s="1766"/>
      <c r="AE223" s="1766"/>
      <c r="AF223" s="1766"/>
      <c r="AG223" s="1766"/>
      <c r="AH223" s="1766"/>
      <c r="AI223" s="1766"/>
      <c r="AJ223" s="1766"/>
      <c r="AK223" s="1766"/>
      <c r="AL223" s="1766"/>
      <c r="AM223" s="1766"/>
      <c r="AN223" s="1766"/>
      <c r="AO223" s="1766"/>
      <c r="AP223" s="1766"/>
      <c r="AQ223" s="1766"/>
      <c r="AR223" s="1766"/>
      <c r="AS223" s="1766"/>
      <c r="AT223" s="1766"/>
      <c r="AU223" s="1766"/>
      <c r="AV223" s="1766"/>
      <c r="AW223" s="1766"/>
      <c r="AX223" s="1766"/>
      <c r="AY223" s="1766"/>
      <c r="AZ223" s="646"/>
      <c r="BA223" s="2242"/>
      <c r="BB223" s="161" t="s">
        <v>16</v>
      </c>
      <c r="BC223" s="1083" t="s">
        <v>36</v>
      </c>
      <c r="BD223" s="1102" t="s">
        <v>36</v>
      </c>
      <c r="BE223" s="1102" t="s">
        <v>36</v>
      </c>
      <c r="BF223" s="1102" t="s">
        <v>36</v>
      </c>
      <c r="BG223" s="1122" t="s">
        <v>36</v>
      </c>
      <c r="BH223" s="1142" t="s">
        <v>36</v>
      </c>
      <c r="BI223" s="1102" t="s">
        <v>36</v>
      </c>
      <c r="BJ223" s="1102" t="s">
        <v>36</v>
      </c>
      <c r="BK223" s="1102" t="s">
        <v>36</v>
      </c>
      <c r="BL223" s="1122" t="s">
        <v>36</v>
      </c>
      <c r="BM223" s="1142" t="s">
        <v>36</v>
      </c>
      <c r="BN223" s="1102" t="s">
        <v>36</v>
      </c>
      <c r="BO223" s="1102" t="s">
        <v>36</v>
      </c>
      <c r="BP223" s="1102" t="s">
        <v>36</v>
      </c>
      <c r="BQ223" s="1122" t="s">
        <v>36</v>
      </c>
      <c r="BR223" s="1142" t="s">
        <v>36</v>
      </c>
      <c r="BS223" s="1102" t="s">
        <v>36</v>
      </c>
      <c r="BT223" s="1102" t="s">
        <v>36</v>
      </c>
      <c r="BU223" s="1801" t="s">
        <v>36</v>
      </c>
      <c r="BV223" s="1872"/>
      <c r="BW223" s="1872"/>
      <c r="BX223" s="1872"/>
      <c r="BY223" s="1873"/>
      <c r="BZ223" s="1873"/>
      <c r="CA223" s="1873"/>
      <c r="CB223" s="1873"/>
      <c r="CC223" s="1873"/>
      <c r="CD223" s="1873"/>
      <c r="CE223" s="1873"/>
      <c r="CF223" s="1873"/>
      <c r="CG223" s="1873"/>
      <c r="CH223" s="1873"/>
      <c r="CI223" s="1873"/>
      <c r="CJ223" s="1873"/>
      <c r="CK223" s="1873"/>
      <c r="CL223" s="1873"/>
      <c r="CM223" s="1873"/>
      <c r="CN223" s="1873"/>
      <c r="CO223" s="1873"/>
      <c r="CP223" s="1873"/>
      <c r="CQ223" s="1873"/>
      <c r="CR223" s="1873"/>
      <c r="CS223" s="1873"/>
      <c r="CT223" s="1873"/>
      <c r="CU223" s="1873"/>
      <c r="CV223" s="1873"/>
      <c r="CW223" s="1873"/>
      <c r="CX223" s="1873"/>
      <c r="CY223" s="1873"/>
      <c r="CZ223" s="1874"/>
    </row>
    <row r="224" s="642" customFormat="true" ht="15" customHeight="true" x14ac:dyDescent="0.2">
      <c r="A224" s="2286"/>
      <c r="B224" s="1393" t="s">
        <v>20</v>
      </c>
      <c r="C224" s="1402" t="s">
        <v>36</v>
      </c>
      <c r="D224" s="1406" t="s">
        <v>36</v>
      </c>
      <c r="E224" s="1406" t="s">
        <v>36</v>
      </c>
      <c r="F224" s="1406" t="s">
        <v>36</v>
      </c>
      <c r="G224" s="1410" t="s">
        <v>36</v>
      </c>
      <c r="H224" s="1414" t="s">
        <v>36</v>
      </c>
      <c r="I224" s="1406" t="s">
        <v>36</v>
      </c>
      <c r="J224" s="1406" t="s">
        <v>36</v>
      </c>
      <c r="K224" s="1406" t="s">
        <v>36</v>
      </c>
      <c r="L224" s="1418" t="s">
        <v>36</v>
      </c>
      <c r="M224" s="1422" t="s">
        <v>36</v>
      </c>
      <c r="N224" s="1406" t="s">
        <v>36</v>
      </c>
      <c r="O224" s="1406" t="s">
        <v>36</v>
      </c>
      <c r="P224" s="1406" t="s">
        <v>36</v>
      </c>
      <c r="Q224" s="1410" t="s">
        <v>36</v>
      </c>
      <c r="R224" s="1414" t="s">
        <v>36</v>
      </c>
      <c r="S224" s="1406" t="s">
        <v>36</v>
      </c>
      <c r="T224" s="1406" t="s">
        <v>36</v>
      </c>
      <c r="U224" s="1940" t="s">
        <v>36</v>
      </c>
      <c r="V224" s="1766"/>
      <c r="W224" s="1766"/>
      <c r="X224" s="1766"/>
      <c r="Y224" s="1766"/>
      <c r="Z224" s="1766"/>
      <c r="AA224" s="1766"/>
      <c r="AB224" s="1766"/>
      <c r="AC224" s="1766"/>
      <c r="AD224" s="1766"/>
      <c r="AE224" s="1766"/>
      <c r="AF224" s="1766"/>
      <c r="AG224" s="1766"/>
      <c r="AH224" s="1766"/>
      <c r="AI224" s="1766"/>
      <c r="AJ224" s="1766"/>
      <c r="AK224" s="1766"/>
      <c r="AL224" s="1766"/>
      <c r="AM224" s="1766"/>
      <c r="AN224" s="1766"/>
      <c r="AO224" s="1766"/>
      <c r="AP224" s="1766"/>
      <c r="AQ224" s="1766"/>
      <c r="AR224" s="1766"/>
      <c r="AS224" s="1766"/>
      <c r="AT224" s="1766"/>
      <c r="AU224" s="1766"/>
      <c r="AV224" s="1766"/>
      <c r="AW224" s="1766"/>
      <c r="AX224" s="1766"/>
      <c r="AY224" s="1766"/>
      <c r="AZ224" s="646"/>
      <c r="BA224" s="2242"/>
      <c r="BB224" s="161" t="s">
        <v>20</v>
      </c>
      <c r="BC224" s="1083" t="s">
        <v>36</v>
      </c>
      <c r="BD224" s="1102" t="s">
        <v>36</v>
      </c>
      <c r="BE224" s="1102" t="s">
        <v>36</v>
      </c>
      <c r="BF224" s="1102" t="s">
        <v>36</v>
      </c>
      <c r="BG224" s="1122" t="s">
        <v>36</v>
      </c>
      <c r="BH224" s="1142" t="s">
        <v>36</v>
      </c>
      <c r="BI224" s="1102" t="s">
        <v>36</v>
      </c>
      <c r="BJ224" s="1102" t="s">
        <v>36</v>
      </c>
      <c r="BK224" s="1102" t="s">
        <v>36</v>
      </c>
      <c r="BL224" s="1122" t="s">
        <v>36</v>
      </c>
      <c r="BM224" s="1142" t="s">
        <v>36</v>
      </c>
      <c r="BN224" s="1102" t="s">
        <v>36</v>
      </c>
      <c r="BO224" s="1102" t="s">
        <v>36</v>
      </c>
      <c r="BP224" s="1102" t="s">
        <v>36</v>
      </c>
      <c r="BQ224" s="1122" t="s">
        <v>36</v>
      </c>
      <c r="BR224" s="1142" t="s">
        <v>36</v>
      </c>
      <c r="BS224" s="1102" t="s">
        <v>36</v>
      </c>
      <c r="BT224" s="1102" t="s">
        <v>36</v>
      </c>
      <c r="BU224" s="1801" t="s">
        <v>36</v>
      </c>
      <c r="BV224" s="1872"/>
      <c r="BW224" s="1872"/>
      <c r="BX224" s="1872"/>
      <c r="BY224" s="1873"/>
      <c r="BZ224" s="1873"/>
      <c r="CA224" s="1873"/>
      <c r="CB224" s="1873"/>
      <c r="CC224" s="1873"/>
      <c r="CD224" s="1873"/>
      <c r="CE224" s="1873"/>
      <c r="CF224" s="1873"/>
      <c r="CG224" s="1873"/>
      <c r="CH224" s="1873"/>
      <c r="CI224" s="1873"/>
      <c r="CJ224" s="1873"/>
      <c r="CK224" s="1873"/>
      <c r="CL224" s="1873"/>
      <c r="CM224" s="1873"/>
      <c r="CN224" s="1873"/>
      <c r="CO224" s="1873"/>
      <c r="CP224" s="1873"/>
      <c r="CQ224" s="1873"/>
      <c r="CR224" s="1873"/>
      <c r="CS224" s="1873"/>
      <c r="CT224" s="1873"/>
      <c r="CU224" s="1873"/>
      <c r="CV224" s="1873"/>
      <c r="CW224" s="1873"/>
      <c r="CX224" s="1873"/>
      <c r="CY224" s="1873"/>
      <c r="CZ224" s="1874"/>
    </row>
    <row r="225" s="642" customFormat="true" ht="15" customHeight="true" x14ac:dyDescent="0.2">
      <c r="A225" s="992"/>
      <c r="B225" s="815"/>
      <c r="C225" s="932"/>
      <c r="D225" s="829"/>
      <c r="E225" s="829"/>
      <c r="F225" s="829"/>
      <c r="G225" s="830"/>
      <c r="H225" s="933"/>
      <c r="I225" s="829"/>
      <c r="J225" s="829"/>
      <c r="K225" s="829"/>
      <c r="L225" s="934"/>
      <c r="M225" s="932"/>
      <c r="N225" s="829"/>
      <c r="O225" s="829"/>
      <c r="P225" s="829"/>
      <c r="Q225" s="830"/>
      <c r="R225" s="933"/>
      <c r="S225" s="829"/>
      <c r="T225" s="829"/>
      <c r="U225" s="934"/>
      <c r="V225" s="1766"/>
      <c r="W225" s="1766"/>
      <c r="X225" s="1766"/>
      <c r="Y225" s="1766"/>
      <c r="Z225" s="1766"/>
      <c r="AA225" s="1766"/>
      <c r="AB225" s="1766"/>
      <c r="AC225" s="1766"/>
      <c r="AD225" s="1766"/>
      <c r="AE225" s="1766"/>
      <c r="AF225" s="1766"/>
      <c r="AG225" s="1766"/>
      <c r="AH225" s="1766"/>
      <c r="AI225" s="1766"/>
      <c r="AJ225" s="1766"/>
      <c r="AK225" s="1766"/>
      <c r="AL225" s="1766"/>
      <c r="AM225" s="1766"/>
      <c r="AN225" s="1766"/>
      <c r="AO225" s="1766"/>
      <c r="AP225" s="1766"/>
      <c r="AQ225" s="1766"/>
      <c r="AR225" s="1766"/>
      <c r="AS225" s="1766"/>
      <c r="AT225" s="1766"/>
      <c r="AU225" s="1766"/>
      <c r="AV225" s="1766"/>
      <c r="AW225" s="1766"/>
      <c r="AX225" s="1766"/>
      <c r="AY225" s="1766"/>
      <c r="AZ225" s="646"/>
      <c r="BA225" s="2242" t="s">
        <v>71</v>
      </c>
      <c r="BB225" s="161" t="s">
        <v>72</v>
      </c>
      <c r="BC225" s="1083" t="s">
        <v>36</v>
      </c>
      <c r="BD225" s="1102" t="s">
        <v>36</v>
      </c>
      <c r="BE225" s="1102" t="s">
        <v>36</v>
      </c>
      <c r="BF225" s="1102" t="s">
        <v>36</v>
      </c>
      <c r="BG225" s="1122" t="s">
        <v>36</v>
      </c>
      <c r="BH225" s="1142" t="s">
        <v>36</v>
      </c>
      <c r="BI225" s="1102" t="s">
        <v>36</v>
      </c>
      <c r="BJ225" s="1102" t="s">
        <v>36</v>
      </c>
      <c r="BK225" s="1102" t="s">
        <v>36</v>
      </c>
      <c r="BL225" s="1122" t="s">
        <v>36</v>
      </c>
      <c r="BM225" s="1142" t="s">
        <v>36</v>
      </c>
      <c r="BN225" s="1102" t="s">
        <v>36</v>
      </c>
      <c r="BO225" s="1102" t="s">
        <v>36</v>
      </c>
      <c r="BP225" s="1102" t="s">
        <v>36</v>
      </c>
      <c r="BQ225" s="1122" t="s">
        <v>36</v>
      </c>
      <c r="BR225" s="1142" t="s">
        <v>36</v>
      </c>
      <c r="BS225" s="1102" t="s">
        <v>36</v>
      </c>
      <c r="BT225" s="1102" t="s">
        <v>36</v>
      </c>
      <c r="BU225" s="1801" t="s">
        <v>36</v>
      </c>
      <c r="BV225" s="1875"/>
      <c r="BW225" s="1875"/>
      <c r="BX225" s="1875"/>
      <c r="BY225" s="1874"/>
      <c r="BZ225" s="1874"/>
      <c r="CA225" s="1874"/>
      <c r="CB225" s="1874"/>
      <c r="CC225" s="1874"/>
      <c r="CD225" s="1874"/>
      <c r="CE225" s="1874"/>
      <c r="CF225" s="1874"/>
      <c r="CG225" s="1874"/>
      <c r="CH225" s="1874"/>
      <c r="CI225" s="1874"/>
      <c r="CJ225" s="1874"/>
      <c r="CK225" s="1874"/>
      <c r="CL225" s="1874"/>
      <c r="CM225" s="1874"/>
      <c r="CN225" s="1874"/>
      <c r="CO225" s="1874"/>
      <c r="CP225" s="1874"/>
      <c r="CQ225" s="1874"/>
      <c r="CR225" s="1874"/>
      <c r="CS225" s="1874"/>
      <c r="CT225" s="1874"/>
      <c r="CU225" s="1874"/>
      <c r="CV225" s="1874"/>
      <c r="CW225" s="1874"/>
      <c r="CX225" s="1874"/>
      <c r="CY225" s="1874"/>
      <c r="CZ225" s="1874"/>
    </row>
    <row r="226" s="642" customFormat="true" ht="15" customHeight="true" x14ac:dyDescent="0.2">
      <c r="A226" s="1235"/>
      <c r="B226" s="1394"/>
      <c r="C226" s="1190"/>
      <c r="D226" s="1191"/>
      <c r="E226" s="1191"/>
      <c r="F226" s="1191"/>
      <c r="G226" s="1225"/>
      <c r="H226" s="1216"/>
      <c r="I226" s="1191"/>
      <c r="J226" s="1191"/>
      <c r="K226" s="1191"/>
      <c r="L226" s="1196"/>
      <c r="M226" s="1206"/>
      <c r="N226" s="1191"/>
      <c r="O226" s="1191"/>
      <c r="P226" s="1191"/>
      <c r="Q226" s="1225"/>
      <c r="R226" s="1216"/>
      <c r="S226" s="1191"/>
      <c r="T226" s="1191"/>
      <c r="U226" s="1941"/>
      <c r="V226" s="1766"/>
      <c r="W226" s="1766"/>
      <c r="X226" s="1766"/>
      <c r="Y226" s="1766"/>
      <c r="Z226" s="1766"/>
      <c r="AA226" s="1766"/>
      <c r="AB226" s="1766"/>
      <c r="AC226" s="1766"/>
      <c r="AD226" s="1766"/>
      <c r="AE226" s="1766"/>
      <c r="AF226" s="1766"/>
      <c r="AG226" s="1766"/>
      <c r="AH226" s="1766"/>
      <c r="AI226" s="1766"/>
      <c r="AJ226" s="1766"/>
      <c r="AK226" s="1766"/>
      <c r="AL226" s="1766"/>
      <c r="AM226" s="1766"/>
      <c r="AN226" s="1766"/>
      <c r="AO226" s="1766"/>
      <c r="AP226" s="1766"/>
      <c r="AQ226" s="1766"/>
      <c r="AR226" s="1766"/>
      <c r="AS226" s="1766"/>
      <c r="AT226" s="1766"/>
      <c r="AU226" s="1766"/>
      <c r="AV226" s="1766"/>
      <c r="AW226" s="1766"/>
      <c r="AX226" s="1766"/>
      <c r="AY226" s="1766"/>
      <c r="AZ226" s="646"/>
      <c r="BA226" s="2242"/>
      <c r="BB226" s="161" t="s">
        <v>73</v>
      </c>
      <c r="BC226" s="1083" t="s">
        <v>36</v>
      </c>
      <c r="BD226" s="1102" t="s">
        <v>36</v>
      </c>
      <c r="BE226" s="1102" t="s">
        <v>36</v>
      </c>
      <c r="BF226" s="1102" t="s">
        <v>36</v>
      </c>
      <c r="BG226" s="1122" t="s">
        <v>36</v>
      </c>
      <c r="BH226" s="1142" t="s">
        <v>36</v>
      </c>
      <c r="BI226" s="1102" t="s">
        <v>36</v>
      </c>
      <c r="BJ226" s="1102" t="s">
        <v>36</v>
      </c>
      <c r="BK226" s="1102" t="s">
        <v>36</v>
      </c>
      <c r="BL226" s="1122" t="s">
        <v>36</v>
      </c>
      <c r="BM226" s="1142" t="s">
        <v>36</v>
      </c>
      <c r="BN226" s="1102" t="s">
        <v>36</v>
      </c>
      <c r="BO226" s="1102" t="s">
        <v>36</v>
      </c>
      <c r="BP226" s="1102" t="s">
        <v>36</v>
      </c>
      <c r="BQ226" s="1122" t="s">
        <v>36</v>
      </c>
      <c r="BR226" s="1142" t="s">
        <v>36</v>
      </c>
      <c r="BS226" s="1102" t="s">
        <v>36</v>
      </c>
      <c r="BT226" s="1102" t="s">
        <v>36</v>
      </c>
      <c r="BU226" s="1801" t="s">
        <v>36</v>
      </c>
      <c r="BV226" s="1875"/>
      <c r="BW226" s="1875"/>
      <c r="BX226" s="1875"/>
      <c r="BY226" s="1874"/>
      <c r="BZ226" s="1874"/>
      <c r="CA226" s="1874"/>
      <c r="CB226" s="1874"/>
      <c r="CC226" s="1874"/>
      <c r="CD226" s="1874"/>
      <c r="CE226" s="1874"/>
      <c r="CF226" s="1874"/>
      <c r="CG226" s="1874"/>
      <c r="CH226" s="1874"/>
      <c r="CI226" s="1874"/>
      <c r="CJ226" s="1874"/>
      <c r="CK226" s="1874"/>
      <c r="CL226" s="1874"/>
      <c r="CM226" s="1874"/>
      <c r="CN226" s="1874"/>
      <c r="CO226" s="1874"/>
      <c r="CP226" s="1874"/>
      <c r="CQ226" s="1874"/>
      <c r="CR226" s="1874"/>
      <c r="CS226" s="1874"/>
      <c r="CT226" s="1874"/>
      <c r="CU226" s="1874"/>
      <c r="CV226" s="1874"/>
      <c r="CW226" s="1874"/>
      <c r="CX226" s="1874"/>
      <c r="CY226" s="1874"/>
      <c r="CZ226" s="1874"/>
    </row>
    <row r="227" s="642" customFormat="true" ht="15" customHeight="true" x14ac:dyDescent="0.2">
      <c r="A227" s="1236"/>
      <c r="B227" s="1395"/>
      <c r="C227" s="1192"/>
      <c r="D227" s="1193"/>
      <c r="E227" s="1193"/>
      <c r="F227" s="1193"/>
      <c r="G227" s="1226"/>
      <c r="H227" s="1217"/>
      <c r="I227" s="1193"/>
      <c r="J227" s="1193"/>
      <c r="K227" s="1193"/>
      <c r="L227" s="1197"/>
      <c r="M227" s="1207"/>
      <c r="N227" s="1193"/>
      <c r="O227" s="1193"/>
      <c r="P227" s="1193"/>
      <c r="Q227" s="1226"/>
      <c r="R227" s="1217"/>
      <c r="S227" s="1193"/>
      <c r="T227" s="1193"/>
      <c r="U227" s="1942"/>
      <c r="V227" s="1766"/>
      <c r="W227" s="1766"/>
      <c r="X227" s="1766"/>
      <c r="Y227" s="1766"/>
      <c r="Z227" s="1766"/>
      <c r="AA227" s="1766"/>
      <c r="AB227" s="1766"/>
      <c r="AC227" s="1766"/>
      <c r="AD227" s="1766"/>
      <c r="AE227" s="1766"/>
      <c r="AF227" s="1766"/>
      <c r="AG227" s="1766"/>
      <c r="AH227" s="1766"/>
      <c r="AI227" s="1766"/>
      <c r="AJ227" s="1766"/>
      <c r="AK227" s="1766"/>
      <c r="AL227" s="1766"/>
      <c r="AM227" s="1766"/>
      <c r="AN227" s="1766"/>
      <c r="AO227" s="1766"/>
      <c r="AP227" s="1766"/>
      <c r="AQ227" s="1766"/>
      <c r="AR227" s="1766"/>
      <c r="AS227" s="1766"/>
      <c r="AT227" s="1766"/>
      <c r="AU227" s="1766"/>
      <c r="AV227" s="1766"/>
      <c r="AW227" s="1766"/>
      <c r="AX227" s="1766"/>
      <c r="AY227" s="1766"/>
      <c r="AZ227" s="646"/>
      <c r="BA227" s="2242" t="s">
        <v>95</v>
      </c>
      <c r="BB227" s="161" t="s">
        <v>62</v>
      </c>
      <c r="BC227" s="1083" t="s">
        <v>36</v>
      </c>
      <c r="BD227" s="1102" t="s">
        <v>36</v>
      </c>
      <c r="BE227" s="1102" t="s">
        <v>36</v>
      </c>
      <c r="BF227" s="1102" t="s">
        <v>36</v>
      </c>
      <c r="BG227" s="1122" t="s">
        <v>36</v>
      </c>
      <c r="BH227" s="1142" t="s">
        <v>36</v>
      </c>
      <c r="BI227" s="1102" t="s">
        <v>36</v>
      </c>
      <c r="BJ227" s="1102" t="s">
        <v>36</v>
      </c>
      <c r="BK227" s="1102" t="s">
        <v>36</v>
      </c>
      <c r="BL227" s="1122" t="s">
        <v>36</v>
      </c>
      <c r="BM227" s="1142" t="s">
        <v>36</v>
      </c>
      <c r="BN227" s="1102" t="s">
        <v>36</v>
      </c>
      <c r="BO227" s="1102" t="s">
        <v>36</v>
      </c>
      <c r="BP227" s="1102" t="s">
        <v>36</v>
      </c>
      <c r="BQ227" s="1122" t="s">
        <v>36</v>
      </c>
      <c r="BR227" s="1142" t="s">
        <v>36</v>
      </c>
      <c r="BS227" s="1102" t="s">
        <v>36</v>
      </c>
      <c r="BT227" s="1102" t="s">
        <v>36</v>
      </c>
      <c r="BU227" s="1801" t="s">
        <v>36</v>
      </c>
      <c r="BV227" s="1875"/>
      <c r="BW227" s="1875"/>
      <c r="BX227" s="1875"/>
      <c r="BY227" s="1874"/>
      <c r="BZ227" s="1874"/>
      <c r="CA227" s="1874"/>
      <c r="CB227" s="1874"/>
      <c r="CC227" s="1874"/>
      <c r="CD227" s="1874"/>
      <c r="CE227" s="1874"/>
      <c r="CF227" s="1874"/>
      <c r="CG227" s="1874"/>
      <c r="CH227" s="1874"/>
      <c r="CI227" s="1874"/>
      <c r="CJ227" s="1874"/>
      <c r="CK227" s="1874"/>
      <c r="CL227" s="1874"/>
      <c r="CM227" s="1874"/>
      <c r="CN227" s="1874"/>
      <c r="CO227" s="1874"/>
      <c r="CP227" s="1874"/>
      <c r="CQ227" s="1874"/>
      <c r="CR227" s="1874"/>
      <c r="CS227" s="1874"/>
      <c r="CT227" s="1874"/>
      <c r="CU227" s="1874"/>
      <c r="CV227" s="1874"/>
      <c r="CW227" s="1874"/>
      <c r="CX227" s="1874"/>
      <c r="CY227" s="1874"/>
      <c r="CZ227" s="1874"/>
    </row>
    <row r="228" s="642" customFormat="true" ht="15" customHeight="true" x14ac:dyDescent="0.2">
      <c r="A228" s="1237"/>
      <c r="B228" s="1396"/>
      <c r="C228" s="1350"/>
      <c r="D228" s="1351"/>
      <c r="E228" s="1351"/>
      <c r="F228" s="1351"/>
      <c r="G228" s="1352"/>
      <c r="H228" s="1353"/>
      <c r="I228" s="1351"/>
      <c r="J228" s="1351"/>
      <c r="K228" s="1351"/>
      <c r="L228" s="1354"/>
      <c r="M228" s="1355"/>
      <c r="N228" s="1351"/>
      <c r="O228" s="1351"/>
      <c r="P228" s="1351"/>
      <c r="Q228" s="1352"/>
      <c r="R228" s="1353"/>
      <c r="S228" s="1351"/>
      <c r="T228" s="1351"/>
      <c r="U228" s="1943"/>
      <c r="V228" s="1766"/>
      <c r="W228" s="1766"/>
      <c r="X228" s="1766"/>
      <c r="Y228" s="1766"/>
      <c r="Z228" s="1766"/>
      <c r="AA228" s="1766"/>
      <c r="AB228" s="1766"/>
      <c r="AC228" s="1766"/>
      <c r="AD228" s="1766"/>
      <c r="AE228" s="1766"/>
      <c r="AF228" s="1766"/>
      <c r="AG228" s="1766"/>
      <c r="AH228" s="1766"/>
      <c r="AI228" s="1766"/>
      <c r="AJ228" s="1766"/>
      <c r="AK228" s="1766"/>
      <c r="AL228" s="1766"/>
      <c r="AM228" s="1766"/>
      <c r="AN228" s="1766"/>
      <c r="AO228" s="1766"/>
      <c r="AP228" s="1766"/>
      <c r="AQ228" s="1766"/>
      <c r="AR228" s="1766"/>
      <c r="AS228" s="1766"/>
      <c r="AT228" s="1766"/>
      <c r="AU228" s="1766"/>
      <c r="AV228" s="1766"/>
      <c r="AW228" s="1766"/>
      <c r="AX228" s="1766"/>
      <c r="AY228" s="1766"/>
      <c r="AZ228" s="646"/>
      <c r="BA228" s="2242"/>
      <c r="BB228" s="161" t="s">
        <v>92</v>
      </c>
      <c r="BC228" s="1083" t="s">
        <v>36</v>
      </c>
      <c r="BD228" s="1102" t="s">
        <v>36</v>
      </c>
      <c r="BE228" s="1102" t="s">
        <v>36</v>
      </c>
      <c r="BF228" s="1102" t="s">
        <v>36</v>
      </c>
      <c r="BG228" s="1122" t="s">
        <v>36</v>
      </c>
      <c r="BH228" s="1142" t="s">
        <v>36</v>
      </c>
      <c r="BI228" s="1102" t="s">
        <v>36</v>
      </c>
      <c r="BJ228" s="1102" t="s">
        <v>36</v>
      </c>
      <c r="BK228" s="1102" t="s">
        <v>36</v>
      </c>
      <c r="BL228" s="1122" t="s">
        <v>36</v>
      </c>
      <c r="BM228" s="1142" t="s">
        <v>36</v>
      </c>
      <c r="BN228" s="1102" t="s">
        <v>36</v>
      </c>
      <c r="BO228" s="1102" t="s">
        <v>36</v>
      </c>
      <c r="BP228" s="1102" t="s">
        <v>36</v>
      </c>
      <c r="BQ228" s="1122" t="s">
        <v>36</v>
      </c>
      <c r="BR228" s="1142" t="s">
        <v>36</v>
      </c>
      <c r="BS228" s="1102" t="s">
        <v>36</v>
      </c>
      <c r="BT228" s="1102" t="s">
        <v>36</v>
      </c>
      <c r="BU228" s="1801" t="s">
        <v>36</v>
      </c>
      <c r="BV228" s="1875"/>
      <c r="BW228" s="1875"/>
      <c r="BX228" s="1875"/>
      <c r="BY228" s="1874"/>
      <c r="BZ228" s="1874"/>
      <c r="CA228" s="1874"/>
      <c r="CB228" s="1874"/>
      <c r="CC228" s="1874"/>
      <c r="CD228" s="1874"/>
      <c r="CE228" s="1874"/>
      <c r="CF228" s="1874"/>
      <c r="CG228" s="1874"/>
      <c r="CH228" s="1874"/>
      <c r="CI228" s="1874"/>
      <c r="CJ228" s="1874"/>
      <c r="CK228" s="1874"/>
      <c r="CL228" s="1874"/>
      <c r="CM228" s="1874"/>
      <c r="CN228" s="1874"/>
      <c r="CO228" s="1874"/>
      <c r="CP228" s="1874"/>
      <c r="CQ228" s="1874"/>
      <c r="CR228" s="1874"/>
      <c r="CS228" s="1874"/>
      <c r="CT228" s="1874"/>
      <c r="CU228" s="1874"/>
      <c r="CV228" s="1874"/>
      <c r="CW228" s="1874"/>
      <c r="CX228" s="1874"/>
      <c r="CY228" s="1874"/>
      <c r="CZ228" s="1874"/>
    </row>
    <row r="229" s="642" customFormat="true" ht="15" customHeight="true" x14ac:dyDescent="0.2">
      <c r="A229" s="1238"/>
      <c r="B229" s="1397"/>
      <c r="C229" s="1356"/>
      <c r="D229" s="1357"/>
      <c r="E229" s="1357"/>
      <c r="F229" s="1357"/>
      <c r="G229" s="1358"/>
      <c r="H229" s="1359"/>
      <c r="I229" s="1357"/>
      <c r="J229" s="1357"/>
      <c r="K229" s="1357"/>
      <c r="L229" s="1360"/>
      <c r="M229" s="1361"/>
      <c r="N229" s="1357"/>
      <c r="O229" s="1357"/>
      <c r="P229" s="1357"/>
      <c r="Q229" s="1358"/>
      <c r="R229" s="1359"/>
      <c r="S229" s="1357"/>
      <c r="T229" s="1357"/>
      <c r="U229" s="1944"/>
      <c r="V229" s="1766"/>
      <c r="W229" s="1766"/>
      <c r="X229" s="1766"/>
      <c r="Y229" s="1766"/>
      <c r="Z229" s="1766"/>
      <c r="AA229" s="1766"/>
      <c r="AB229" s="1766"/>
      <c r="AC229" s="1766"/>
      <c r="AD229" s="1766"/>
      <c r="AE229" s="1766"/>
      <c r="AF229" s="1766"/>
      <c r="AG229" s="1766"/>
      <c r="AH229" s="1766"/>
      <c r="AI229" s="1766"/>
      <c r="AJ229" s="1766"/>
      <c r="AK229" s="1766"/>
      <c r="AL229" s="1766"/>
      <c r="AM229" s="1766"/>
      <c r="AN229" s="1766"/>
      <c r="AO229" s="1766"/>
      <c r="AP229" s="1766"/>
      <c r="AQ229" s="1766"/>
      <c r="AR229" s="1766"/>
      <c r="AS229" s="1766"/>
      <c r="AT229" s="1766"/>
      <c r="AU229" s="1766"/>
      <c r="AV229" s="1766"/>
      <c r="AW229" s="1766"/>
      <c r="AX229" s="1766"/>
      <c r="AY229" s="1766"/>
      <c r="AZ229" s="646"/>
      <c r="BA229" s="2242"/>
      <c r="BB229" s="161" t="s">
        <v>93</v>
      </c>
      <c r="BC229" s="1083" t="s">
        <v>36</v>
      </c>
      <c r="BD229" s="1102" t="s">
        <v>36</v>
      </c>
      <c r="BE229" s="1102" t="s">
        <v>36</v>
      </c>
      <c r="BF229" s="1102" t="s">
        <v>36</v>
      </c>
      <c r="BG229" s="1122" t="s">
        <v>36</v>
      </c>
      <c r="BH229" s="1142" t="s">
        <v>36</v>
      </c>
      <c r="BI229" s="1102" t="s">
        <v>36</v>
      </c>
      <c r="BJ229" s="1102" t="s">
        <v>36</v>
      </c>
      <c r="BK229" s="1102" t="s">
        <v>36</v>
      </c>
      <c r="BL229" s="1122" t="s">
        <v>36</v>
      </c>
      <c r="BM229" s="1142" t="s">
        <v>36</v>
      </c>
      <c r="BN229" s="1102" t="s">
        <v>36</v>
      </c>
      <c r="BO229" s="1102" t="s">
        <v>36</v>
      </c>
      <c r="BP229" s="1102" t="s">
        <v>36</v>
      </c>
      <c r="BQ229" s="1122" t="s">
        <v>36</v>
      </c>
      <c r="BR229" s="1142" t="s">
        <v>36</v>
      </c>
      <c r="BS229" s="1102" t="s">
        <v>36</v>
      </c>
      <c r="BT229" s="1102" t="s">
        <v>36</v>
      </c>
      <c r="BU229" s="1801" t="s">
        <v>36</v>
      </c>
      <c r="BV229" s="1875"/>
      <c r="BW229" s="1875"/>
      <c r="BX229" s="1875"/>
      <c r="BY229" s="1874"/>
      <c r="BZ229" s="1874"/>
      <c r="CA229" s="1874"/>
      <c r="CB229" s="1874"/>
      <c r="CC229" s="1874"/>
      <c r="CD229" s="1874"/>
      <c r="CE229" s="1874"/>
      <c r="CF229" s="1874"/>
      <c r="CG229" s="1874"/>
      <c r="CH229" s="1874"/>
      <c r="CI229" s="1874"/>
      <c r="CJ229" s="1874"/>
      <c r="CK229" s="1874"/>
      <c r="CL229" s="1874"/>
      <c r="CM229" s="1874"/>
      <c r="CN229" s="1874"/>
      <c r="CO229" s="1874"/>
      <c r="CP229" s="1874"/>
      <c r="CQ229" s="1874"/>
      <c r="CR229" s="1874"/>
      <c r="CS229" s="1874"/>
      <c r="CT229" s="1874"/>
      <c r="CU229" s="1874"/>
      <c r="CV229" s="1874"/>
      <c r="CW229" s="1874"/>
      <c r="CX229" s="1874"/>
      <c r="CY229" s="1874"/>
      <c r="CZ229" s="1874"/>
    </row>
    <row r="230" s="642" customFormat="true" ht="15" customHeight="true" x14ac:dyDescent="0.2">
      <c r="A230" s="1239"/>
      <c r="B230" s="1398"/>
      <c r="C230" s="1362"/>
      <c r="D230" s="1363"/>
      <c r="E230" s="1363"/>
      <c r="F230" s="1363"/>
      <c r="G230" s="1364"/>
      <c r="H230" s="1365"/>
      <c r="I230" s="1363"/>
      <c r="J230" s="1363"/>
      <c r="K230" s="1363"/>
      <c r="L230" s="1366"/>
      <c r="M230" s="1367"/>
      <c r="N230" s="1363"/>
      <c r="O230" s="1363"/>
      <c r="P230" s="1363"/>
      <c r="Q230" s="1364"/>
      <c r="R230" s="1365"/>
      <c r="S230" s="1363"/>
      <c r="T230" s="1363"/>
      <c r="U230" s="1945"/>
      <c r="V230" s="1766"/>
      <c r="W230" s="1766"/>
      <c r="X230" s="1766"/>
      <c r="Y230" s="1766"/>
      <c r="Z230" s="1766"/>
      <c r="AA230" s="1766"/>
      <c r="AB230" s="1766"/>
      <c r="AC230" s="1766"/>
      <c r="AD230" s="1766"/>
      <c r="AE230" s="1766"/>
      <c r="AF230" s="1766"/>
      <c r="AG230" s="1766"/>
      <c r="AH230" s="1766"/>
      <c r="AI230" s="1766"/>
      <c r="AJ230" s="1766"/>
      <c r="AK230" s="1766"/>
      <c r="AL230" s="1766"/>
      <c r="AM230" s="1766"/>
      <c r="AN230" s="1766"/>
      <c r="AO230" s="1766"/>
      <c r="AP230" s="1766"/>
      <c r="AQ230" s="1766"/>
      <c r="AR230" s="1766"/>
      <c r="AS230" s="1766"/>
      <c r="AT230" s="1766"/>
      <c r="AU230" s="1766"/>
      <c r="AV230" s="1766"/>
      <c r="AW230" s="1766"/>
      <c r="AX230" s="1766"/>
      <c r="AY230" s="1766"/>
      <c r="AZ230" s="646"/>
      <c r="BA230" s="2242"/>
      <c r="BB230" s="161" t="s">
        <v>94</v>
      </c>
      <c r="BC230" s="1083" t="s">
        <v>36</v>
      </c>
      <c r="BD230" s="1102" t="s">
        <v>36</v>
      </c>
      <c r="BE230" s="1102" t="s">
        <v>36</v>
      </c>
      <c r="BF230" s="1102" t="s">
        <v>36</v>
      </c>
      <c r="BG230" s="1122" t="s">
        <v>36</v>
      </c>
      <c r="BH230" s="1142" t="s">
        <v>36</v>
      </c>
      <c r="BI230" s="1102" t="s">
        <v>36</v>
      </c>
      <c r="BJ230" s="1102" t="s">
        <v>36</v>
      </c>
      <c r="BK230" s="1102" t="s">
        <v>36</v>
      </c>
      <c r="BL230" s="1122" t="s">
        <v>36</v>
      </c>
      <c r="BM230" s="1142" t="s">
        <v>36</v>
      </c>
      <c r="BN230" s="1102" t="s">
        <v>36</v>
      </c>
      <c r="BO230" s="1102" t="s">
        <v>36</v>
      </c>
      <c r="BP230" s="1102" t="s">
        <v>36</v>
      </c>
      <c r="BQ230" s="1122" t="s">
        <v>36</v>
      </c>
      <c r="BR230" s="1142" t="s">
        <v>36</v>
      </c>
      <c r="BS230" s="1102" t="s">
        <v>36</v>
      </c>
      <c r="BT230" s="1102" t="s">
        <v>36</v>
      </c>
      <c r="BU230" s="1801" t="s">
        <v>36</v>
      </c>
      <c r="BV230" s="1875"/>
      <c r="BW230" s="1875"/>
      <c r="BX230" s="1875"/>
      <c r="BY230" s="1874"/>
      <c r="BZ230" s="1874"/>
      <c r="CA230" s="1874"/>
      <c r="CB230" s="1874"/>
      <c r="CC230" s="1874"/>
      <c r="CD230" s="1874"/>
      <c r="CE230" s="1874"/>
      <c r="CF230" s="1874"/>
      <c r="CG230" s="1874"/>
      <c r="CH230" s="1874"/>
      <c r="CI230" s="1874"/>
      <c r="CJ230" s="1874"/>
      <c r="CK230" s="1874"/>
      <c r="CL230" s="1874"/>
      <c r="CM230" s="1874"/>
      <c r="CN230" s="1874"/>
      <c r="CO230" s="1874"/>
      <c r="CP230" s="1874"/>
      <c r="CQ230" s="1874"/>
      <c r="CR230" s="1874"/>
      <c r="CS230" s="1874"/>
      <c r="CT230" s="1874"/>
      <c r="CU230" s="1874"/>
      <c r="CV230" s="1874"/>
      <c r="CW230" s="1874"/>
      <c r="CX230" s="1874"/>
      <c r="CY230" s="1874"/>
      <c r="CZ230" s="1874"/>
    </row>
    <row r="231" s="642" customFormat="true" ht="15" customHeight="true" x14ac:dyDescent="0.2">
      <c r="A231" s="993"/>
      <c r="B231" s="812"/>
      <c r="C231" s="932"/>
      <c r="D231" s="829"/>
      <c r="E231" s="829"/>
      <c r="F231" s="829"/>
      <c r="G231" s="830"/>
      <c r="H231" s="933"/>
      <c r="I231" s="829"/>
      <c r="J231" s="829"/>
      <c r="K231" s="829"/>
      <c r="L231" s="934"/>
      <c r="M231" s="932"/>
      <c r="N231" s="829"/>
      <c r="O231" s="829"/>
      <c r="P231" s="829"/>
      <c r="Q231" s="830"/>
      <c r="R231" s="933"/>
      <c r="S231" s="829"/>
      <c r="T231" s="829"/>
      <c r="U231" s="934"/>
      <c r="V231" s="1766"/>
      <c r="W231" s="1766"/>
      <c r="X231" s="1766"/>
      <c r="Y231" s="1766"/>
      <c r="Z231" s="1766"/>
      <c r="AA231" s="1766"/>
      <c r="AB231" s="1766"/>
      <c r="AC231" s="1766"/>
      <c r="AD231" s="1766"/>
      <c r="AE231" s="1766"/>
      <c r="AF231" s="1766"/>
      <c r="AG231" s="1766"/>
      <c r="AH231" s="1766"/>
      <c r="AI231" s="1766"/>
      <c r="AJ231" s="1766"/>
      <c r="AK231" s="1766"/>
      <c r="AL231" s="1766"/>
      <c r="AM231" s="1766"/>
      <c r="AN231" s="1766"/>
      <c r="AO231" s="1766"/>
      <c r="AP231" s="1766"/>
      <c r="AQ231" s="1766"/>
      <c r="AR231" s="1766"/>
      <c r="AS231" s="1766"/>
      <c r="AT231" s="1766"/>
      <c r="AU231" s="1766"/>
      <c r="AV231" s="1766"/>
      <c r="AW231" s="1766"/>
      <c r="AX231" s="1766"/>
      <c r="AY231" s="1766"/>
      <c r="AZ231" s="646"/>
      <c r="BA231" s="647"/>
      <c r="BB231" s="161"/>
      <c r="BC231" s="345"/>
      <c r="BD231" s="309"/>
      <c r="BE231" s="309"/>
      <c r="BF231" s="309"/>
      <c r="BG231" s="346"/>
      <c r="BH231" s="354"/>
      <c r="BI231" s="309"/>
      <c r="BJ231" s="309"/>
      <c r="BK231" s="309"/>
      <c r="BL231" s="346"/>
      <c r="BM231" s="354"/>
      <c r="BN231" s="309"/>
      <c r="BO231" s="309"/>
      <c r="BP231" s="309"/>
      <c r="BQ231" s="346"/>
      <c r="BR231" s="354"/>
      <c r="BS231" s="309"/>
      <c r="BT231" s="309"/>
      <c r="BU231" s="1802"/>
      <c r="BV231" s="1876"/>
      <c r="BW231" s="1876"/>
      <c r="BX231" s="1876"/>
      <c r="BY231" s="1877"/>
      <c r="BZ231" s="1877"/>
      <c r="CA231" s="1877"/>
      <c r="CB231" s="1877"/>
      <c r="CC231" s="1877"/>
      <c r="CD231" s="1877"/>
      <c r="CE231" s="1877"/>
      <c r="CF231" s="1877"/>
      <c r="CG231" s="1877"/>
      <c r="CH231" s="1877"/>
      <c r="CI231" s="1877"/>
      <c r="CJ231" s="1877"/>
      <c r="CK231" s="1877"/>
      <c r="CL231" s="1877"/>
      <c r="CM231" s="1877"/>
      <c r="CN231" s="1877"/>
      <c r="CO231" s="1877"/>
      <c r="CP231" s="1877"/>
      <c r="CQ231" s="1877"/>
      <c r="CR231" s="1877"/>
      <c r="CS231" s="1877"/>
      <c r="CT231" s="1877"/>
      <c r="CU231" s="1877"/>
      <c r="CV231" s="1877"/>
      <c r="CW231" s="1877"/>
      <c r="CX231" s="1877"/>
      <c r="CY231" s="1877"/>
      <c r="CZ231" s="1877"/>
    </row>
    <row r="232" s="642" customFormat="true" ht="15" customHeight="true" x14ac:dyDescent="0.2">
      <c r="A232" s="993"/>
      <c r="B232" s="812"/>
      <c r="C232" s="932"/>
      <c r="D232" s="829"/>
      <c r="E232" s="829"/>
      <c r="F232" s="829"/>
      <c r="G232" s="830"/>
      <c r="H232" s="933"/>
      <c r="I232" s="829"/>
      <c r="J232" s="829"/>
      <c r="K232" s="829"/>
      <c r="L232" s="934"/>
      <c r="M232" s="932"/>
      <c r="N232" s="829"/>
      <c r="O232" s="829"/>
      <c r="P232" s="829"/>
      <c r="Q232" s="830"/>
      <c r="R232" s="933"/>
      <c r="S232" s="829"/>
      <c r="T232" s="829"/>
      <c r="U232" s="934"/>
      <c r="V232" s="1766"/>
      <c r="W232" s="1766"/>
      <c r="X232" s="1766"/>
      <c r="Y232" s="1766"/>
      <c r="Z232" s="1766"/>
      <c r="AA232" s="1766"/>
      <c r="AB232" s="1766"/>
      <c r="AC232" s="1766"/>
      <c r="AD232" s="1766"/>
      <c r="AE232" s="1766"/>
      <c r="AF232" s="1766"/>
      <c r="AG232" s="1766"/>
      <c r="AH232" s="1766"/>
      <c r="AI232" s="1766"/>
      <c r="AJ232" s="1766"/>
      <c r="AK232" s="1766"/>
      <c r="AL232" s="1766"/>
      <c r="AM232" s="1766"/>
      <c r="AN232" s="1766"/>
      <c r="AO232" s="1766"/>
      <c r="AP232" s="1766"/>
      <c r="AQ232" s="1766"/>
      <c r="AR232" s="1766"/>
      <c r="AS232" s="1766"/>
      <c r="AT232" s="1766"/>
      <c r="AU232" s="1766"/>
      <c r="AV232" s="1766"/>
      <c r="AW232" s="1766"/>
      <c r="AX232" s="1766"/>
      <c r="AY232" s="1766"/>
      <c r="AZ232" s="646"/>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1802"/>
      <c r="BV232" s="1876"/>
      <c r="BW232" s="1876"/>
      <c r="BX232" s="1876"/>
      <c r="BY232" s="1877"/>
      <c r="BZ232" s="1877"/>
      <c r="CA232" s="1877"/>
      <c r="CB232" s="1877"/>
      <c r="CC232" s="1877"/>
      <c r="CD232" s="1877"/>
      <c r="CE232" s="1877"/>
      <c r="CF232" s="1877"/>
      <c r="CG232" s="1877"/>
      <c r="CH232" s="1877"/>
      <c r="CI232" s="1877"/>
      <c r="CJ232" s="1877"/>
      <c r="CK232" s="1877"/>
      <c r="CL232" s="1877"/>
      <c r="CM232" s="1877"/>
      <c r="CN232" s="1877"/>
      <c r="CO232" s="1877"/>
      <c r="CP232" s="1877"/>
      <c r="CQ232" s="1877"/>
      <c r="CR232" s="1877"/>
      <c r="CS232" s="1877"/>
      <c r="CT232" s="1877"/>
      <c r="CU232" s="1877"/>
      <c r="CV232" s="1877"/>
      <c r="CW232" s="1877"/>
      <c r="CX232" s="1877"/>
      <c r="CY232" s="1877"/>
      <c r="CZ232" s="1877"/>
    </row>
    <row r="233" s="642" customFormat="true" ht="15" customHeight="true" x14ac:dyDescent="0.2">
      <c r="A233" s="993"/>
      <c r="B233" s="812"/>
      <c r="C233" s="932"/>
      <c r="D233" s="829"/>
      <c r="E233" s="829"/>
      <c r="F233" s="829"/>
      <c r="G233" s="830"/>
      <c r="H233" s="933"/>
      <c r="I233" s="829"/>
      <c r="J233" s="829"/>
      <c r="K233" s="829"/>
      <c r="L233" s="934"/>
      <c r="M233" s="932"/>
      <c r="N233" s="829"/>
      <c r="O233" s="829"/>
      <c r="P233" s="829"/>
      <c r="Q233" s="830"/>
      <c r="R233" s="933"/>
      <c r="S233" s="829"/>
      <c r="T233" s="829"/>
      <c r="U233" s="934"/>
      <c r="V233" s="1766"/>
      <c r="W233" s="1766"/>
      <c r="X233" s="1766"/>
      <c r="Y233" s="1766"/>
      <c r="Z233" s="1766"/>
      <c r="AA233" s="1766"/>
      <c r="AB233" s="1766"/>
      <c r="AC233" s="1766"/>
      <c r="AD233" s="1766"/>
      <c r="AE233" s="1766"/>
      <c r="AF233" s="1766"/>
      <c r="AG233" s="1766"/>
      <c r="AH233" s="1766"/>
      <c r="AI233" s="1766"/>
      <c r="AJ233" s="1766"/>
      <c r="AK233" s="1766"/>
      <c r="AL233" s="1766"/>
      <c r="AM233" s="1766"/>
      <c r="AN233" s="1766"/>
      <c r="AO233" s="1766"/>
      <c r="AP233" s="1766"/>
      <c r="AQ233" s="1766"/>
      <c r="AR233" s="1766"/>
      <c r="AS233" s="1766"/>
      <c r="AT233" s="1766"/>
      <c r="AU233" s="1766"/>
      <c r="AV233" s="1766"/>
      <c r="AW233" s="1766"/>
      <c r="AX233" s="1766"/>
      <c r="AY233" s="1766"/>
      <c r="AZ233" s="646"/>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1802"/>
      <c r="BV233" s="1876"/>
      <c r="BW233" s="1876"/>
      <c r="BX233" s="1876"/>
      <c r="BY233" s="1877"/>
      <c r="BZ233" s="1877"/>
      <c r="CA233" s="1877"/>
      <c r="CB233" s="1877"/>
      <c r="CC233" s="1877"/>
      <c r="CD233" s="1877"/>
      <c r="CE233" s="1877"/>
      <c r="CF233" s="1877"/>
      <c r="CG233" s="1877"/>
      <c r="CH233" s="1877"/>
      <c r="CI233" s="1877"/>
      <c r="CJ233" s="1877"/>
      <c r="CK233" s="1877"/>
      <c r="CL233" s="1877"/>
      <c r="CM233" s="1877"/>
      <c r="CN233" s="1877"/>
      <c r="CO233" s="1877"/>
      <c r="CP233" s="1877"/>
      <c r="CQ233" s="1877"/>
      <c r="CR233" s="1877"/>
      <c r="CS233" s="1877"/>
      <c r="CT233" s="1877"/>
      <c r="CU233" s="1877"/>
      <c r="CV233" s="1877"/>
      <c r="CW233" s="1877"/>
      <c r="CX233" s="1877"/>
      <c r="CY233" s="1877"/>
      <c r="CZ233" s="1877"/>
    </row>
    <row r="234" s="642" customFormat="true" ht="15" customHeight="true" x14ac:dyDescent="0.2">
      <c r="A234" s="993"/>
      <c r="B234" s="812"/>
      <c r="C234" s="932"/>
      <c r="D234" s="829"/>
      <c r="E234" s="829"/>
      <c r="F234" s="829"/>
      <c r="G234" s="830"/>
      <c r="H234" s="933"/>
      <c r="I234" s="829"/>
      <c r="J234" s="829"/>
      <c r="K234" s="829"/>
      <c r="L234" s="934"/>
      <c r="M234" s="932"/>
      <c r="N234" s="829"/>
      <c r="O234" s="829"/>
      <c r="P234" s="829"/>
      <c r="Q234" s="830"/>
      <c r="R234" s="933"/>
      <c r="S234" s="829"/>
      <c r="T234" s="829"/>
      <c r="U234" s="934"/>
      <c r="V234" s="1766"/>
      <c r="W234" s="1766"/>
      <c r="X234" s="1766"/>
      <c r="Y234" s="1766"/>
      <c r="Z234" s="1766"/>
      <c r="AA234" s="1766"/>
      <c r="AB234" s="1766"/>
      <c r="AC234" s="1766"/>
      <c r="AD234" s="1766"/>
      <c r="AE234" s="1766"/>
      <c r="AF234" s="1766"/>
      <c r="AG234" s="1766"/>
      <c r="AH234" s="1766"/>
      <c r="AI234" s="1766"/>
      <c r="AJ234" s="1766"/>
      <c r="AK234" s="1766"/>
      <c r="AL234" s="1766"/>
      <c r="AM234" s="1766"/>
      <c r="AN234" s="1766"/>
      <c r="AO234" s="1766"/>
      <c r="AP234" s="1766"/>
      <c r="AQ234" s="1766"/>
      <c r="AR234" s="1766"/>
      <c r="AS234" s="1766"/>
      <c r="AT234" s="1766"/>
      <c r="AU234" s="1766"/>
      <c r="AV234" s="1766"/>
      <c r="AW234" s="1766"/>
      <c r="AX234" s="1766"/>
      <c r="AY234" s="1766"/>
      <c r="AZ234" s="646"/>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1802"/>
      <c r="BV234" s="1876"/>
      <c r="BW234" s="1876"/>
      <c r="BX234" s="1876"/>
      <c r="BY234" s="1877"/>
      <c r="BZ234" s="1877"/>
      <c r="CA234" s="1877"/>
      <c r="CB234" s="1877"/>
      <c r="CC234" s="1877"/>
      <c r="CD234" s="1877"/>
      <c r="CE234" s="1877"/>
      <c r="CF234" s="1877"/>
      <c r="CG234" s="1877"/>
      <c r="CH234" s="1877"/>
      <c r="CI234" s="1877"/>
      <c r="CJ234" s="1877"/>
      <c r="CK234" s="1877"/>
      <c r="CL234" s="1877"/>
      <c r="CM234" s="1877"/>
      <c r="CN234" s="1877"/>
      <c r="CO234" s="1877"/>
      <c r="CP234" s="1877"/>
      <c r="CQ234" s="1877"/>
      <c r="CR234" s="1877"/>
      <c r="CS234" s="1877"/>
      <c r="CT234" s="1877"/>
      <c r="CU234" s="1877"/>
      <c r="CV234" s="1877"/>
      <c r="CW234" s="1877"/>
      <c r="CX234" s="1877"/>
      <c r="CY234" s="1877"/>
      <c r="CZ234" s="1877"/>
    </row>
    <row r="235" s="642" customFormat="true" ht="15" customHeight="true" x14ac:dyDescent="0.2">
      <c r="A235" s="993"/>
      <c r="B235" s="812"/>
      <c r="C235" s="932"/>
      <c r="D235" s="829"/>
      <c r="E235" s="829"/>
      <c r="F235" s="829"/>
      <c r="G235" s="830"/>
      <c r="H235" s="933"/>
      <c r="I235" s="829"/>
      <c r="J235" s="829"/>
      <c r="K235" s="829"/>
      <c r="L235" s="934"/>
      <c r="M235" s="932"/>
      <c r="N235" s="829"/>
      <c r="O235" s="829"/>
      <c r="P235" s="829"/>
      <c r="Q235" s="830"/>
      <c r="R235" s="933"/>
      <c r="S235" s="829"/>
      <c r="T235" s="829"/>
      <c r="U235" s="934"/>
      <c r="V235" s="1766"/>
      <c r="W235" s="1766"/>
      <c r="X235" s="1766"/>
      <c r="Y235" s="1766"/>
      <c r="Z235" s="1766"/>
      <c r="AA235" s="1766"/>
      <c r="AB235" s="1766"/>
      <c r="AC235" s="1766"/>
      <c r="AD235" s="1766"/>
      <c r="AE235" s="1766"/>
      <c r="AF235" s="1766"/>
      <c r="AG235" s="1766"/>
      <c r="AH235" s="1766"/>
      <c r="AI235" s="1766"/>
      <c r="AJ235" s="1766"/>
      <c r="AK235" s="1766"/>
      <c r="AL235" s="1766"/>
      <c r="AM235" s="1766"/>
      <c r="AN235" s="1766"/>
      <c r="AO235" s="1766"/>
      <c r="AP235" s="1766"/>
      <c r="AQ235" s="1766"/>
      <c r="AR235" s="1766"/>
      <c r="AS235" s="1766"/>
      <c r="AT235" s="1766"/>
      <c r="AU235" s="1766"/>
      <c r="AV235" s="1766"/>
      <c r="AW235" s="1766"/>
      <c r="AX235" s="1766"/>
      <c r="AY235" s="1766"/>
      <c r="AZ235" s="646"/>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1802"/>
      <c r="BV235" s="1876"/>
      <c r="BW235" s="1876"/>
      <c r="BX235" s="1876"/>
      <c r="BY235" s="1877"/>
      <c r="BZ235" s="1877"/>
      <c r="CA235" s="1877"/>
      <c r="CB235" s="1877"/>
      <c r="CC235" s="1877"/>
      <c r="CD235" s="1877"/>
      <c r="CE235" s="1877"/>
      <c r="CF235" s="1877"/>
      <c r="CG235" s="1877"/>
      <c r="CH235" s="1877"/>
      <c r="CI235" s="1877"/>
      <c r="CJ235" s="1877"/>
      <c r="CK235" s="1877"/>
      <c r="CL235" s="1877"/>
      <c r="CM235" s="1877"/>
      <c r="CN235" s="1877"/>
      <c r="CO235" s="1877"/>
      <c r="CP235" s="1877"/>
      <c r="CQ235" s="1877"/>
      <c r="CR235" s="1877"/>
      <c r="CS235" s="1877"/>
      <c r="CT235" s="1877"/>
      <c r="CU235" s="1877"/>
      <c r="CV235" s="1877"/>
      <c r="CW235" s="1877"/>
      <c r="CX235" s="1877"/>
      <c r="CY235" s="1877"/>
      <c r="CZ235" s="1877"/>
    </row>
    <row r="236" s="642" customFormat="true" ht="15" customHeight="true" x14ac:dyDescent="0.2">
      <c r="A236" s="993"/>
      <c r="B236" s="812"/>
      <c r="C236" s="932"/>
      <c r="D236" s="829"/>
      <c r="E236" s="829"/>
      <c r="F236" s="829"/>
      <c r="G236" s="830"/>
      <c r="H236" s="933"/>
      <c r="I236" s="829"/>
      <c r="J236" s="829"/>
      <c r="K236" s="829"/>
      <c r="L236" s="934"/>
      <c r="M236" s="932"/>
      <c r="N236" s="829"/>
      <c r="O236" s="829"/>
      <c r="P236" s="829"/>
      <c r="Q236" s="830"/>
      <c r="R236" s="933"/>
      <c r="S236" s="829"/>
      <c r="T236" s="829"/>
      <c r="U236" s="934"/>
      <c r="V236" s="1766"/>
      <c r="W236" s="1766"/>
      <c r="X236" s="1766"/>
      <c r="Y236" s="1766"/>
      <c r="Z236" s="1766"/>
      <c r="AA236" s="1766"/>
      <c r="AB236" s="1766"/>
      <c r="AC236" s="1766"/>
      <c r="AD236" s="1766"/>
      <c r="AE236" s="1766"/>
      <c r="AF236" s="1766"/>
      <c r="AG236" s="1766"/>
      <c r="AH236" s="1766"/>
      <c r="AI236" s="1766"/>
      <c r="AJ236" s="1766"/>
      <c r="AK236" s="1766"/>
      <c r="AL236" s="1766"/>
      <c r="AM236" s="1766"/>
      <c r="AN236" s="1766"/>
      <c r="AO236" s="1766"/>
      <c r="AP236" s="1766"/>
      <c r="AQ236" s="1766"/>
      <c r="AR236" s="1766"/>
      <c r="AS236" s="1766"/>
      <c r="AT236" s="1766"/>
      <c r="AU236" s="1766"/>
      <c r="AV236" s="1766"/>
      <c r="AW236" s="1766"/>
      <c r="AX236" s="1766"/>
      <c r="AY236" s="1766"/>
      <c r="AZ236" s="646"/>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1802"/>
      <c r="BV236" s="1876"/>
      <c r="BW236" s="1876"/>
      <c r="BX236" s="1876"/>
      <c r="BY236" s="1877"/>
      <c r="BZ236" s="1877"/>
      <c r="CA236" s="1877"/>
      <c r="CB236" s="1877"/>
      <c r="CC236" s="1877"/>
      <c r="CD236" s="1877"/>
      <c r="CE236" s="1877"/>
      <c r="CF236" s="1877"/>
      <c r="CG236" s="1877"/>
      <c r="CH236" s="1877"/>
      <c r="CI236" s="1877"/>
      <c r="CJ236" s="1877"/>
      <c r="CK236" s="1877"/>
      <c r="CL236" s="1877"/>
      <c r="CM236" s="1877"/>
      <c r="CN236" s="1877"/>
      <c r="CO236" s="1877"/>
      <c r="CP236" s="1877"/>
      <c r="CQ236" s="1877"/>
      <c r="CR236" s="1877"/>
      <c r="CS236" s="1877"/>
      <c r="CT236" s="1877"/>
      <c r="CU236" s="1877"/>
      <c r="CV236" s="1877"/>
      <c r="CW236" s="1877"/>
      <c r="CX236" s="1877"/>
      <c r="CY236" s="1877"/>
      <c r="CZ236" s="1877"/>
    </row>
    <row r="237" s="642" customFormat="true" ht="15" customHeight="true" x14ac:dyDescent="0.2">
      <c r="A237" s="993"/>
      <c r="B237" s="812"/>
      <c r="C237" s="932"/>
      <c r="D237" s="829"/>
      <c r="E237" s="829"/>
      <c r="F237" s="829"/>
      <c r="G237" s="830"/>
      <c r="H237" s="933"/>
      <c r="I237" s="829"/>
      <c r="J237" s="829"/>
      <c r="K237" s="829"/>
      <c r="L237" s="934"/>
      <c r="M237" s="932"/>
      <c r="N237" s="829"/>
      <c r="O237" s="829"/>
      <c r="P237" s="829"/>
      <c r="Q237" s="830"/>
      <c r="R237" s="933"/>
      <c r="S237" s="829"/>
      <c r="T237" s="829"/>
      <c r="U237" s="934"/>
      <c r="V237" s="1766"/>
      <c r="W237" s="1766"/>
      <c r="X237" s="1766"/>
      <c r="Y237" s="1766"/>
      <c r="Z237" s="1766"/>
      <c r="AA237" s="1766"/>
      <c r="AB237" s="1766"/>
      <c r="AC237" s="1766"/>
      <c r="AD237" s="1766"/>
      <c r="AE237" s="1766"/>
      <c r="AF237" s="1766"/>
      <c r="AG237" s="1766"/>
      <c r="AH237" s="1766"/>
      <c r="AI237" s="1766"/>
      <c r="AJ237" s="1766"/>
      <c r="AK237" s="1766"/>
      <c r="AL237" s="1766"/>
      <c r="AM237" s="1766"/>
      <c r="AN237" s="1766"/>
      <c r="AO237" s="1766"/>
      <c r="AP237" s="1766"/>
      <c r="AQ237" s="1766"/>
      <c r="AR237" s="1766"/>
      <c r="AS237" s="1766"/>
      <c r="AT237" s="1766"/>
      <c r="AU237" s="1766"/>
      <c r="AV237" s="1766"/>
      <c r="AW237" s="1766"/>
      <c r="AX237" s="1766"/>
      <c r="AY237" s="1766"/>
      <c r="AZ237" s="646"/>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1802"/>
      <c r="BV237" s="1876"/>
      <c r="BW237" s="1876"/>
      <c r="BX237" s="1876"/>
      <c r="BY237" s="1877"/>
      <c r="BZ237" s="1877"/>
      <c r="CA237" s="1877"/>
      <c r="CB237" s="1877"/>
      <c r="CC237" s="1877"/>
      <c r="CD237" s="1877"/>
      <c r="CE237" s="1877"/>
      <c r="CF237" s="1877"/>
      <c r="CG237" s="1877"/>
      <c r="CH237" s="1877"/>
      <c r="CI237" s="1877"/>
      <c r="CJ237" s="1877"/>
      <c r="CK237" s="1877"/>
      <c r="CL237" s="1877"/>
      <c r="CM237" s="1877"/>
      <c r="CN237" s="1877"/>
      <c r="CO237" s="1877"/>
      <c r="CP237" s="1877"/>
      <c r="CQ237" s="1877"/>
      <c r="CR237" s="1877"/>
      <c r="CS237" s="1877"/>
      <c r="CT237" s="1877"/>
      <c r="CU237" s="1877"/>
      <c r="CV237" s="1877"/>
      <c r="CW237" s="1877"/>
      <c r="CX237" s="1877"/>
      <c r="CY237" s="1877"/>
      <c r="CZ237" s="1877"/>
    </row>
    <row r="238" s="642" customFormat="true" ht="15" customHeight="true" x14ac:dyDescent="0.2">
      <c r="A238" s="993"/>
      <c r="B238" s="812"/>
      <c r="C238" s="932"/>
      <c r="D238" s="829"/>
      <c r="E238" s="829"/>
      <c r="F238" s="829"/>
      <c r="G238" s="830"/>
      <c r="H238" s="933"/>
      <c r="I238" s="829"/>
      <c r="J238" s="829"/>
      <c r="K238" s="829"/>
      <c r="L238" s="934"/>
      <c r="M238" s="932"/>
      <c r="N238" s="829"/>
      <c r="O238" s="829"/>
      <c r="P238" s="829"/>
      <c r="Q238" s="830"/>
      <c r="R238" s="933"/>
      <c r="S238" s="829"/>
      <c r="T238" s="829"/>
      <c r="U238" s="934"/>
      <c r="V238" s="1766"/>
      <c r="W238" s="1766"/>
      <c r="X238" s="1766"/>
      <c r="Y238" s="1766"/>
      <c r="Z238" s="1766"/>
      <c r="AA238" s="1766"/>
      <c r="AB238" s="1766"/>
      <c r="AC238" s="1766"/>
      <c r="AD238" s="1766"/>
      <c r="AE238" s="1766"/>
      <c r="AF238" s="1766"/>
      <c r="AG238" s="1766"/>
      <c r="AH238" s="1766"/>
      <c r="AI238" s="1766"/>
      <c r="AJ238" s="1766"/>
      <c r="AK238" s="1766"/>
      <c r="AL238" s="1766"/>
      <c r="AM238" s="1766"/>
      <c r="AN238" s="1766"/>
      <c r="AO238" s="1766"/>
      <c r="AP238" s="1766"/>
      <c r="AQ238" s="1766"/>
      <c r="AR238" s="1766"/>
      <c r="AS238" s="1766"/>
      <c r="AT238" s="1766"/>
      <c r="AU238" s="1766"/>
      <c r="AV238" s="1766"/>
      <c r="AW238" s="1766"/>
      <c r="AX238" s="1766"/>
      <c r="AY238" s="1766"/>
      <c r="AZ238" s="646"/>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1802"/>
      <c r="BV238" s="1876"/>
      <c r="BW238" s="1876"/>
      <c r="BX238" s="1876"/>
      <c r="BY238" s="1877"/>
      <c r="BZ238" s="1877"/>
      <c r="CA238" s="1877"/>
      <c r="CB238" s="1877"/>
      <c r="CC238" s="1877"/>
      <c r="CD238" s="1877"/>
      <c r="CE238" s="1877"/>
      <c r="CF238" s="1877"/>
      <c r="CG238" s="1877"/>
      <c r="CH238" s="1877"/>
      <c r="CI238" s="1877"/>
      <c r="CJ238" s="1877"/>
      <c r="CK238" s="1877"/>
      <c r="CL238" s="1877"/>
      <c r="CM238" s="1877"/>
      <c r="CN238" s="1877"/>
      <c r="CO238" s="1877"/>
      <c r="CP238" s="1877"/>
      <c r="CQ238" s="1877"/>
      <c r="CR238" s="1877"/>
      <c r="CS238" s="1877"/>
      <c r="CT238" s="1877"/>
      <c r="CU238" s="1877"/>
      <c r="CV238" s="1877"/>
      <c r="CW238" s="1877"/>
      <c r="CX238" s="1877"/>
      <c r="CY238" s="1877"/>
      <c r="CZ238" s="1877"/>
    </row>
    <row r="239" s="642" customFormat="true" ht="15" customHeight="true" x14ac:dyDescent="0.2">
      <c r="A239" s="993"/>
      <c r="B239" s="812"/>
      <c r="C239" s="932"/>
      <c r="D239" s="829"/>
      <c r="E239" s="829"/>
      <c r="F239" s="829"/>
      <c r="G239" s="830"/>
      <c r="H239" s="933"/>
      <c r="I239" s="829"/>
      <c r="J239" s="829"/>
      <c r="K239" s="829"/>
      <c r="L239" s="934"/>
      <c r="M239" s="932"/>
      <c r="N239" s="829"/>
      <c r="O239" s="829"/>
      <c r="P239" s="829"/>
      <c r="Q239" s="830"/>
      <c r="R239" s="933"/>
      <c r="S239" s="829"/>
      <c r="T239" s="829"/>
      <c r="U239" s="934"/>
      <c r="V239" s="1766"/>
      <c r="W239" s="1766"/>
      <c r="X239" s="1766"/>
      <c r="Y239" s="1766"/>
      <c r="Z239" s="1766"/>
      <c r="AA239" s="1766"/>
      <c r="AB239" s="1766"/>
      <c r="AC239" s="1766"/>
      <c r="AD239" s="1766"/>
      <c r="AE239" s="1766"/>
      <c r="AF239" s="1766"/>
      <c r="AG239" s="1766"/>
      <c r="AH239" s="1766"/>
      <c r="AI239" s="1766"/>
      <c r="AJ239" s="1766"/>
      <c r="AK239" s="1766"/>
      <c r="AL239" s="1766"/>
      <c r="AM239" s="1766"/>
      <c r="AN239" s="1766"/>
      <c r="AO239" s="1766"/>
      <c r="AP239" s="1766"/>
      <c r="AQ239" s="1766"/>
      <c r="AR239" s="1766"/>
      <c r="AS239" s="1766"/>
      <c r="AT239" s="1766"/>
      <c r="AU239" s="1766"/>
      <c r="AV239" s="1766"/>
      <c r="AW239" s="1766"/>
      <c r="AX239" s="1766"/>
      <c r="AY239" s="1766"/>
      <c r="AZ239" s="646"/>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1802"/>
      <c r="BV239" s="1876"/>
      <c r="BW239" s="1876"/>
      <c r="BX239" s="1876"/>
      <c r="BY239" s="1877"/>
      <c r="BZ239" s="1877"/>
      <c r="CA239" s="1877"/>
      <c r="CB239" s="1877"/>
      <c r="CC239" s="1877"/>
      <c r="CD239" s="1877"/>
      <c r="CE239" s="1877"/>
      <c r="CF239" s="1877"/>
      <c r="CG239" s="1877"/>
      <c r="CH239" s="1877"/>
      <c r="CI239" s="1877"/>
      <c r="CJ239" s="1877"/>
      <c r="CK239" s="1877"/>
      <c r="CL239" s="1877"/>
      <c r="CM239" s="1877"/>
      <c r="CN239" s="1877"/>
      <c r="CO239" s="1877"/>
      <c r="CP239" s="1877"/>
      <c r="CQ239" s="1877"/>
      <c r="CR239" s="1877"/>
      <c r="CS239" s="1877"/>
      <c r="CT239" s="1877"/>
      <c r="CU239" s="1877"/>
      <c r="CV239" s="1877"/>
      <c r="CW239" s="1877"/>
      <c r="CX239" s="1877"/>
      <c r="CY239" s="1877"/>
      <c r="CZ239" s="1877"/>
    </row>
    <row r="240" s="642" customFormat="true" ht="15" customHeight="true" x14ac:dyDescent="0.2">
      <c r="A240" s="993"/>
      <c r="B240" s="812"/>
      <c r="C240" s="932"/>
      <c r="D240" s="829"/>
      <c r="E240" s="829"/>
      <c r="F240" s="829"/>
      <c r="G240" s="830"/>
      <c r="H240" s="933"/>
      <c r="I240" s="829"/>
      <c r="J240" s="829"/>
      <c r="K240" s="829"/>
      <c r="L240" s="934"/>
      <c r="M240" s="932"/>
      <c r="N240" s="829"/>
      <c r="O240" s="829"/>
      <c r="P240" s="829"/>
      <c r="Q240" s="830"/>
      <c r="R240" s="933"/>
      <c r="S240" s="829"/>
      <c r="T240" s="829"/>
      <c r="U240" s="934"/>
      <c r="V240" s="1766"/>
      <c r="W240" s="1766"/>
      <c r="X240" s="1766"/>
      <c r="Y240" s="1766"/>
      <c r="Z240" s="1766"/>
      <c r="AA240" s="1766"/>
      <c r="AB240" s="1766"/>
      <c r="AC240" s="1766"/>
      <c r="AD240" s="1766"/>
      <c r="AE240" s="1766"/>
      <c r="AF240" s="1766"/>
      <c r="AG240" s="1766"/>
      <c r="AH240" s="1766"/>
      <c r="AI240" s="1766"/>
      <c r="AJ240" s="1766"/>
      <c r="AK240" s="1766"/>
      <c r="AL240" s="1766"/>
      <c r="AM240" s="1766"/>
      <c r="AN240" s="1766"/>
      <c r="AO240" s="1766"/>
      <c r="AP240" s="1766"/>
      <c r="AQ240" s="1766"/>
      <c r="AR240" s="1766"/>
      <c r="AS240" s="1766"/>
      <c r="AT240" s="1766"/>
      <c r="AU240" s="1766"/>
      <c r="AV240" s="1766"/>
      <c r="AW240" s="1766"/>
      <c r="AX240" s="1766"/>
      <c r="AY240" s="1766"/>
      <c r="AZ240" s="646"/>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1802"/>
      <c r="BV240" s="1876"/>
      <c r="BW240" s="1876"/>
      <c r="BX240" s="1876"/>
      <c r="BY240" s="1877"/>
      <c r="BZ240" s="1877"/>
      <c r="CA240" s="1877"/>
      <c r="CB240" s="1877"/>
      <c r="CC240" s="1877"/>
      <c r="CD240" s="1877"/>
      <c r="CE240" s="1877"/>
      <c r="CF240" s="1877"/>
      <c r="CG240" s="1877"/>
      <c r="CH240" s="1877"/>
      <c r="CI240" s="1877"/>
      <c r="CJ240" s="1877"/>
      <c r="CK240" s="1877"/>
      <c r="CL240" s="1877"/>
      <c r="CM240" s="1877"/>
      <c r="CN240" s="1877"/>
      <c r="CO240" s="1877"/>
      <c r="CP240" s="1877"/>
      <c r="CQ240" s="1877"/>
      <c r="CR240" s="1877"/>
      <c r="CS240" s="1877"/>
      <c r="CT240" s="1877"/>
      <c r="CU240" s="1877"/>
      <c r="CV240" s="1877"/>
      <c r="CW240" s="1877"/>
      <c r="CX240" s="1877"/>
      <c r="CY240" s="1877"/>
      <c r="CZ240" s="1877"/>
    </row>
    <row r="241" s="642" customFormat="true" ht="15" customHeight="true" x14ac:dyDescent="0.2">
      <c r="A241" s="993"/>
      <c r="B241" s="812"/>
      <c r="C241" s="932"/>
      <c r="D241" s="829"/>
      <c r="E241" s="829"/>
      <c r="F241" s="829"/>
      <c r="G241" s="830"/>
      <c r="H241" s="933"/>
      <c r="I241" s="829"/>
      <c r="J241" s="829"/>
      <c r="K241" s="829"/>
      <c r="L241" s="934"/>
      <c r="M241" s="932"/>
      <c r="N241" s="829"/>
      <c r="O241" s="829"/>
      <c r="P241" s="829"/>
      <c r="Q241" s="830"/>
      <c r="R241" s="933"/>
      <c r="S241" s="829"/>
      <c r="T241" s="829"/>
      <c r="U241" s="934"/>
      <c r="V241" s="1766"/>
      <c r="W241" s="1766"/>
      <c r="X241" s="1766"/>
      <c r="Y241" s="1766"/>
      <c r="Z241" s="1766"/>
      <c r="AA241" s="1766"/>
      <c r="AB241" s="1766"/>
      <c r="AC241" s="1766"/>
      <c r="AD241" s="1766"/>
      <c r="AE241" s="1766"/>
      <c r="AF241" s="1766"/>
      <c r="AG241" s="1766"/>
      <c r="AH241" s="1766"/>
      <c r="AI241" s="1766"/>
      <c r="AJ241" s="1766"/>
      <c r="AK241" s="1766"/>
      <c r="AL241" s="1766"/>
      <c r="AM241" s="1766"/>
      <c r="AN241" s="1766"/>
      <c r="AO241" s="1766"/>
      <c r="AP241" s="1766"/>
      <c r="AQ241" s="1766"/>
      <c r="AR241" s="1766"/>
      <c r="AS241" s="1766"/>
      <c r="AT241" s="1766"/>
      <c r="AU241" s="1766"/>
      <c r="AV241" s="1766"/>
      <c r="AW241" s="1766"/>
      <c r="AX241" s="1766"/>
      <c r="AY241" s="1766"/>
      <c r="AZ241" s="646"/>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1802"/>
      <c r="BV241" s="1876"/>
      <c r="BW241" s="1876"/>
      <c r="BX241" s="1876"/>
      <c r="BY241" s="1877"/>
      <c r="BZ241" s="1877"/>
      <c r="CA241" s="1877"/>
      <c r="CB241" s="1877"/>
      <c r="CC241" s="1877"/>
      <c r="CD241" s="1877"/>
      <c r="CE241" s="1877"/>
      <c r="CF241" s="1877"/>
      <c r="CG241" s="1877"/>
      <c r="CH241" s="1877"/>
      <c r="CI241" s="1877"/>
      <c r="CJ241" s="1877"/>
      <c r="CK241" s="1877"/>
      <c r="CL241" s="1877"/>
      <c r="CM241" s="1877"/>
      <c r="CN241" s="1877"/>
      <c r="CO241" s="1877"/>
      <c r="CP241" s="1877"/>
      <c r="CQ241" s="1877"/>
      <c r="CR241" s="1877"/>
      <c r="CS241" s="1877"/>
      <c r="CT241" s="1877"/>
      <c r="CU241" s="1877"/>
      <c r="CV241" s="1877"/>
      <c r="CW241" s="1877"/>
      <c r="CX241" s="1877"/>
      <c r="CY241" s="1877"/>
      <c r="CZ241" s="1877"/>
    </row>
    <row r="242" s="642" customFormat="true" ht="15" customHeight="true" x14ac:dyDescent="0.2">
      <c r="A242" s="993"/>
      <c r="B242" s="812"/>
      <c r="C242" s="932"/>
      <c r="D242" s="829"/>
      <c r="E242" s="829"/>
      <c r="F242" s="829"/>
      <c r="G242" s="830"/>
      <c r="H242" s="933"/>
      <c r="I242" s="829"/>
      <c r="J242" s="829"/>
      <c r="K242" s="829"/>
      <c r="L242" s="934"/>
      <c r="M242" s="932"/>
      <c r="N242" s="829"/>
      <c r="O242" s="829"/>
      <c r="P242" s="829"/>
      <c r="Q242" s="830"/>
      <c r="R242" s="933"/>
      <c r="S242" s="829"/>
      <c r="T242" s="829"/>
      <c r="U242" s="934"/>
      <c r="V242" s="1766"/>
      <c r="W242" s="1766"/>
      <c r="X242" s="1766"/>
      <c r="Y242" s="1766"/>
      <c r="Z242" s="1766"/>
      <c r="AA242" s="1766"/>
      <c r="AB242" s="1766"/>
      <c r="AC242" s="1766"/>
      <c r="AD242" s="1766"/>
      <c r="AE242" s="1766"/>
      <c r="AF242" s="1766"/>
      <c r="AG242" s="1766"/>
      <c r="AH242" s="1766"/>
      <c r="AI242" s="1766"/>
      <c r="AJ242" s="1766"/>
      <c r="AK242" s="1766"/>
      <c r="AL242" s="1766"/>
      <c r="AM242" s="1766"/>
      <c r="AN242" s="1766"/>
      <c r="AO242" s="1766"/>
      <c r="AP242" s="1766"/>
      <c r="AQ242" s="1766"/>
      <c r="AR242" s="1766"/>
      <c r="AS242" s="1766"/>
      <c r="AT242" s="1766"/>
      <c r="AU242" s="1766"/>
      <c r="AV242" s="1766"/>
      <c r="AW242" s="1766"/>
      <c r="AX242" s="1766"/>
      <c r="AY242" s="1766"/>
      <c r="AZ242" s="646"/>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1802"/>
      <c r="BV242" s="1876"/>
      <c r="BW242" s="1876"/>
      <c r="BX242" s="1876"/>
      <c r="BY242" s="1877"/>
      <c r="BZ242" s="1877"/>
      <c r="CA242" s="1877"/>
      <c r="CB242" s="1877"/>
      <c r="CC242" s="1877"/>
      <c r="CD242" s="1877"/>
      <c r="CE242" s="1877"/>
      <c r="CF242" s="1877"/>
      <c r="CG242" s="1877"/>
      <c r="CH242" s="1877"/>
      <c r="CI242" s="1877"/>
      <c r="CJ242" s="1877"/>
      <c r="CK242" s="1877"/>
      <c r="CL242" s="1877"/>
      <c r="CM242" s="1877"/>
      <c r="CN242" s="1877"/>
      <c r="CO242" s="1877"/>
      <c r="CP242" s="1877"/>
      <c r="CQ242" s="1877"/>
      <c r="CR242" s="1877"/>
      <c r="CS242" s="1877"/>
      <c r="CT242" s="1877"/>
      <c r="CU242" s="1877"/>
      <c r="CV242" s="1877"/>
      <c r="CW242" s="1877"/>
      <c r="CX242" s="1877"/>
      <c r="CY242" s="1877"/>
      <c r="CZ242" s="1877"/>
    </row>
    <row r="243" s="642" customFormat="true" ht="15" customHeight="true" x14ac:dyDescent="0.2">
      <c r="A243" s="993"/>
      <c r="B243" s="812"/>
      <c r="C243" s="932"/>
      <c r="D243" s="829"/>
      <c r="E243" s="829"/>
      <c r="F243" s="829"/>
      <c r="G243" s="830"/>
      <c r="H243" s="933"/>
      <c r="I243" s="829"/>
      <c r="J243" s="829"/>
      <c r="K243" s="829"/>
      <c r="L243" s="934"/>
      <c r="M243" s="932"/>
      <c r="N243" s="829"/>
      <c r="O243" s="829"/>
      <c r="P243" s="829"/>
      <c r="Q243" s="830"/>
      <c r="R243" s="933"/>
      <c r="S243" s="829"/>
      <c r="T243" s="829"/>
      <c r="U243" s="934"/>
      <c r="V243" s="1766"/>
      <c r="W243" s="1766"/>
      <c r="X243" s="1766"/>
      <c r="Y243" s="1766"/>
      <c r="Z243" s="1766"/>
      <c r="AA243" s="1766"/>
      <c r="AB243" s="1766"/>
      <c r="AC243" s="1766"/>
      <c r="AD243" s="1766"/>
      <c r="AE243" s="1766"/>
      <c r="AF243" s="1766"/>
      <c r="AG243" s="1766"/>
      <c r="AH243" s="1766"/>
      <c r="AI243" s="1766"/>
      <c r="AJ243" s="1766"/>
      <c r="AK243" s="1766"/>
      <c r="AL243" s="1766"/>
      <c r="AM243" s="1766"/>
      <c r="AN243" s="1766"/>
      <c r="AO243" s="1766"/>
      <c r="AP243" s="1766"/>
      <c r="AQ243" s="1766"/>
      <c r="AR243" s="1766"/>
      <c r="AS243" s="1766"/>
      <c r="AT243" s="1766"/>
      <c r="AU243" s="1766"/>
      <c r="AV243" s="1766"/>
      <c r="AW243" s="1766"/>
      <c r="AX243" s="1766"/>
      <c r="AY243" s="1766"/>
      <c r="AZ243" s="646"/>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1802"/>
      <c r="BV243" s="1876"/>
      <c r="BW243" s="1876"/>
      <c r="BX243" s="1876"/>
      <c r="BY243" s="1877"/>
      <c r="BZ243" s="1877"/>
      <c r="CA243" s="1877"/>
      <c r="CB243" s="1877"/>
      <c r="CC243" s="1877"/>
      <c r="CD243" s="1877"/>
      <c r="CE243" s="1877"/>
      <c r="CF243" s="1877"/>
      <c r="CG243" s="1877"/>
      <c r="CH243" s="1877"/>
      <c r="CI243" s="1877"/>
      <c r="CJ243" s="1877"/>
      <c r="CK243" s="1877"/>
      <c r="CL243" s="1877"/>
      <c r="CM243" s="1877"/>
      <c r="CN243" s="1877"/>
      <c r="CO243" s="1877"/>
      <c r="CP243" s="1877"/>
      <c r="CQ243" s="1877"/>
      <c r="CR243" s="1877"/>
      <c r="CS243" s="1877"/>
      <c r="CT243" s="1877"/>
      <c r="CU243" s="1877"/>
      <c r="CV243" s="1877"/>
      <c r="CW243" s="1877"/>
      <c r="CX243" s="1877"/>
      <c r="CY243" s="1877"/>
      <c r="CZ243" s="1877"/>
    </row>
    <row r="244" s="642" customFormat="true" ht="15" customHeight="true" x14ac:dyDescent="0.2">
      <c r="A244" s="993"/>
      <c r="B244" s="812"/>
      <c r="C244" s="932"/>
      <c r="D244" s="829"/>
      <c r="E244" s="829"/>
      <c r="F244" s="829"/>
      <c r="G244" s="830"/>
      <c r="H244" s="933"/>
      <c r="I244" s="829"/>
      <c r="J244" s="829"/>
      <c r="K244" s="829"/>
      <c r="L244" s="934"/>
      <c r="M244" s="932"/>
      <c r="N244" s="829"/>
      <c r="O244" s="829"/>
      <c r="P244" s="829"/>
      <c r="Q244" s="830"/>
      <c r="R244" s="933"/>
      <c r="S244" s="829"/>
      <c r="T244" s="829"/>
      <c r="U244" s="934"/>
      <c r="V244" s="1766"/>
      <c r="W244" s="1766"/>
      <c r="X244" s="1766"/>
      <c r="Y244" s="1766"/>
      <c r="Z244" s="1766"/>
      <c r="AA244" s="1766"/>
      <c r="AB244" s="1766"/>
      <c r="AC244" s="1766"/>
      <c r="AD244" s="1766"/>
      <c r="AE244" s="1766"/>
      <c r="AF244" s="1766"/>
      <c r="AG244" s="1766"/>
      <c r="AH244" s="1766"/>
      <c r="AI244" s="1766"/>
      <c r="AJ244" s="1766"/>
      <c r="AK244" s="1766"/>
      <c r="AL244" s="1766"/>
      <c r="AM244" s="1766"/>
      <c r="AN244" s="1766"/>
      <c r="AO244" s="1766"/>
      <c r="AP244" s="1766"/>
      <c r="AQ244" s="1766"/>
      <c r="AR244" s="1766"/>
      <c r="AS244" s="1766"/>
      <c r="AT244" s="1766"/>
      <c r="AU244" s="1766"/>
      <c r="AV244" s="1766"/>
      <c r="AW244" s="1766"/>
      <c r="AX244" s="1766"/>
      <c r="AY244" s="1766"/>
      <c r="AZ244" s="646"/>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1802"/>
      <c r="BV244" s="1876"/>
      <c r="BW244" s="1876"/>
      <c r="BX244" s="1876"/>
      <c r="BY244" s="1877"/>
      <c r="BZ244" s="1877"/>
      <c r="CA244" s="1877"/>
      <c r="CB244" s="1877"/>
      <c r="CC244" s="1877"/>
      <c r="CD244" s="1877"/>
      <c r="CE244" s="1877"/>
      <c r="CF244" s="1877"/>
      <c r="CG244" s="1877"/>
      <c r="CH244" s="1877"/>
      <c r="CI244" s="1877"/>
      <c r="CJ244" s="1877"/>
      <c r="CK244" s="1877"/>
      <c r="CL244" s="1877"/>
      <c r="CM244" s="1877"/>
      <c r="CN244" s="1877"/>
      <c r="CO244" s="1877"/>
      <c r="CP244" s="1877"/>
      <c r="CQ244" s="1877"/>
      <c r="CR244" s="1877"/>
      <c r="CS244" s="1877"/>
      <c r="CT244" s="1877"/>
      <c r="CU244" s="1877"/>
      <c r="CV244" s="1877"/>
      <c r="CW244" s="1877"/>
      <c r="CX244" s="1877"/>
      <c r="CY244" s="1877"/>
      <c r="CZ244" s="1877"/>
    </row>
    <row r="245" s="642" customFormat="true" ht="15" customHeight="true" x14ac:dyDescent="0.2">
      <c r="A245" s="993"/>
      <c r="B245" s="812"/>
      <c r="C245" s="932"/>
      <c r="D245" s="829"/>
      <c r="E245" s="829"/>
      <c r="F245" s="829"/>
      <c r="G245" s="830"/>
      <c r="H245" s="933"/>
      <c r="I245" s="829"/>
      <c r="J245" s="829"/>
      <c r="K245" s="829"/>
      <c r="L245" s="934"/>
      <c r="M245" s="932"/>
      <c r="N245" s="829"/>
      <c r="O245" s="829"/>
      <c r="P245" s="829"/>
      <c r="Q245" s="830"/>
      <c r="R245" s="933"/>
      <c r="S245" s="829"/>
      <c r="T245" s="829"/>
      <c r="U245" s="934"/>
      <c r="V245" s="1766"/>
      <c r="W245" s="1766"/>
      <c r="X245" s="1766"/>
      <c r="Y245" s="1766"/>
      <c r="Z245" s="1766"/>
      <c r="AA245" s="1766"/>
      <c r="AB245" s="1766"/>
      <c r="AC245" s="1766"/>
      <c r="AD245" s="1766"/>
      <c r="AE245" s="1766"/>
      <c r="AF245" s="1766"/>
      <c r="AG245" s="1766"/>
      <c r="AH245" s="1766"/>
      <c r="AI245" s="1766"/>
      <c r="AJ245" s="1766"/>
      <c r="AK245" s="1766"/>
      <c r="AL245" s="1766"/>
      <c r="AM245" s="1766"/>
      <c r="AN245" s="1766"/>
      <c r="AO245" s="1766"/>
      <c r="AP245" s="1766"/>
      <c r="AQ245" s="1766"/>
      <c r="AR245" s="1766"/>
      <c r="AS245" s="1766"/>
      <c r="AT245" s="1766"/>
      <c r="AU245" s="1766"/>
      <c r="AV245" s="1766"/>
      <c r="AW245" s="1766"/>
      <c r="AX245" s="1766"/>
      <c r="AY245" s="1766"/>
      <c r="AZ245" s="646"/>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1802"/>
      <c r="BV245" s="1876"/>
      <c r="BW245" s="1876"/>
      <c r="BX245" s="1876"/>
      <c r="BY245" s="1877"/>
      <c r="BZ245" s="1877"/>
      <c r="CA245" s="1877"/>
      <c r="CB245" s="1877"/>
      <c r="CC245" s="1877"/>
      <c r="CD245" s="1877"/>
      <c r="CE245" s="1877"/>
      <c r="CF245" s="1877"/>
      <c r="CG245" s="1877"/>
      <c r="CH245" s="1877"/>
      <c r="CI245" s="1877"/>
      <c r="CJ245" s="1877"/>
      <c r="CK245" s="1877"/>
      <c r="CL245" s="1877"/>
      <c r="CM245" s="1877"/>
      <c r="CN245" s="1877"/>
      <c r="CO245" s="1877"/>
      <c r="CP245" s="1877"/>
      <c r="CQ245" s="1877"/>
      <c r="CR245" s="1877"/>
      <c r="CS245" s="1877"/>
      <c r="CT245" s="1877"/>
      <c r="CU245" s="1877"/>
      <c r="CV245" s="1877"/>
      <c r="CW245" s="1877"/>
      <c r="CX245" s="1877"/>
      <c r="CY245" s="1877"/>
      <c r="CZ245" s="1877"/>
    </row>
    <row r="246" s="642" customFormat="true" ht="15" customHeight="true" x14ac:dyDescent="0.2">
      <c r="A246" s="993"/>
      <c r="B246" s="812"/>
      <c r="C246" s="932"/>
      <c r="D246" s="829"/>
      <c r="E246" s="829"/>
      <c r="F246" s="829"/>
      <c r="G246" s="830"/>
      <c r="H246" s="933"/>
      <c r="I246" s="829"/>
      <c r="J246" s="829"/>
      <c r="K246" s="829"/>
      <c r="L246" s="934"/>
      <c r="M246" s="932"/>
      <c r="N246" s="829"/>
      <c r="O246" s="829"/>
      <c r="P246" s="829"/>
      <c r="Q246" s="830"/>
      <c r="R246" s="933"/>
      <c r="S246" s="829"/>
      <c r="T246" s="829"/>
      <c r="U246" s="934"/>
      <c r="V246" s="1766"/>
      <c r="W246" s="1766"/>
      <c r="X246" s="1766"/>
      <c r="Y246" s="1766"/>
      <c r="Z246" s="1766"/>
      <c r="AA246" s="1766"/>
      <c r="AB246" s="1766"/>
      <c r="AC246" s="1766"/>
      <c r="AD246" s="1766"/>
      <c r="AE246" s="1766"/>
      <c r="AF246" s="1766"/>
      <c r="AG246" s="1766"/>
      <c r="AH246" s="1766"/>
      <c r="AI246" s="1766"/>
      <c r="AJ246" s="1766"/>
      <c r="AK246" s="1766"/>
      <c r="AL246" s="1766"/>
      <c r="AM246" s="1766"/>
      <c r="AN246" s="1766"/>
      <c r="AO246" s="1766"/>
      <c r="AP246" s="1766"/>
      <c r="AQ246" s="1766"/>
      <c r="AR246" s="1766"/>
      <c r="AS246" s="1766"/>
      <c r="AT246" s="1766"/>
      <c r="AU246" s="1766"/>
      <c r="AV246" s="1766"/>
      <c r="AW246" s="1766"/>
      <c r="AX246" s="1766"/>
      <c r="AY246" s="1766"/>
      <c r="AZ246" s="646"/>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1802"/>
      <c r="BV246" s="1876"/>
      <c r="BW246" s="1876"/>
      <c r="BX246" s="1876"/>
      <c r="BY246" s="1877"/>
      <c r="BZ246" s="1877"/>
      <c r="CA246" s="1877"/>
      <c r="CB246" s="1877"/>
      <c r="CC246" s="1877"/>
      <c r="CD246" s="1877"/>
      <c r="CE246" s="1877"/>
      <c r="CF246" s="1877"/>
      <c r="CG246" s="1877"/>
      <c r="CH246" s="1877"/>
      <c r="CI246" s="1877"/>
      <c r="CJ246" s="1877"/>
      <c r="CK246" s="1877"/>
      <c r="CL246" s="1877"/>
      <c r="CM246" s="1877"/>
      <c r="CN246" s="1877"/>
      <c r="CO246" s="1877"/>
      <c r="CP246" s="1877"/>
      <c r="CQ246" s="1877"/>
      <c r="CR246" s="1877"/>
      <c r="CS246" s="1877"/>
      <c r="CT246" s="1877"/>
      <c r="CU246" s="1877"/>
      <c r="CV246" s="1877"/>
      <c r="CW246" s="1877"/>
      <c r="CX246" s="1877"/>
      <c r="CY246" s="1877"/>
      <c r="CZ246" s="1877"/>
    </row>
    <row r="247" s="642" customFormat="true" ht="15" customHeight="true" x14ac:dyDescent="0.2">
      <c r="A247" s="993"/>
      <c r="B247" s="812"/>
      <c r="C247" s="932"/>
      <c r="D247" s="829"/>
      <c r="E247" s="829"/>
      <c r="F247" s="829"/>
      <c r="G247" s="830"/>
      <c r="H247" s="933"/>
      <c r="I247" s="829"/>
      <c r="J247" s="829"/>
      <c r="K247" s="829"/>
      <c r="L247" s="934"/>
      <c r="M247" s="932"/>
      <c r="N247" s="829"/>
      <c r="O247" s="829"/>
      <c r="P247" s="829"/>
      <c r="Q247" s="830"/>
      <c r="R247" s="933"/>
      <c r="S247" s="829"/>
      <c r="T247" s="829"/>
      <c r="U247" s="934"/>
      <c r="V247" s="1766"/>
      <c r="W247" s="1766"/>
      <c r="X247" s="1766"/>
      <c r="Y247" s="1766"/>
      <c r="Z247" s="1766"/>
      <c r="AA247" s="1766"/>
      <c r="AB247" s="1766"/>
      <c r="AC247" s="1766"/>
      <c r="AD247" s="1766"/>
      <c r="AE247" s="1766"/>
      <c r="AF247" s="1766"/>
      <c r="AG247" s="1766"/>
      <c r="AH247" s="1766"/>
      <c r="AI247" s="1766"/>
      <c r="AJ247" s="1766"/>
      <c r="AK247" s="1766"/>
      <c r="AL247" s="1766"/>
      <c r="AM247" s="1766"/>
      <c r="AN247" s="1766"/>
      <c r="AO247" s="1766"/>
      <c r="AP247" s="1766"/>
      <c r="AQ247" s="1766"/>
      <c r="AR247" s="1766"/>
      <c r="AS247" s="1766"/>
      <c r="AT247" s="1766"/>
      <c r="AU247" s="1766"/>
      <c r="AV247" s="1766"/>
      <c r="AW247" s="1766"/>
      <c r="AX247" s="1766"/>
      <c r="AY247" s="1766"/>
      <c r="AZ247" s="646"/>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1802"/>
      <c r="BV247" s="1876"/>
      <c r="BW247" s="1876"/>
      <c r="BX247" s="1876"/>
      <c r="BY247" s="1877"/>
      <c r="BZ247" s="1877"/>
      <c r="CA247" s="1877"/>
      <c r="CB247" s="1877"/>
      <c r="CC247" s="1877"/>
      <c r="CD247" s="1877"/>
      <c r="CE247" s="1877"/>
      <c r="CF247" s="1877"/>
      <c r="CG247" s="1877"/>
      <c r="CH247" s="1877"/>
      <c r="CI247" s="1877"/>
      <c r="CJ247" s="1877"/>
      <c r="CK247" s="1877"/>
      <c r="CL247" s="1877"/>
      <c r="CM247" s="1877"/>
      <c r="CN247" s="1877"/>
      <c r="CO247" s="1877"/>
      <c r="CP247" s="1877"/>
      <c r="CQ247" s="1877"/>
      <c r="CR247" s="1877"/>
      <c r="CS247" s="1877"/>
      <c r="CT247" s="1877"/>
      <c r="CU247" s="1877"/>
      <c r="CV247" s="1877"/>
      <c r="CW247" s="1877"/>
      <c r="CX247" s="1877"/>
      <c r="CY247" s="1877"/>
      <c r="CZ247" s="1877"/>
    </row>
    <row r="248" s="642" customFormat="true" ht="15" customHeight="true" x14ac:dyDescent="0.2">
      <c r="A248" s="994"/>
      <c r="B248" s="816"/>
      <c r="C248" s="989"/>
      <c r="D248" s="837"/>
      <c r="E248" s="837"/>
      <c r="F248" s="837"/>
      <c r="G248" s="838"/>
      <c r="H248" s="990"/>
      <c r="I248" s="837"/>
      <c r="J248" s="837"/>
      <c r="K248" s="837"/>
      <c r="L248" s="991"/>
      <c r="M248" s="989"/>
      <c r="N248" s="837"/>
      <c r="O248" s="837"/>
      <c r="P248" s="837"/>
      <c r="Q248" s="838"/>
      <c r="R248" s="990"/>
      <c r="S248" s="837"/>
      <c r="T248" s="837"/>
      <c r="U248" s="991"/>
      <c r="V248" s="1766"/>
      <c r="W248" s="1766"/>
      <c r="X248" s="1766"/>
      <c r="Y248" s="1766"/>
      <c r="Z248" s="1766"/>
      <c r="AA248" s="1766"/>
      <c r="AB248" s="1766"/>
      <c r="AC248" s="1766"/>
      <c r="AD248" s="1766"/>
      <c r="AE248" s="1766"/>
      <c r="AF248" s="1766"/>
      <c r="AG248" s="1766"/>
      <c r="AH248" s="1766"/>
      <c r="AI248" s="1766"/>
      <c r="AJ248" s="1766"/>
      <c r="AK248" s="1766"/>
      <c r="AL248" s="1766"/>
      <c r="AM248" s="1766"/>
      <c r="AN248" s="1766"/>
      <c r="AO248" s="1766"/>
      <c r="AP248" s="1766"/>
      <c r="AQ248" s="1766"/>
      <c r="AR248" s="1766"/>
      <c r="AS248" s="1766"/>
      <c r="AT248" s="1766"/>
      <c r="AU248" s="1766"/>
      <c r="AV248" s="1766"/>
      <c r="AW248" s="1766"/>
      <c r="AX248" s="1766"/>
      <c r="AY248" s="1766"/>
      <c r="AZ248" s="646"/>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1803"/>
      <c r="BV248" s="1876"/>
      <c r="BW248" s="1876"/>
      <c r="BX248" s="1876"/>
      <c r="BY248" s="1877"/>
      <c r="BZ248" s="1877"/>
      <c r="CA248" s="1877"/>
      <c r="CB248" s="1877"/>
      <c r="CC248" s="1877"/>
      <c r="CD248" s="1877"/>
      <c r="CE248" s="1877"/>
      <c r="CF248" s="1877"/>
      <c r="CG248" s="1877"/>
      <c r="CH248" s="1877"/>
      <c r="CI248" s="1877"/>
      <c r="CJ248" s="1877"/>
      <c r="CK248" s="1877"/>
      <c r="CL248" s="1877"/>
      <c r="CM248" s="1877"/>
      <c r="CN248" s="1877"/>
      <c r="CO248" s="1877"/>
      <c r="CP248" s="1877"/>
      <c r="CQ248" s="1877"/>
      <c r="CR248" s="1877"/>
      <c r="CS248" s="1877"/>
      <c r="CT248" s="1877"/>
      <c r="CU248" s="1877"/>
      <c r="CV248" s="1877"/>
      <c r="CW248" s="1877"/>
      <c r="CX248" s="1877"/>
      <c r="CY248" s="1877"/>
      <c r="CZ248" s="1877"/>
    </row>
    <row r="249" s="642" customFormat="true" ht="250.15" customHeight="true" x14ac:dyDescent="0.2">
      <c r="V249" s="646"/>
      <c r="W249" s="646"/>
      <c r="X249" s="646"/>
      <c r="Y249" s="646"/>
      <c r="Z249" s="646"/>
      <c r="AA249" s="646"/>
      <c r="AB249" s="646"/>
      <c r="AC249" s="646"/>
      <c r="AD249" s="646"/>
      <c r="AE249" s="646"/>
      <c r="AF249" s="646"/>
      <c r="AG249" s="646"/>
      <c r="AH249" s="646"/>
      <c r="AI249" s="646"/>
      <c r="AJ249" s="646"/>
      <c r="AK249" s="646"/>
      <c r="AL249" s="646"/>
      <c r="AM249" s="646"/>
      <c r="AN249" s="646"/>
      <c r="AO249" s="646"/>
      <c r="AP249" s="646"/>
      <c r="AQ249" s="646"/>
      <c r="AR249" s="646"/>
      <c r="AS249" s="646"/>
      <c r="AT249" s="646"/>
      <c r="AU249" s="646"/>
      <c r="AV249" s="646"/>
      <c r="AW249" s="646"/>
      <c r="AX249" s="646"/>
      <c r="AY249" s="646"/>
      <c r="AZ249" s="64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87" customFormat="true" ht="19.15" customHeight="true" x14ac:dyDescent="0.2">
      <c r="V250" s="594"/>
      <c r="W250" s="594"/>
      <c r="X250" s="594"/>
      <c r="Y250" s="594"/>
      <c r="Z250" s="594"/>
      <c r="AA250" s="594"/>
      <c r="AB250" s="594"/>
      <c r="AC250" s="594"/>
      <c r="AD250" s="594"/>
      <c r="AE250" s="594"/>
      <c r="AF250" s="594"/>
      <c r="AG250" s="594"/>
      <c r="AH250" s="594"/>
      <c r="AI250" s="594"/>
      <c r="AJ250" s="594"/>
      <c r="AK250" s="594"/>
      <c r="AL250" s="594"/>
      <c r="AM250" s="594"/>
      <c r="AN250" s="594"/>
      <c r="AO250" s="594"/>
      <c r="AP250" s="594"/>
      <c r="AQ250" s="594"/>
      <c r="AR250" s="594"/>
      <c r="AS250" s="594"/>
      <c r="AT250" s="594"/>
      <c r="AU250" s="594"/>
      <c r="AV250" s="594"/>
      <c r="AW250" s="594"/>
      <c r="AX250" s="594"/>
      <c r="AY250" s="594"/>
      <c r="AZ250" s="594"/>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87" customFormat="true" ht="12.75" x14ac:dyDescent="0.2">
      <c r="V251" s="594"/>
      <c r="W251" s="594"/>
      <c r="X251" s="594"/>
      <c r="Y251" s="594"/>
      <c r="Z251" s="594"/>
      <c r="AA251" s="594"/>
      <c r="AB251" s="594"/>
      <c r="AC251" s="594"/>
      <c r="AD251" s="594"/>
      <c r="AE251" s="594"/>
      <c r="AF251" s="594"/>
      <c r="AG251" s="594"/>
      <c r="AH251" s="594"/>
      <c r="AI251" s="594"/>
      <c r="AJ251" s="594"/>
      <c r="AK251" s="594"/>
      <c r="AL251" s="594"/>
      <c r="AM251" s="594"/>
      <c r="AN251" s="594"/>
      <c r="AO251" s="594"/>
      <c r="AP251" s="594"/>
      <c r="AQ251" s="594"/>
      <c r="AR251" s="594"/>
      <c r="AS251" s="594"/>
      <c r="AT251" s="594"/>
      <c r="AU251" s="594"/>
      <c r="AV251" s="594"/>
      <c r="AW251" s="594"/>
      <c r="AX251" s="594"/>
      <c r="AY251" s="594"/>
      <c r="AZ251" s="594"/>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87" customFormat="true" ht="12.75" x14ac:dyDescent="0.2">
      <c r="V252" s="594"/>
      <c r="W252" s="594"/>
      <c r="X252" s="594"/>
      <c r="Y252" s="594"/>
      <c r="Z252" s="594"/>
      <c r="AA252" s="594"/>
      <c r="AB252" s="594"/>
      <c r="AC252" s="594"/>
      <c r="AD252" s="594"/>
      <c r="AE252" s="594"/>
      <c r="AF252" s="594"/>
      <c r="AG252" s="594"/>
      <c r="AH252" s="594"/>
      <c r="AI252" s="594"/>
      <c r="AJ252" s="594"/>
      <c r="AK252" s="594"/>
      <c r="AL252" s="594"/>
      <c r="AM252" s="594"/>
      <c r="AN252" s="594"/>
      <c r="AO252" s="594"/>
      <c r="AP252" s="594"/>
      <c r="AQ252" s="594"/>
      <c r="AR252" s="594"/>
      <c r="AS252" s="594"/>
      <c r="AT252" s="594"/>
      <c r="AU252" s="594"/>
      <c r="AV252" s="594"/>
      <c r="AW252" s="594"/>
      <c r="AX252" s="594"/>
      <c r="AY252" s="594"/>
      <c r="AZ252" s="594"/>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87" customFormat="true" ht="12.75" x14ac:dyDescent="0.2">
      <c r="V253" s="594"/>
      <c r="W253" s="594"/>
      <c r="X253" s="594"/>
      <c r="Y253" s="594"/>
      <c r="Z253" s="594"/>
      <c r="AA253" s="594"/>
      <c r="AB253" s="594"/>
      <c r="AC253" s="594"/>
      <c r="AD253" s="594"/>
      <c r="AE253" s="594"/>
      <c r="AF253" s="594"/>
      <c r="AG253" s="594"/>
      <c r="AH253" s="594"/>
      <c r="AI253" s="594"/>
      <c r="AJ253" s="594"/>
      <c r="AK253" s="594"/>
      <c r="AL253" s="594"/>
      <c r="AM253" s="594"/>
      <c r="AN253" s="594"/>
      <c r="AO253" s="594"/>
      <c r="AP253" s="594"/>
      <c r="AQ253" s="594"/>
      <c r="AR253" s="594"/>
      <c r="AS253" s="594"/>
      <c r="AT253" s="594"/>
      <c r="AU253" s="594"/>
      <c r="AV253" s="594"/>
      <c r="AW253" s="594"/>
      <c r="AX253" s="594"/>
      <c r="AY253" s="594"/>
      <c r="AZ253" s="594"/>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87" customFormat="true" ht="12.75" x14ac:dyDescent="0.2">
      <c r="V254" s="594"/>
      <c r="W254" s="594"/>
      <c r="X254" s="594"/>
      <c r="Y254" s="594"/>
      <c r="Z254" s="594"/>
      <c r="AA254" s="594"/>
      <c r="AB254" s="594"/>
      <c r="AC254" s="594"/>
      <c r="AD254" s="594"/>
      <c r="AE254" s="594"/>
      <c r="AF254" s="594"/>
      <c r="AG254" s="594"/>
      <c r="AH254" s="594"/>
      <c r="AI254" s="594"/>
      <c r="AJ254" s="594"/>
      <c r="AK254" s="594"/>
      <c r="AL254" s="594"/>
      <c r="AM254" s="594"/>
      <c r="AN254" s="594"/>
      <c r="AO254" s="594"/>
      <c r="AP254" s="594"/>
      <c r="AQ254" s="594"/>
      <c r="AR254" s="594"/>
      <c r="AS254" s="594"/>
      <c r="AT254" s="594"/>
      <c r="AU254" s="594"/>
      <c r="AV254" s="594"/>
      <c r="AW254" s="594"/>
      <c r="AX254" s="594"/>
      <c r="AY254" s="594"/>
      <c r="AZ254" s="594"/>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87" customFormat="true" ht="12.75" x14ac:dyDescent="0.2">
      <c r="V255" s="594"/>
      <c r="W255" s="594"/>
      <c r="X255" s="594"/>
      <c r="Y255" s="594"/>
      <c r="Z255" s="594"/>
      <c r="AA255" s="594"/>
      <c r="AB255" s="594"/>
      <c r="AC255" s="594"/>
      <c r="AD255" s="594"/>
      <c r="AE255" s="594"/>
      <c r="AF255" s="594"/>
      <c r="AG255" s="594"/>
      <c r="AH255" s="594"/>
      <c r="AI255" s="594"/>
      <c r="AJ255" s="594"/>
      <c r="AK255" s="594"/>
      <c r="AL255" s="594"/>
      <c r="AM255" s="594"/>
      <c r="AN255" s="594"/>
      <c r="AO255" s="594"/>
      <c r="AP255" s="594"/>
      <c r="AQ255" s="594"/>
      <c r="AR255" s="594"/>
      <c r="AS255" s="594"/>
      <c r="AT255" s="594"/>
      <c r="AU255" s="594"/>
      <c r="AV255" s="594"/>
      <c r="AW255" s="594"/>
      <c r="AX255" s="594"/>
      <c r="AY255" s="594"/>
      <c r="AZ255" s="594"/>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87" customFormat="true" ht="12.75" x14ac:dyDescent="0.2">
      <c r="V256" s="594"/>
      <c r="W256" s="594"/>
      <c r="X256" s="594"/>
      <c r="Y256" s="594"/>
      <c r="Z256" s="594"/>
      <c r="AA256" s="594"/>
      <c r="AB256" s="594"/>
      <c r="AC256" s="594"/>
      <c r="AD256" s="594"/>
      <c r="AE256" s="594"/>
      <c r="AF256" s="594"/>
      <c r="AG256" s="594"/>
      <c r="AH256" s="594"/>
      <c r="AI256" s="594"/>
      <c r="AJ256" s="594"/>
      <c r="AK256" s="594"/>
      <c r="AL256" s="594"/>
      <c r="AM256" s="594"/>
      <c r="AN256" s="594"/>
      <c r="AO256" s="594"/>
      <c r="AP256" s="594"/>
      <c r="AQ256" s="594"/>
      <c r="AR256" s="594"/>
      <c r="AS256" s="594"/>
      <c r="AT256" s="594"/>
      <c r="AU256" s="594"/>
      <c r="AV256" s="594"/>
      <c r="AW256" s="594"/>
      <c r="AX256" s="594"/>
      <c r="AY256" s="594"/>
      <c r="AZ256" s="594"/>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87" customFormat="true" ht="18" customHeight="true" x14ac:dyDescent="0.2">
      <c r="V257" s="594"/>
      <c r="W257" s="594"/>
      <c r="X257" s="594"/>
      <c r="Y257" s="594"/>
      <c r="Z257" s="594"/>
      <c r="AA257" s="594"/>
      <c r="AB257" s="594"/>
      <c r="AC257" s="594"/>
      <c r="AD257" s="594"/>
      <c r="AE257" s="594"/>
      <c r="AF257" s="594"/>
      <c r="AG257" s="594"/>
      <c r="AH257" s="594"/>
      <c r="AI257" s="594"/>
      <c r="AJ257" s="594"/>
      <c r="AK257" s="594"/>
      <c r="AL257" s="594"/>
      <c r="AM257" s="594"/>
      <c r="AN257" s="594"/>
      <c r="AO257" s="594"/>
      <c r="AP257" s="594"/>
      <c r="AQ257" s="594"/>
      <c r="AR257" s="594"/>
      <c r="AS257" s="594"/>
      <c r="AT257" s="594"/>
      <c r="AU257" s="594"/>
      <c r="AV257" s="594"/>
      <c r="AW257" s="594"/>
      <c r="AX257" s="594"/>
      <c r="AY257" s="594"/>
      <c r="AZ257" s="594"/>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87" customFormat="true" ht="18" customHeight="true" x14ac:dyDescent="0.2">
      <c r="V258" s="594"/>
      <c r="W258" s="594"/>
      <c r="X258" s="594"/>
      <c r="Y258" s="594"/>
      <c r="Z258" s="594"/>
      <c r="AA258" s="594"/>
      <c r="AB258" s="594"/>
      <c r="AC258" s="594"/>
      <c r="AD258" s="594"/>
      <c r="AE258" s="594"/>
      <c r="AF258" s="594"/>
      <c r="AG258" s="594"/>
      <c r="AH258" s="594"/>
      <c r="AI258" s="594"/>
      <c r="AJ258" s="594"/>
      <c r="AK258" s="594"/>
      <c r="AL258" s="594"/>
      <c r="AM258" s="594"/>
      <c r="AN258" s="594"/>
      <c r="AO258" s="594"/>
      <c r="AP258" s="594"/>
      <c r="AQ258" s="594"/>
      <c r="AR258" s="594"/>
      <c r="AS258" s="594"/>
      <c r="AT258" s="594"/>
      <c r="AU258" s="594"/>
      <c r="AV258" s="594"/>
      <c r="AW258" s="594"/>
      <c r="AX258" s="594"/>
      <c r="AY258" s="594"/>
      <c r="AZ258" s="594"/>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42" customFormat="true" ht="15" customHeight="true" x14ac:dyDescent="0.2">
      <c r="V259" s="646"/>
      <c r="W259" s="646"/>
      <c r="X259" s="646"/>
      <c r="Y259" s="646"/>
      <c r="Z259" s="646"/>
      <c r="AA259" s="646"/>
      <c r="AB259" s="646"/>
      <c r="AC259" s="646"/>
      <c r="AD259" s="646"/>
      <c r="AE259" s="646"/>
      <c r="AF259" s="646"/>
      <c r="AG259" s="646"/>
      <c r="AH259" s="646"/>
      <c r="AI259" s="646"/>
      <c r="AJ259" s="646"/>
      <c r="AK259" s="646"/>
      <c r="AL259" s="646"/>
      <c r="AM259" s="646"/>
      <c r="AN259" s="646"/>
      <c r="AO259" s="646"/>
      <c r="AP259" s="646"/>
      <c r="AQ259" s="646"/>
      <c r="AR259" s="646"/>
      <c r="AS259" s="646"/>
      <c r="AT259" s="646"/>
      <c r="AU259" s="646"/>
      <c r="AV259" s="646"/>
      <c r="AW259" s="646"/>
      <c r="AX259" s="646"/>
      <c r="AY259" s="646"/>
      <c r="AZ259" s="646"/>
      <c r="BA259" s="217" t="s">
        <v>129</v>
      </c>
      <c r="BB259" s="137" t="s">
        <v>86</v>
      </c>
      <c r="BC259" s="2243" t="s">
        <v>115</v>
      </c>
      <c r="BD259" s="2244"/>
      <c r="BE259" s="2244"/>
      <c r="BF259" s="2244"/>
      <c r="BG259" s="2245"/>
      <c r="BH259" s="2246" t="s">
        <v>39</v>
      </c>
      <c r="BI259" s="2244"/>
      <c r="BJ259" s="2244"/>
      <c r="BK259" s="2244"/>
      <c r="BL259" s="2245"/>
      <c r="BM259" s="2246" t="s">
        <v>38</v>
      </c>
      <c r="BN259" s="2244"/>
      <c r="BO259" s="2244"/>
      <c r="BP259" s="2244"/>
      <c r="BQ259" s="2247"/>
      <c r="BR259" s="1709" t="s">
        <v>138</v>
      </c>
      <c r="BS259" s="1710"/>
      <c r="BT259" s="1710"/>
      <c r="BU259" s="1710"/>
      <c r="BV259" s="1878"/>
      <c r="BW259" s="1878"/>
      <c r="BX259" s="1878"/>
      <c r="BY259" s="1879"/>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42" customFormat="true" ht="12.75" x14ac:dyDescent="0.2">
      <c r="V260" s="646"/>
      <c r="W260" s="646"/>
      <c r="X260" s="646"/>
      <c r="Y260" s="646"/>
      <c r="Z260" s="646"/>
      <c r="AA260" s="646"/>
      <c r="AB260" s="646"/>
      <c r="AC260" s="646"/>
      <c r="AD260" s="646"/>
      <c r="AE260" s="646"/>
      <c r="AF260" s="646"/>
      <c r="AG260" s="646"/>
      <c r="AH260" s="646"/>
      <c r="AI260" s="646"/>
      <c r="AJ260" s="646"/>
      <c r="AK260" s="646"/>
      <c r="AL260" s="646"/>
      <c r="AM260" s="646"/>
      <c r="AN260" s="646"/>
      <c r="AO260" s="646"/>
      <c r="AP260" s="646"/>
      <c r="AQ260" s="646"/>
      <c r="AR260" s="646"/>
      <c r="AS260" s="646"/>
      <c r="AT260" s="646"/>
      <c r="AU260" s="646"/>
      <c r="AV260" s="646"/>
      <c r="AW260" s="646"/>
      <c r="AX260" s="646"/>
      <c r="AY260" s="646"/>
      <c r="AZ260" s="646"/>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147</v>
      </c>
      <c r="BS260" s="178" t="s">
        <v>236</v>
      </c>
      <c r="BT260" s="178" t="s">
        <v>237</v>
      </c>
      <c r="BU260" s="1804" t="s">
        <v>238</v>
      </c>
      <c r="BV260" s="1880"/>
      <c r="BW260" s="1880"/>
      <c r="BX260" s="1880"/>
      <c r="BY260" s="1881"/>
      <c r="BZ260" s="1881"/>
      <c r="CA260" s="1881"/>
      <c r="CB260" s="1881"/>
      <c r="CC260" s="1881"/>
      <c r="CD260" s="1881"/>
      <c r="CE260" s="1881"/>
      <c r="CF260" s="1881"/>
      <c r="CG260" s="1881"/>
      <c r="CH260" s="1881"/>
      <c r="CI260" s="1881"/>
      <c r="CJ260" s="1881"/>
      <c r="CK260" s="1881"/>
      <c r="CL260" s="1881"/>
      <c r="CM260" s="1881"/>
      <c r="CN260" s="1881"/>
      <c r="CO260" s="1881"/>
      <c r="CP260" s="1881"/>
      <c r="CQ260" s="1881"/>
      <c r="CR260" s="1881"/>
      <c r="CS260" s="1881"/>
      <c r="CT260" s="1881"/>
      <c r="CU260" s="1881"/>
      <c r="CV260" s="1881"/>
      <c r="CW260" s="1881"/>
      <c r="CX260" s="1881"/>
      <c r="CY260" s="1881"/>
      <c r="CZ260" s="1881"/>
    </row>
    <row r="261" s="642" customFormat="true" ht="15" customHeight="true" x14ac:dyDescent="0.2">
      <c r="V261" s="646"/>
      <c r="W261" s="646"/>
      <c r="X261" s="646"/>
      <c r="Y261" s="646"/>
      <c r="Z261" s="646"/>
      <c r="AA261" s="646"/>
      <c r="AB261" s="646"/>
      <c r="AC261" s="646"/>
      <c r="AD261" s="646"/>
      <c r="AE261" s="646"/>
      <c r="AF261" s="646"/>
      <c r="AG261" s="646"/>
      <c r="AH261" s="646"/>
      <c r="AI261" s="646"/>
      <c r="AJ261" s="646"/>
      <c r="AK261" s="646"/>
      <c r="AL261" s="646"/>
      <c r="AM261" s="646"/>
      <c r="AN261" s="646"/>
      <c r="AO261" s="646"/>
      <c r="AP261" s="646"/>
      <c r="AQ261" s="646"/>
      <c r="AR261" s="646"/>
      <c r="AS261" s="646"/>
      <c r="AT261" s="646"/>
      <c r="AU261" s="646"/>
      <c r="AV261" s="646"/>
      <c r="AW261" s="646"/>
      <c r="AX261" s="646"/>
      <c r="AY261" s="646"/>
      <c r="AZ261" s="646"/>
      <c r="BA261" s="2248" t="s">
        <v>74</v>
      </c>
      <c r="BB261" s="294" t="s">
        <v>50</v>
      </c>
      <c r="BC261" s="1084" t="s">
        <v>36</v>
      </c>
      <c r="BD261" s="1103" t="s">
        <v>36</v>
      </c>
      <c r="BE261" s="1103" t="s">
        <v>36</v>
      </c>
      <c r="BF261" s="1103" t="s">
        <v>36</v>
      </c>
      <c r="BG261" s="1123" t="s">
        <v>36</v>
      </c>
      <c r="BH261" s="1143" t="s">
        <v>36</v>
      </c>
      <c r="BI261" s="1103" t="s">
        <v>36</v>
      </c>
      <c r="BJ261" s="1103" t="s">
        <v>36</v>
      </c>
      <c r="BK261" s="1103" t="s">
        <v>36</v>
      </c>
      <c r="BL261" s="1123" t="s">
        <v>36</v>
      </c>
      <c r="BM261" s="1143" t="s">
        <v>36</v>
      </c>
      <c r="BN261" s="1103" t="s">
        <v>36</v>
      </c>
      <c r="BO261" s="1103" t="s">
        <v>36</v>
      </c>
      <c r="BP261" s="1103" t="s">
        <v>36</v>
      </c>
      <c r="BQ261" s="1123" t="s">
        <v>36</v>
      </c>
      <c r="BR261" s="1143" t="s">
        <v>36</v>
      </c>
      <c r="BS261" s="1103" t="s">
        <v>36</v>
      </c>
      <c r="BT261" s="1103" t="s">
        <v>36</v>
      </c>
      <c r="BU261" s="1805" t="s">
        <v>36</v>
      </c>
      <c r="BV261" s="1882"/>
      <c r="BW261" s="1882"/>
      <c r="BX261" s="1882"/>
      <c r="BY261" s="1883"/>
      <c r="BZ261" s="1883"/>
      <c r="CA261" s="1883"/>
      <c r="CB261" s="1883"/>
      <c r="CC261" s="1883"/>
      <c r="CD261" s="1883"/>
      <c r="CE261" s="1883"/>
      <c r="CF261" s="1883"/>
      <c r="CG261" s="1883"/>
      <c r="CH261" s="1883"/>
      <c r="CI261" s="1883"/>
      <c r="CJ261" s="1883"/>
      <c r="CK261" s="1883"/>
      <c r="CL261" s="1883"/>
      <c r="CM261" s="1883"/>
      <c r="CN261" s="1883"/>
      <c r="CO261" s="1883"/>
      <c r="CP261" s="1883"/>
      <c r="CQ261" s="1883"/>
      <c r="CR261" s="1883"/>
      <c r="CS261" s="1883"/>
      <c r="CT261" s="1883"/>
      <c r="CU261" s="1883"/>
      <c r="CV261" s="1883"/>
      <c r="CW261" s="1883"/>
      <c r="CX261" s="1883"/>
      <c r="CY261" s="1883"/>
      <c r="CZ261" s="1883"/>
    </row>
    <row r="262" s="642" customFormat="true" ht="15" customHeight="true" x14ac:dyDescent="0.2">
      <c r="V262" s="646"/>
      <c r="W262" s="646"/>
      <c r="X262" s="646"/>
      <c r="Y262" s="646"/>
      <c r="Z262" s="646"/>
      <c r="AA262" s="646"/>
      <c r="AB262" s="646"/>
      <c r="AC262" s="646"/>
      <c r="AD262" s="646"/>
      <c r="AE262" s="646"/>
      <c r="AF262" s="646"/>
      <c r="AG262" s="646"/>
      <c r="AH262" s="646"/>
      <c r="AI262" s="646"/>
      <c r="AJ262" s="646"/>
      <c r="AK262" s="646"/>
      <c r="AL262" s="646"/>
      <c r="AM262" s="646"/>
      <c r="AN262" s="646"/>
      <c r="AO262" s="646"/>
      <c r="AP262" s="646"/>
      <c r="AQ262" s="646"/>
      <c r="AR262" s="646"/>
      <c r="AS262" s="646"/>
      <c r="AT262" s="646"/>
      <c r="AU262" s="646"/>
      <c r="AV262" s="646"/>
      <c r="AW262" s="646"/>
      <c r="AX262" s="646"/>
      <c r="AY262" s="646"/>
      <c r="AZ262" s="646"/>
      <c r="BA262" s="2233"/>
      <c r="BB262" s="295" t="s">
        <v>49</v>
      </c>
      <c r="BC262" s="1085" t="s">
        <v>36</v>
      </c>
      <c r="BD262" s="1104" t="s">
        <v>36</v>
      </c>
      <c r="BE262" s="1104" t="s">
        <v>36</v>
      </c>
      <c r="BF262" s="1104" t="s">
        <v>36</v>
      </c>
      <c r="BG262" s="1124" t="s">
        <v>36</v>
      </c>
      <c r="BH262" s="1144" t="s">
        <v>36</v>
      </c>
      <c r="BI262" s="1104" t="s">
        <v>36</v>
      </c>
      <c r="BJ262" s="1104" t="s">
        <v>36</v>
      </c>
      <c r="BK262" s="1104" t="s">
        <v>36</v>
      </c>
      <c r="BL262" s="1124" t="s">
        <v>36</v>
      </c>
      <c r="BM262" s="1144" t="s">
        <v>36</v>
      </c>
      <c r="BN262" s="1104" t="s">
        <v>36</v>
      </c>
      <c r="BO262" s="1104" t="s">
        <v>36</v>
      </c>
      <c r="BP262" s="1104" t="s">
        <v>36</v>
      </c>
      <c r="BQ262" s="1124" t="s">
        <v>36</v>
      </c>
      <c r="BR262" s="1144" t="s">
        <v>36</v>
      </c>
      <c r="BS262" s="1104" t="s">
        <v>36</v>
      </c>
      <c r="BT262" s="1104" t="s">
        <v>36</v>
      </c>
      <c r="BU262" s="1806" t="s">
        <v>36</v>
      </c>
      <c r="BV262" s="1884"/>
      <c r="BW262" s="1884"/>
      <c r="BX262" s="1884"/>
      <c r="BY262" s="1885"/>
      <c r="BZ262" s="1885"/>
      <c r="CA262" s="1885"/>
      <c r="CB262" s="1885"/>
      <c r="CC262" s="1885"/>
      <c r="CD262" s="1885"/>
      <c r="CE262" s="1885"/>
      <c r="CF262" s="1885"/>
      <c r="CG262" s="1885"/>
      <c r="CH262" s="1885"/>
      <c r="CI262" s="1885"/>
      <c r="CJ262" s="1885"/>
      <c r="CK262" s="1885"/>
      <c r="CL262" s="1885"/>
      <c r="CM262" s="1885"/>
      <c r="CN262" s="1885"/>
      <c r="CO262" s="1885"/>
      <c r="CP262" s="1885"/>
      <c r="CQ262" s="1885"/>
      <c r="CR262" s="1885"/>
      <c r="CS262" s="1885"/>
      <c r="CT262" s="1885"/>
      <c r="CU262" s="1885"/>
      <c r="CV262" s="1885"/>
      <c r="CW262" s="1885"/>
      <c r="CX262" s="1885"/>
      <c r="CY262" s="1885"/>
      <c r="CZ262" s="1885"/>
    </row>
    <row r="263" s="642" customFormat="true" ht="15" customHeight="true" x14ac:dyDescent="0.2">
      <c r="V263" s="646"/>
      <c r="W263" s="646"/>
      <c r="X263" s="646"/>
      <c r="Y263" s="646"/>
      <c r="Z263" s="646"/>
      <c r="AA263" s="646"/>
      <c r="AB263" s="646"/>
      <c r="AC263" s="646"/>
      <c r="AD263" s="646"/>
      <c r="AE263" s="646"/>
      <c r="AF263" s="646"/>
      <c r="AG263" s="646"/>
      <c r="AH263" s="646"/>
      <c r="AI263" s="646"/>
      <c r="AJ263" s="646"/>
      <c r="AK263" s="646"/>
      <c r="AL263" s="646"/>
      <c r="AM263" s="646"/>
      <c r="AN263" s="646"/>
      <c r="AO263" s="646"/>
      <c r="AP263" s="646"/>
      <c r="AQ263" s="646"/>
      <c r="AR263" s="646"/>
      <c r="AS263" s="646"/>
      <c r="AT263" s="646"/>
      <c r="AU263" s="646"/>
      <c r="AV263" s="646"/>
      <c r="AW263" s="646"/>
      <c r="AX263" s="646"/>
      <c r="AY263" s="646"/>
      <c r="AZ263" s="646"/>
      <c r="BA263" s="2233"/>
      <c r="BB263" s="295" t="s">
        <v>113</v>
      </c>
      <c r="BC263" s="1085" t="s">
        <v>36</v>
      </c>
      <c r="BD263" s="1104" t="s">
        <v>36</v>
      </c>
      <c r="BE263" s="1104" t="s">
        <v>36</v>
      </c>
      <c r="BF263" s="1104" t="s">
        <v>36</v>
      </c>
      <c r="BG263" s="1124" t="s">
        <v>36</v>
      </c>
      <c r="BH263" s="1144" t="s">
        <v>36</v>
      </c>
      <c r="BI263" s="1104" t="s">
        <v>36</v>
      </c>
      <c r="BJ263" s="1104" t="s">
        <v>36</v>
      </c>
      <c r="BK263" s="1104" t="s">
        <v>36</v>
      </c>
      <c r="BL263" s="1124" t="s">
        <v>36</v>
      </c>
      <c r="BM263" s="1144" t="s">
        <v>36</v>
      </c>
      <c r="BN263" s="1104" t="s">
        <v>36</v>
      </c>
      <c r="BO263" s="1104" t="s">
        <v>36</v>
      </c>
      <c r="BP263" s="1104" t="s">
        <v>36</v>
      </c>
      <c r="BQ263" s="1124" t="s">
        <v>36</v>
      </c>
      <c r="BR263" s="1144" t="s">
        <v>36</v>
      </c>
      <c r="BS263" s="1104" t="s">
        <v>36</v>
      </c>
      <c r="BT263" s="1104" t="s">
        <v>36</v>
      </c>
      <c r="BU263" s="1806" t="s">
        <v>36</v>
      </c>
      <c r="BV263" s="1884"/>
      <c r="BW263" s="1884"/>
      <c r="BX263" s="1884"/>
      <c r="BY263" s="1885"/>
      <c r="BZ263" s="1885"/>
      <c r="CA263" s="1885"/>
      <c r="CB263" s="1885"/>
      <c r="CC263" s="1885"/>
      <c r="CD263" s="1885"/>
      <c r="CE263" s="1885"/>
      <c r="CF263" s="1885"/>
      <c r="CG263" s="1885"/>
      <c r="CH263" s="1885"/>
      <c r="CI263" s="1885"/>
      <c r="CJ263" s="1885"/>
      <c r="CK263" s="1885"/>
      <c r="CL263" s="1885"/>
      <c r="CM263" s="1885"/>
      <c r="CN263" s="1885"/>
      <c r="CO263" s="1885"/>
      <c r="CP263" s="1885"/>
      <c r="CQ263" s="1885"/>
      <c r="CR263" s="1885"/>
      <c r="CS263" s="1885"/>
      <c r="CT263" s="1885"/>
      <c r="CU263" s="1885"/>
      <c r="CV263" s="1885"/>
      <c r="CW263" s="1885"/>
      <c r="CX263" s="1885"/>
      <c r="CY263" s="1885"/>
      <c r="CZ263" s="1885"/>
    </row>
    <row r="264" s="642" customFormat="true" ht="15" customHeight="true" x14ac:dyDescent="0.2">
      <c r="V264" s="646"/>
      <c r="W264" s="646"/>
      <c r="X264" s="646"/>
      <c r="Y264" s="646"/>
      <c r="Z264" s="646"/>
      <c r="AA264" s="646"/>
      <c r="AB264" s="646"/>
      <c r="AC264" s="646"/>
      <c r="AD264" s="646"/>
      <c r="AE264" s="646"/>
      <c r="AF264" s="646"/>
      <c r="AG264" s="646"/>
      <c r="AH264" s="646"/>
      <c r="AI264" s="646"/>
      <c r="AJ264" s="646"/>
      <c r="AK264" s="646"/>
      <c r="AL264" s="646"/>
      <c r="AM264" s="646"/>
      <c r="AN264" s="646"/>
      <c r="AO264" s="646"/>
      <c r="AP264" s="646"/>
      <c r="AQ264" s="646"/>
      <c r="AR264" s="646"/>
      <c r="AS264" s="646"/>
      <c r="AT264" s="646"/>
      <c r="AU264" s="646"/>
      <c r="AV264" s="646"/>
      <c r="AW264" s="646"/>
      <c r="AX264" s="646"/>
      <c r="AY264" s="646"/>
      <c r="AZ264" s="646"/>
      <c r="BA264" s="2233" t="s">
        <v>75</v>
      </c>
      <c r="BB264" s="295" t="s">
        <v>89</v>
      </c>
      <c r="BC264" s="1085" t="s">
        <v>36</v>
      </c>
      <c r="BD264" s="1104" t="s">
        <v>36</v>
      </c>
      <c r="BE264" s="1104" t="s">
        <v>36</v>
      </c>
      <c r="BF264" s="1104" t="s">
        <v>36</v>
      </c>
      <c r="BG264" s="1124" t="s">
        <v>36</v>
      </c>
      <c r="BH264" s="1144" t="s">
        <v>36</v>
      </c>
      <c r="BI264" s="1104" t="s">
        <v>36</v>
      </c>
      <c r="BJ264" s="1104" t="s">
        <v>36</v>
      </c>
      <c r="BK264" s="1104" t="s">
        <v>36</v>
      </c>
      <c r="BL264" s="1124" t="s">
        <v>36</v>
      </c>
      <c r="BM264" s="1144" t="s">
        <v>36</v>
      </c>
      <c r="BN264" s="1104" t="s">
        <v>36</v>
      </c>
      <c r="BO264" s="1104" t="s">
        <v>36</v>
      </c>
      <c r="BP264" s="1104" t="s">
        <v>36</v>
      </c>
      <c r="BQ264" s="1124" t="s">
        <v>36</v>
      </c>
      <c r="BR264" s="1144" t="s">
        <v>36</v>
      </c>
      <c r="BS264" s="1104" t="s">
        <v>36</v>
      </c>
      <c r="BT264" s="1104" t="s">
        <v>36</v>
      </c>
      <c r="BU264" s="1806" t="s">
        <v>36</v>
      </c>
      <c r="BV264" s="1884"/>
      <c r="BW264" s="1884"/>
      <c r="BX264" s="1884"/>
      <c r="BY264" s="1885"/>
      <c r="BZ264" s="1885"/>
      <c r="CA264" s="1885"/>
      <c r="CB264" s="1885"/>
      <c r="CC264" s="1885"/>
      <c r="CD264" s="1885"/>
      <c r="CE264" s="1885"/>
      <c r="CF264" s="1885"/>
      <c r="CG264" s="1885"/>
      <c r="CH264" s="1885"/>
      <c r="CI264" s="1885"/>
      <c r="CJ264" s="1885"/>
      <c r="CK264" s="1885"/>
      <c r="CL264" s="1885"/>
      <c r="CM264" s="1885"/>
      <c r="CN264" s="1885"/>
      <c r="CO264" s="1885"/>
      <c r="CP264" s="1885"/>
      <c r="CQ264" s="1885"/>
      <c r="CR264" s="1885"/>
      <c r="CS264" s="1885"/>
      <c r="CT264" s="1885"/>
      <c r="CU264" s="1885"/>
      <c r="CV264" s="1885"/>
      <c r="CW264" s="1885"/>
      <c r="CX264" s="1885"/>
      <c r="CY264" s="1885"/>
      <c r="CZ264" s="1885"/>
    </row>
    <row r="265" s="642" customFormat="true" ht="15" customHeight="true" x14ac:dyDescent="0.2">
      <c r="V265" s="646"/>
      <c r="W265" s="646"/>
      <c r="X265" s="646"/>
      <c r="Y265" s="646"/>
      <c r="Z265" s="646"/>
      <c r="AA265" s="646"/>
      <c r="AB265" s="646"/>
      <c r="AC265" s="646"/>
      <c r="AD265" s="646"/>
      <c r="AE265" s="646"/>
      <c r="AF265" s="646"/>
      <c r="AG265" s="646"/>
      <c r="AH265" s="646"/>
      <c r="AI265" s="646"/>
      <c r="AJ265" s="646"/>
      <c r="AK265" s="646"/>
      <c r="AL265" s="646"/>
      <c r="AM265" s="646"/>
      <c r="AN265" s="646"/>
      <c r="AO265" s="646"/>
      <c r="AP265" s="646"/>
      <c r="AQ265" s="646"/>
      <c r="AR265" s="646"/>
      <c r="AS265" s="646"/>
      <c r="AT265" s="646"/>
      <c r="AU265" s="646"/>
      <c r="AV265" s="646"/>
      <c r="AW265" s="646"/>
      <c r="AX265" s="646"/>
      <c r="AY265" s="646"/>
      <c r="AZ265" s="646"/>
      <c r="BA265" s="2233"/>
      <c r="BB265" s="295" t="s">
        <v>90</v>
      </c>
      <c r="BC265" s="1085" t="s">
        <v>36</v>
      </c>
      <c r="BD265" s="1104" t="s">
        <v>36</v>
      </c>
      <c r="BE265" s="1104" t="s">
        <v>36</v>
      </c>
      <c r="BF265" s="1104" t="s">
        <v>36</v>
      </c>
      <c r="BG265" s="1124" t="s">
        <v>36</v>
      </c>
      <c r="BH265" s="1144" t="s">
        <v>36</v>
      </c>
      <c r="BI265" s="1104" t="s">
        <v>36</v>
      </c>
      <c r="BJ265" s="1104" t="s">
        <v>36</v>
      </c>
      <c r="BK265" s="1104" t="s">
        <v>36</v>
      </c>
      <c r="BL265" s="1124" t="s">
        <v>36</v>
      </c>
      <c r="BM265" s="1144" t="s">
        <v>36</v>
      </c>
      <c r="BN265" s="1104" t="s">
        <v>36</v>
      </c>
      <c r="BO265" s="1104" t="s">
        <v>36</v>
      </c>
      <c r="BP265" s="1104" t="s">
        <v>36</v>
      </c>
      <c r="BQ265" s="1124" t="s">
        <v>36</v>
      </c>
      <c r="BR265" s="1144" t="s">
        <v>36</v>
      </c>
      <c r="BS265" s="1104" t="s">
        <v>36</v>
      </c>
      <c r="BT265" s="1104" t="s">
        <v>36</v>
      </c>
      <c r="BU265" s="1806" t="s">
        <v>36</v>
      </c>
      <c r="BV265" s="1884"/>
      <c r="BW265" s="1884"/>
      <c r="BX265" s="1884"/>
      <c r="BY265" s="1885"/>
      <c r="BZ265" s="1885"/>
      <c r="CA265" s="1885"/>
      <c r="CB265" s="1885"/>
      <c r="CC265" s="1885"/>
      <c r="CD265" s="1885"/>
      <c r="CE265" s="1885"/>
      <c r="CF265" s="1885"/>
      <c r="CG265" s="1885"/>
      <c r="CH265" s="1885"/>
      <c r="CI265" s="1885"/>
      <c r="CJ265" s="1885"/>
      <c r="CK265" s="1885"/>
      <c r="CL265" s="1885"/>
      <c r="CM265" s="1885"/>
      <c r="CN265" s="1885"/>
      <c r="CO265" s="1885"/>
      <c r="CP265" s="1885"/>
      <c r="CQ265" s="1885"/>
      <c r="CR265" s="1885"/>
      <c r="CS265" s="1885"/>
      <c r="CT265" s="1885"/>
      <c r="CU265" s="1885"/>
      <c r="CV265" s="1885"/>
      <c r="CW265" s="1885"/>
      <c r="CX265" s="1885"/>
      <c r="CY265" s="1885"/>
      <c r="CZ265" s="1885"/>
    </row>
    <row r="266" s="642" customFormat="true" ht="15" customHeight="true" x14ac:dyDescent="0.2">
      <c r="V266" s="646"/>
      <c r="W266" s="646"/>
      <c r="X266" s="646"/>
      <c r="Y266" s="646"/>
      <c r="Z266" s="646"/>
      <c r="AA266" s="646"/>
      <c r="AB266" s="646"/>
      <c r="AC266" s="646"/>
      <c r="AD266" s="646"/>
      <c r="AE266" s="646"/>
      <c r="AF266" s="646"/>
      <c r="AG266" s="646"/>
      <c r="AH266" s="646"/>
      <c r="AI266" s="646"/>
      <c r="AJ266" s="646"/>
      <c r="AK266" s="646"/>
      <c r="AL266" s="646"/>
      <c r="AM266" s="646"/>
      <c r="AN266" s="646"/>
      <c r="AO266" s="646"/>
      <c r="AP266" s="646"/>
      <c r="AQ266" s="646"/>
      <c r="AR266" s="646"/>
      <c r="AS266" s="646"/>
      <c r="AT266" s="646"/>
      <c r="AU266" s="646"/>
      <c r="AV266" s="646"/>
      <c r="AW266" s="646"/>
      <c r="AX266" s="646"/>
      <c r="AY266" s="646"/>
      <c r="AZ266" s="646"/>
      <c r="BA266" s="2233"/>
      <c r="BB266" s="295" t="s">
        <v>91</v>
      </c>
      <c r="BC266" s="1085" t="s">
        <v>36</v>
      </c>
      <c r="BD266" s="1104" t="s">
        <v>36</v>
      </c>
      <c r="BE266" s="1104" t="s">
        <v>36</v>
      </c>
      <c r="BF266" s="1104" t="s">
        <v>36</v>
      </c>
      <c r="BG266" s="1124" t="s">
        <v>36</v>
      </c>
      <c r="BH266" s="1144" t="s">
        <v>36</v>
      </c>
      <c r="BI266" s="1104" t="s">
        <v>36</v>
      </c>
      <c r="BJ266" s="1104" t="s">
        <v>36</v>
      </c>
      <c r="BK266" s="1104" t="s">
        <v>36</v>
      </c>
      <c r="BL266" s="1124" t="s">
        <v>36</v>
      </c>
      <c r="BM266" s="1144" t="s">
        <v>36</v>
      </c>
      <c r="BN266" s="1104" t="s">
        <v>36</v>
      </c>
      <c r="BO266" s="1104" t="s">
        <v>36</v>
      </c>
      <c r="BP266" s="1104" t="s">
        <v>36</v>
      </c>
      <c r="BQ266" s="1124" t="s">
        <v>36</v>
      </c>
      <c r="BR266" s="1144" t="s">
        <v>36</v>
      </c>
      <c r="BS266" s="1104" t="s">
        <v>36</v>
      </c>
      <c r="BT266" s="1104" t="s">
        <v>36</v>
      </c>
      <c r="BU266" s="1806" t="s">
        <v>36</v>
      </c>
      <c r="BV266" s="1884"/>
      <c r="BW266" s="1884"/>
      <c r="BX266" s="1884"/>
      <c r="BY266" s="1885"/>
      <c r="BZ266" s="1885"/>
      <c r="CA266" s="1885"/>
      <c r="CB266" s="1885"/>
      <c r="CC266" s="1885"/>
      <c r="CD266" s="1885"/>
      <c r="CE266" s="1885"/>
      <c r="CF266" s="1885"/>
      <c r="CG266" s="1885"/>
      <c r="CH266" s="1885"/>
      <c r="CI266" s="1885"/>
      <c r="CJ266" s="1885"/>
      <c r="CK266" s="1885"/>
      <c r="CL266" s="1885"/>
      <c r="CM266" s="1885"/>
      <c r="CN266" s="1885"/>
      <c r="CO266" s="1885"/>
      <c r="CP266" s="1885"/>
      <c r="CQ266" s="1885"/>
      <c r="CR266" s="1885"/>
      <c r="CS266" s="1885"/>
      <c r="CT266" s="1885"/>
      <c r="CU266" s="1885"/>
      <c r="CV266" s="1885"/>
      <c r="CW266" s="1885"/>
      <c r="CX266" s="1885"/>
      <c r="CY266" s="1885"/>
      <c r="CZ266" s="1885"/>
    </row>
    <row r="267" s="642" customFormat="true" ht="15" customHeight="true" x14ac:dyDescent="0.2">
      <c r="V267" s="646"/>
      <c r="W267" s="646"/>
      <c r="X267" s="646"/>
      <c r="Y267" s="646"/>
      <c r="Z267" s="646"/>
      <c r="AA267" s="646"/>
      <c r="AB267" s="646"/>
      <c r="AC267" s="646"/>
      <c r="AD267" s="646"/>
      <c r="AE267" s="646"/>
      <c r="AF267" s="646"/>
      <c r="AG267" s="646"/>
      <c r="AH267" s="646"/>
      <c r="AI267" s="646"/>
      <c r="AJ267" s="646"/>
      <c r="AK267" s="646"/>
      <c r="AL267" s="646"/>
      <c r="AM267" s="646"/>
      <c r="AN267" s="646"/>
      <c r="AO267" s="646"/>
      <c r="AP267" s="646"/>
      <c r="AQ267" s="646"/>
      <c r="AR267" s="646"/>
      <c r="AS267" s="646"/>
      <c r="AT267" s="646"/>
      <c r="AU267" s="646"/>
      <c r="AV267" s="646"/>
      <c r="AW267" s="646"/>
      <c r="AX267" s="646"/>
      <c r="AY267" s="646"/>
      <c r="AZ267" s="646"/>
      <c r="BA267" s="2233"/>
      <c r="BB267" s="295" t="s">
        <v>113</v>
      </c>
      <c r="BC267" s="1085" t="s">
        <v>36</v>
      </c>
      <c r="BD267" s="1104" t="s">
        <v>36</v>
      </c>
      <c r="BE267" s="1104" t="s">
        <v>36</v>
      </c>
      <c r="BF267" s="1104" t="s">
        <v>36</v>
      </c>
      <c r="BG267" s="1124" t="s">
        <v>36</v>
      </c>
      <c r="BH267" s="1144" t="s">
        <v>36</v>
      </c>
      <c r="BI267" s="1104" t="s">
        <v>36</v>
      </c>
      <c r="BJ267" s="1104" t="s">
        <v>36</v>
      </c>
      <c r="BK267" s="1104" t="s">
        <v>36</v>
      </c>
      <c r="BL267" s="1124" t="s">
        <v>36</v>
      </c>
      <c r="BM267" s="1144" t="s">
        <v>36</v>
      </c>
      <c r="BN267" s="1104" t="s">
        <v>36</v>
      </c>
      <c r="BO267" s="1104" t="s">
        <v>36</v>
      </c>
      <c r="BP267" s="1104" t="s">
        <v>36</v>
      </c>
      <c r="BQ267" s="1124" t="s">
        <v>36</v>
      </c>
      <c r="BR267" s="1144" t="s">
        <v>36</v>
      </c>
      <c r="BS267" s="1104" t="s">
        <v>36</v>
      </c>
      <c r="BT267" s="1104" t="s">
        <v>36</v>
      </c>
      <c r="BU267" s="1806" t="s">
        <v>36</v>
      </c>
      <c r="BV267" s="1884"/>
      <c r="BW267" s="1884"/>
      <c r="BX267" s="1884"/>
      <c r="BY267" s="1885"/>
      <c r="BZ267" s="1885"/>
      <c r="CA267" s="1885"/>
      <c r="CB267" s="1885"/>
      <c r="CC267" s="1885"/>
      <c r="CD267" s="1885"/>
      <c r="CE267" s="1885"/>
      <c r="CF267" s="1885"/>
      <c r="CG267" s="1885"/>
      <c r="CH267" s="1885"/>
      <c r="CI267" s="1885"/>
      <c r="CJ267" s="1885"/>
      <c r="CK267" s="1885"/>
      <c r="CL267" s="1885"/>
      <c r="CM267" s="1885"/>
      <c r="CN267" s="1885"/>
      <c r="CO267" s="1885"/>
      <c r="CP267" s="1885"/>
      <c r="CQ267" s="1885"/>
      <c r="CR267" s="1885"/>
      <c r="CS267" s="1885"/>
      <c r="CT267" s="1885"/>
      <c r="CU267" s="1885"/>
      <c r="CV267" s="1885"/>
      <c r="CW267" s="1885"/>
      <c r="CX267" s="1885"/>
      <c r="CY267" s="1885"/>
      <c r="CZ267" s="1885"/>
    </row>
    <row r="268" s="642" customFormat="true" ht="15" customHeight="true" x14ac:dyDescent="0.2">
      <c r="V268" s="646"/>
      <c r="W268" s="646"/>
      <c r="X268" s="646"/>
      <c r="Y268" s="646"/>
      <c r="Z268" s="646"/>
      <c r="AA268" s="646"/>
      <c r="AB268" s="646"/>
      <c r="AC268" s="646"/>
      <c r="AD268" s="646"/>
      <c r="AE268" s="646"/>
      <c r="AF268" s="646"/>
      <c r="AG268" s="646"/>
      <c r="AH268" s="646"/>
      <c r="AI268" s="646"/>
      <c r="AJ268" s="646"/>
      <c r="AK268" s="646"/>
      <c r="AL268" s="646"/>
      <c r="AM268" s="646"/>
      <c r="AN268" s="646"/>
      <c r="AO268" s="646"/>
      <c r="AP268" s="646"/>
      <c r="AQ268" s="646"/>
      <c r="AR268" s="646"/>
      <c r="AS268" s="646"/>
      <c r="AT268" s="646"/>
      <c r="AU268" s="646"/>
      <c r="AV268" s="646"/>
      <c r="AW268" s="646"/>
      <c r="AX268" s="646"/>
      <c r="AY268" s="646"/>
      <c r="AZ268" s="646"/>
      <c r="BA268" s="2233" t="s">
        <v>116</v>
      </c>
      <c r="BB268" s="295" t="s">
        <v>89</v>
      </c>
      <c r="BC268" s="1085" t="s">
        <v>36</v>
      </c>
      <c r="BD268" s="1104" t="s">
        <v>36</v>
      </c>
      <c r="BE268" s="1104" t="s">
        <v>36</v>
      </c>
      <c r="BF268" s="1104" t="s">
        <v>36</v>
      </c>
      <c r="BG268" s="1124" t="s">
        <v>36</v>
      </c>
      <c r="BH268" s="1144" t="s">
        <v>36</v>
      </c>
      <c r="BI268" s="1104" t="s">
        <v>36</v>
      </c>
      <c r="BJ268" s="1104" t="s">
        <v>36</v>
      </c>
      <c r="BK268" s="1104" t="s">
        <v>36</v>
      </c>
      <c r="BL268" s="1124" t="s">
        <v>36</v>
      </c>
      <c r="BM268" s="1144" t="s">
        <v>36</v>
      </c>
      <c r="BN268" s="1104" t="s">
        <v>36</v>
      </c>
      <c r="BO268" s="1104" t="s">
        <v>36</v>
      </c>
      <c r="BP268" s="1104" t="s">
        <v>36</v>
      </c>
      <c r="BQ268" s="1124" t="s">
        <v>36</v>
      </c>
      <c r="BR268" s="1144" t="s">
        <v>36</v>
      </c>
      <c r="BS268" s="1104" t="s">
        <v>36</v>
      </c>
      <c r="BT268" s="1104" t="s">
        <v>36</v>
      </c>
      <c r="BU268" s="1806" t="s">
        <v>36</v>
      </c>
      <c r="BV268" s="1884"/>
      <c r="BW268" s="1884"/>
      <c r="BX268" s="1884"/>
      <c r="BY268" s="1885"/>
      <c r="BZ268" s="1885"/>
      <c r="CA268" s="1885"/>
      <c r="CB268" s="1885"/>
      <c r="CC268" s="1885"/>
      <c r="CD268" s="1885"/>
      <c r="CE268" s="1885"/>
      <c r="CF268" s="1885"/>
      <c r="CG268" s="1885"/>
      <c r="CH268" s="1885"/>
      <c r="CI268" s="1885"/>
      <c r="CJ268" s="1885"/>
      <c r="CK268" s="1885"/>
      <c r="CL268" s="1885"/>
      <c r="CM268" s="1885"/>
      <c r="CN268" s="1885"/>
      <c r="CO268" s="1885"/>
      <c r="CP268" s="1885"/>
      <c r="CQ268" s="1885"/>
      <c r="CR268" s="1885"/>
      <c r="CS268" s="1885"/>
      <c r="CT268" s="1885"/>
      <c r="CU268" s="1885"/>
      <c r="CV268" s="1885"/>
      <c r="CW268" s="1885"/>
      <c r="CX268" s="1885"/>
      <c r="CY268" s="1885"/>
      <c r="CZ268" s="1885"/>
    </row>
    <row r="269" s="642" customFormat="true" ht="15" customHeight="true" x14ac:dyDescent="0.2">
      <c r="V269" s="646"/>
      <c r="W269" s="646"/>
      <c r="X269" s="646"/>
      <c r="Y269" s="646"/>
      <c r="Z269" s="646"/>
      <c r="AA269" s="646"/>
      <c r="AB269" s="646"/>
      <c r="AC269" s="646"/>
      <c r="AD269" s="646"/>
      <c r="AE269" s="646"/>
      <c r="AF269" s="646"/>
      <c r="AG269" s="646"/>
      <c r="AH269" s="646"/>
      <c r="AI269" s="646"/>
      <c r="AJ269" s="646"/>
      <c r="AK269" s="646"/>
      <c r="AL269" s="646"/>
      <c r="AM269" s="646"/>
      <c r="AN269" s="646"/>
      <c r="AO269" s="646"/>
      <c r="AP269" s="646"/>
      <c r="AQ269" s="646"/>
      <c r="AR269" s="646"/>
      <c r="AS269" s="646"/>
      <c r="AT269" s="646"/>
      <c r="AU269" s="646"/>
      <c r="AV269" s="646"/>
      <c r="AW269" s="646"/>
      <c r="AX269" s="646"/>
      <c r="AY269" s="646"/>
      <c r="AZ269" s="646"/>
      <c r="BA269" s="2233"/>
      <c r="BB269" s="295" t="s">
        <v>90</v>
      </c>
      <c r="BC269" s="1085" t="s">
        <v>36</v>
      </c>
      <c r="BD269" s="1104" t="s">
        <v>36</v>
      </c>
      <c r="BE269" s="1104" t="s">
        <v>36</v>
      </c>
      <c r="BF269" s="1104" t="s">
        <v>36</v>
      </c>
      <c r="BG269" s="1124" t="s">
        <v>36</v>
      </c>
      <c r="BH269" s="1144" t="s">
        <v>36</v>
      </c>
      <c r="BI269" s="1104" t="s">
        <v>36</v>
      </c>
      <c r="BJ269" s="1104" t="s">
        <v>36</v>
      </c>
      <c r="BK269" s="1104" t="s">
        <v>36</v>
      </c>
      <c r="BL269" s="1124" t="s">
        <v>36</v>
      </c>
      <c r="BM269" s="1144" t="s">
        <v>36</v>
      </c>
      <c r="BN269" s="1104" t="s">
        <v>36</v>
      </c>
      <c r="BO269" s="1104" t="s">
        <v>36</v>
      </c>
      <c r="BP269" s="1104" t="s">
        <v>36</v>
      </c>
      <c r="BQ269" s="1124" t="s">
        <v>36</v>
      </c>
      <c r="BR269" s="1144" t="s">
        <v>36</v>
      </c>
      <c r="BS269" s="1104" t="s">
        <v>36</v>
      </c>
      <c r="BT269" s="1104" t="s">
        <v>36</v>
      </c>
      <c r="BU269" s="1806" t="s">
        <v>36</v>
      </c>
      <c r="BV269" s="1884"/>
      <c r="BW269" s="1884"/>
      <c r="BX269" s="1884"/>
      <c r="BY269" s="1885"/>
      <c r="BZ269" s="1885"/>
      <c r="CA269" s="1885"/>
      <c r="CB269" s="1885"/>
      <c r="CC269" s="1885"/>
      <c r="CD269" s="1885"/>
      <c r="CE269" s="1885"/>
      <c r="CF269" s="1885"/>
      <c r="CG269" s="1885"/>
      <c r="CH269" s="1885"/>
      <c r="CI269" s="1885"/>
      <c r="CJ269" s="1885"/>
      <c r="CK269" s="1885"/>
      <c r="CL269" s="1885"/>
      <c r="CM269" s="1885"/>
      <c r="CN269" s="1885"/>
      <c r="CO269" s="1885"/>
      <c r="CP269" s="1885"/>
      <c r="CQ269" s="1885"/>
      <c r="CR269" s="1885"/>
      <c r="CS269" s="1885"/>
      <c r="CT269" s="1885"/>
      <c r="CU269" s="1885"/>
      <c r="CV269" s="1885"/>
      <c r="CW269" s="1885"/>
      <c r="CX269" s="1885"/>
      <c r="CY269" s="1885"/>
      <c r="CZ269" s="1885"/>
    </row>
    <row r="270" s="642" customFormat="true" ht="15" customHeight="true" x14ac:dyDescent="0.2">
      <c r="V270" s="646"/>
      <c r="W270" s="646"/>
      <c r="X270" s="646"/>
      <c r="Y270" s="646"/>
      <c r="Z270" s="646"/>
      <c r="AA270" s="646"/>
      <c r="AB270" s="646"/>
      <c r="AC270" s="646"/>
      <c r="AD270" s="646"/>
      <c r="AE270" s="646"/>
      <c r="AF270" s="646"/>
      <c r="AG270" s="646"/>
      <c r="AH270" s="646"/>
      <c r="AI270" s="646"/>
      <c r="AJ270" s="646"/>
      <c r="AK270" s="646"/>
      <c r="AL270" s="646"/>
      <c r="AM270" s="646"/>
      <c r="AN270" s="646"/>
      <c r="AO270" s="646"/>
      <c r="AP270" s="646"/>
      <c r="AQ270" s="646"/>
      <c r="AR270" s="646"/>
      <c r="AS270" s="646"/>
      <c r="AT270" s="646"/>
      <c r="AU270" s="646"/>
      <c r="AV270" s="646"/>
      <c r="AW270" s="646"/>
      <c r="AX270" s="646"/>
      <c r="AY270" s="646"/>
      <c r="AZ270" s="646"/>
      <c r="BA270" s="2233"/>
      <c r="BB270" s="295" t="s">
        <v>91</v>
      </c>
      <c r="BC270" s="1085" t="s">
        <v>36</v>
      </c>
      <c r="BD270" s="1104" t="s">
        <v>36</v>
      </c>
      <c r="BE270" s="1104" t="s">
        <v>36</v>
      </c>
      <c r="BF270" s="1104" t="s">
        <v>36</v>
      </c>
      <c r="BG270" s="1124" t="s">
        <v>36</v>
      </c>
      <c r="BH270" s="1144" t="s">
        <v>36</v>
      </c>
      <c r="BI270" s="1104" t="s">
        <v>36</v>
      </c>
      <c r="BJ270" s="1104" t="s">
        <v>36</v>
      </c>
      <c r="BK270" s="1104" t="s">
        <v>36</v>
      </c>
      <c r="BL270" s="1124" t="s">
        <v>36</v>
      </c>
      <c r="BM270" s="1144" t="s">
        <v>36</v>
      </c>
      <c r="BN270" s="1104" t="s">
        <v>36</v>
      </c>
      <c r="BO270" s="1104" t="s">
        <v>36</v>
      </c>
      <c r="BP270" s="1104" t="s">
        <v>36</v>
      </c>
      <c r="BQ270" s="1124" t="s">
        <v>36</v>
      </c>
      <c r="BR270" s="1144" t="s">
        <v>36</v>
      </c>
      <c r="BS270" s="1104" t="s">
        <v>36</v>
      </c>
      <c r="BT270" s="1104" t="s">
        <v>36</v>
      </c>
      <c r="BU270" s="1806" t="s">
        <v>36</v>
      </c>
      <c r="BV270" s="1884"/>
      <c r="BW270" s="1884"/>
      <c r="BX270" s="1884"/>
      <c r="BY270" s="1885"/>
      <c r="BZ270" s="1885"/>
      <c r="CA270" s="1885"/>
      <c r="CB270" s="1885"/>
      <c r="CC270" s="1885"/>
      <c r="CD270" s="1885"/>
      <c r="CE270" s="1885"/>
      <c r="CF270" s="1885"/>
      <c r="CG270" s="1885"/>
      <c r="CH270" s="1885"/>
      <c r="CI270" s="1885"/>
      <c r="CJ270" s="1885"/>
      <c r="CK270" s="1885"/>
      <c r="CL270" s="1885"/>
      <c r="CM270" s="1885"/>
      <c r="CN270" s="1885"/>
      <c r="CO270" s="1885"/>
      <c r="CP270" s="1885"/>
      <c r="CQ270" s="1885"/>
      <c r="CR270" s="1885"/>
      <c r="CS270" s="1885"/>
      <c r="CT270" s="1885"/>
      <c r="CU270" s="1885"/>
      <c r="CV270" s="1885"/>
      <c r="CW270" s="1885"/>
      <c r="CX270" s="1885"/>
      <c r="CY270" s="1885"/>
      <c r="CZ270" s="1885"/>
    </row>
    <row r="271" s="642" customFormat="true" ht="15" customHeight="true" x14ac:dyDescent="0.2">
      <c r="V271" s="646"/>
      <c r="W271" s="646"/>
      <c r="X271" s="646"/>
      <c r="Y271" s="646"/>
      <c r="Z271" s="646"/>
      <c r="AA271" s="646"/>
      <c r="AB271" s="646"/>
      <c r="AC271" s="646"/>
      <c r="AD271" s="646"/>
      <c r="AE271" s="646"/>
      <c r="AF271" s="646"/>
      <c r="AG271" s="646"/>
      <c r="AH271" s="646"/>
      <c r="AI271" s="646"/>
      <c r="AJ271" s="646"/>
      <c r="AK271" s="646"/>
      <c r="AL271" s="646"/>
      <c r="AM271" s="646"/>
      <c r="AN271" s="646"/>
      <c r="AO271" s="646"/>
      <c r="AP271" s="646"/>
      <c r="AQ271" s="646"/>
      <c r="AR271" s="646"/>
      <c r="AS271" s="646"/>
      <c r="AT271" s="646"/>
      <c r="AU271" s="646"/>
      <c r="AV271" s="646"/>
      <c r="AW271" s="646"/>
      <c r="AX271" s="646"/>
      <c r="AY271" s="646"/>
      <c r="AZ271" s="646"/>
      <c r="BA271" s="2233" t="s">
        <v>76</v>
      </c>
      <c r="BB271" s="295" t="s">
        <v>50</v>
      </c>
      <c r="BC271" s="1085" t="s">
        <v>36</v>
      </c>
      <c r="BD271" s="1105" t="s">
        <v>36</v>
      </c>
      <c r="BE271" s="1105" t="s">
        <v>36</v>
      </c>
      <c r="BF271" s="1105" t="s">
        <v>36</v>
      </c>
      <c r="BG271" s="1125" t="s">
        <v>36</v>
      </c>
      <c r="BH271" s="1085" t="s">
        <v>36</v>
      </c>
      <c r="BI271" s="1105" t="s">
        <v>36</v>
      </c>
      <c r="BJ271" s="1105" t="s">
        <v>36</v>
      </c>
      <c r="BK271" s="1105" t="s">
        <v>36</v>
      </c>
      <c r="BL271" s="1125" t="s">
        <v>36</v>
      </c>
      <c r="BM271" s="1085" t="s">
        <v>36</v>
      </c>
      <c r="BN271" s="1105" t="s">
        <v>36</v>
      </c>
      <c r="BO271" s="1105" t="s">
        <v>36</v>
      </c>
      <c r="BP271" s="1105" t="s">
        <v>36</v>
      </c>
      <c r="BQ271" s="1125" t="s">
        <v>36</v>
      </c>
      <c r="BR271" s="1085" t="s">
        <v>36</v>
      </c>
      <c r="BS271" s="1105" t="s">
        <v>36</v>
      </c>
      <c r="BT271" s="1105" t="s">
        <v>36</v>
      </c>
      <c r="BU271" s="1162" t="s">
        <v>36</v>
      </c>
      <c r="BV271" s="1886"/>
      <c r="BW271" s="1886"/>
      <c r="BX271" s="1886"/>
      <c r="BY271" s="1886"/>
      <c r="BZ271" s="1886"/>
      <c r="CA271" s="1886"/>
      <c r="CB271" s="1886"/>
      <c r="CC271" s="1886"/>
      <c r="CD271" s="1886"/>
      <c r="CE271" s="1886"/>
      <c r="CF271" s="1886"/>
      <c r="CG271" s="1886"/>
      <c r="CH271" s="1886"/>
      <c r="CI271" s="1886"/>
      <c r="CJ271" s="1886"/>
      <c r="CK271" s="1886"/>
      <c r="CL271" s="1886"/>
      <c r="CM271" s="1886"/>
      <c r="CN271" s="1886"/>
      <c r="CO271" s="1886"/>
      <c r="CP271" s="1886"/>
      <c r="CQ271" s="1886"/>
      <c r="CR271" s="1886"/>
      <c r="CS271" s="1886"/>
      <c r="CT271" s="1886"/>
      <c r="CU271" s="1886"/>
      <c r="CV271" s="1886"/>
      <c r="CW271" s="1886"/>
      <c r="CX271" s="1886"/>
      <c r="CY271" s="1886"/>
      <c r="CZ271" s="1886"/>
    </row>
    <row r="272" s="642" customFormat="true" ht="15" customHeight="true" x14ac:dyDescent="0.2">
      <c r="V272" s="646"/>
      <c r="W272" s="646"/>
      <c r="X272" s="646"/>
      <c r="Y272" s="646"/>
      <c r="Z272" s="646"/>
      <c r="AA272" s="646"/>
      <c r="AB272" s="646"/>
      <c r="AC272" s="646"/>
      <c r="AD272" s="646"/>
      <c r="AE272" s="646"/>
      <c r="AF272" s="646"/>
      <c r="AG272" s="646"/>
      <c r="AH272" s="646"/>
      <c r="AI272" s="646"/>
      <c r="AJ272" s="646"/>
      <c r="AK272" s="646"/>
      <c r="AL272" s="646"/>
      <c r="AM272" s="646"/>
      <c r="AN272" s="646"/>
      <c r="AO272" s="646"/>
      <c r="AP272" s="646"/>
      <c r="AQ272" s="646"/>
      <c r="AR272" s="646"/>
      <c r="AS272" s="646"/>
      <c r="AT272" s="646"/>
      <c r="AU272" s="646"/>
      <c r="AV272" s="646"/>
      <c r="AW272" s="646"/>
      <c r="AX272" s="646"/>
      <c r="AY272" s="646"/>
      <c r="AZ272" s="646"/>
      <c r="BA272" s="2233"/>
      <c r="BB272" s="295" t="s">
        <v>49</v>
      </c>
      <c r="BC272" s="1085" t="s">
        <v>36</v>
      </c>
      <c r="BD272" s="1105" t="s">
        <v>36</v>
      </c>
      <c r="BE272" s="1105" t="s">
        <v>36</v>
      </c>
      <c r="BF272" s="1105" t="s">
        <v>36</v>
      </c>
      <c r="BG272" s="1125" t="s">
        <v>36</v>
      </c>
      <c r="BH272" s="1085" t="s">
        <v>36</v>
      </c>
      <c r="BI272" s="1105" t="s">
        <v>36</v>
      </c>
      <c r="BJ272" s="1105" t="s">
        <v>36</v>
      </c>
      <c r="BK272" s="1105" t="s">
        <v>36</v>
      </c>
      <c r="BL272" s="1125" t="s">
        <v>36</v>
      </c>
      <c r="BM272" s="1085" t="s">
        <v>36</v>
      </c>
      <c r="BN272" s="1105" t="s">
        <v>36</v>
      </c>
      <c r="BO272" s="1105" t="s">
        <v>36</v>
      </c>
      <c r="BP272" s="1105" t="s">
        <v>36</v>
      </c>
      <c r="BQ272" s="1125" t="s">
        <v>36</v>
      </c>
      <c r="BR272" s="1085" t="s">
        <v>36</v>
      </c>
      <c r="BS272" s="1105" t="s">
        <v>36</v>
      </c>
      <c r="BT272" s="1105" t="s">
        <v>36</v>
      </c>
      <c r="BU272" s="1162" t="s">
        <v>36</v>
      </c>
      <c r="BV272" s="1886"/>
      <c r="BW272" s="1886"/>
      <c r="BX272" s="1886"/>
      <c r="BY272" s="1886"/>
      <c r="BZ272" s="1886"/>
      <c r="CA272" s="1886"/>
      <c r="CB272" s="1886"/>
      <c r="CC272" s="1886"/>
      <c r="CD272" s="1886"/>
      <c r="CE272" s="1886"/>
      <c r="CF272" s="1886"/>
      <c r="CG272" s="1886"/>
      <c r="CH272" s="1886"/>
      <c r="CI272" s="1886"/>
      <c r="CJ272" s="1886"/>
      <c r="CK272" s="1886"/>
      <c r="CL272" s="1886"/>
      <c r="CM272" s="1886"/>
      <c r="CN272" s="1886"/>
      <c r="CO272" s="1886"/>
      <c r="CP272" s="1886"/>
      <c r="CQ272" s="1886"/>
      <c r="CR272" s="1886"/>
      <c r="CS272" s="1886"/>
      <c r="CT272" s="1886"/>
      <c r="CU272" s="1886"/>
      <c r="CV272" s="1886"/>
      <c r="CW272" s="1886"/>
      <c r="CX272" s="1886"/>
      <c r="CY272" s="1886"/>
      <c r="CZ272" s="1886"/>
    </row>
    <row r="273" s="642" customFormat="true" ht="15" customHeight="true" x14ac:dyDescent="0.2">
      <c r="V273" s="646"/>
      <c r="W273" s="646"/>
      <c r="X273" s="646"/>
      <c r="Y273" s="646"/>
      <c r="Z273" s="646"/>
      <c r="AA273" s="646"/>
      <c r="AB273" s="646"/>
      <c r="AC273" s="646"/>
      <c r="AD273" s="646"/>
      <c r="AE273" s="646"/>
      <c r="AF273" s="646"/>
      <c r="AG273" s="646"/>
      <c r="AH273" s="646"/>
      <c r="AI273" s="646"/>
      <c r="AJ273" s="646"/>
      <c r="AK273" s="646"/>
      <c r="AL273" s="646"/>
      <c r="AM273" s="646"/>
      <c r="AN273" s="646"/>
      <c r="AO273" s="646"/>
      <c r="AP273" s="646"/>
      <c r="AQ273" s="646"/>
      <c r="AR273" s="646"/>
      <c r="AS273" s="646"/>
      <c r="AT273" s="646"/>
      <c r="AU273" s="646"/>
      <c r="AV273" s="646"/>
      <c r="AW273" s="646"/>
      <c r="AX273" s="646"/>
      <c r="AY273" s="646"/>
      <c r="AZ273" s="646"/>
      <c r="BA273" s="2233"/>
      <c r="BB273" s="295" t="s">
        <v>113</v>
      </c>
      <c r="BC273" s="1085" t="s">
        <v>36</v>
      </c>
      <c r="BD273" s="1105" t="s">
        <v>36</v>
      </c>
      <c r="BE273" s="1105" t="s">
        <v>36</v>
      </c>
      <c r="BF273" s="1105" t="s">
        <v>36</v>
      </c>
      <c r="BG273" s="1125" t="s">
        <v>36</v>
      </c>
      <c r="BH273" s="1085" t="s">
        <v>36</v>
      </c>
      <c r="BI273" s="1105" t="s">
        <v>36</v>
      </c>
      <c r="BJ273" s="1105" t="s">
        <v>36</v>
      </c>
      <c r="BK273" s="1105" t="s">
        <v>36</v>
      </c>
      <c r="BL273" s="1125" t="s">
        <v>36</v>
      </c>
      <c r="BM273" s="1085" t="s">
        <v>36</v>
      </c>
      <c r="BN273" s="1105" t="s">
        <v>36</v>
      </c>
      <c r="BO273" s="1105" t="s">
        <v>36</v>
      </c>
      <c r="BP273" s="1105" t="s">
        <v>36</v>
      </c>
      <c r="BQ273" s="1125" t="s">
        <v>36</v>
      </c>
      <c r="BR273" s="1085" t="s">
        <v>36</v>
      </c>
      <c r="BS273" s="1105" t="s">
        <v>36</v>
      </c>
      <c r="BT273" s="1105" t="s">
        <v>36</v>
      </c>
      <c r="BU273" s="1162" t="s">
        <v>36</v>
      </c>
      <c r="BV273" s="1886"/>
      <c r="BW273" s="1886"/>
      <c r="BX273" s="1886"/>
      <c r="BY273" s="1886"/>
      <c r="BZ273" s="1886"/>
      <c r="CA273" s="1886"/>
      <c r="CB273" s="1886"/>
      <c r="CC273" s="1886"/>
      <c r="CD273" s="1886"/>
      <c r="CE273" s="1886"/>
      <c r="CF273" s="1886"/>
      <c r="CG273" s="1886"/>
      <c r="CH273" s="1886"/>
      <c r="CI273" s="1886"/>
      <c r="CJ273" s="1886"/>
      <c r="CK273" s="1886"/>
      <c r="CL273" s="1886"/>
      <c r="CM273" s="1886"/>
      <c r="CN273" s="1886"/>
      <c r="CO273" s="1886"/>
      <c r="CP273" s="1886"/>
      <c r="CQ273" s="1886"/>
      <c r="CR273" s="1886"/>
      <c r="CS273" s="1886"/>
      <c r="CT273" s="1886"/>
      <c r="CU273" s="1886"/>
      <c r="CV273" s="1886"/>
      <c r="CW273" s="1886"/>
      <c r="CX273" s="1886"/>
      <c r="CY273" s="1886"/>
      <c r="CZ273" s="1886"/>
    </row>
    <row r="274" s="642" customFormat="true" ht="15" customHeight="true" x14ac:dyDescent="0.2">
      <c r="V274" s="646"/>
      <c r="W274" s="646"/>
      <c r="X274" s="646"/>
      <c r="Y274" s="646"/>
      <c r="Z274" s="646"/>
      <c r="AA274" s="646"/>
      <c r="AB274" s="646"/>
      <c r="AC274" s="646"/>
      <c r="AD274" s="646"/>
      <c r="AE274" s="646"/>
      <c r="AF274" s="646"/>
      <c r="AG274" s="646"/>
      <c r="AH274" s="646"/>
      <c r="AI274" s="646"/>
      <c r="AJ274" s="646"/>
      <c r="AK274" s="646"/>
      <c r="AL274" s="646"/>
      <c r="AM274" s="646"/>
      <c r="AN274" s="646"/>
      <c r="AO274" s="646"/>
      <c r="AP274" s="646"/>
      <c r="AQ274" s="646"/>
      <c r="AR274" s="646"/>
      <c r="AS274" s="646"/>
      <c r="AT274" s="646"/>
      <c r="AU274" s="646"/>
      <c r="AV274" s="646"/>
      <c r="AW274" s="646"/>
      <c r="AX274" s="646"/>
      <c r="AY274" s="646"/>
      <c r="AZ274" s="646"/>
      <c r="BA274" s="2233" t="s">
        <v>77</v>
      </c>
      <c r="BB274" s="295" t="s">
        <v>50</v>
      </c>
      <c r="BC274" s="1085" t="s">
        <v>36</v>
      </c>
      <c r="BD274" s="1104" t="s">
        <v>36</v>
      </c>
      <c r="BE274" s="1104" t="s">
        <v>36</v>
      </c>
      <c r="BF274" s="1104" t="s">
        <v>36</v>
      </c>
      <c r="BG274" s="1124" t="s">
        <v>36</v>
      </c>
      <c r="BH274" s="1144" t="s">
        <v>36</v>
      </c>
      <c r="BI274" s="1104" t="s">
        <v>36</v>
      </c>
      <c r="BJ274" s="1104" t="s">
        <v>36</v>
      </c>
      <c r="BK274" s="1104" t="s">
        <v>36</v>
      </c>
      <c r="BL274" s="1124" t="s">
        <v>36</v>
      </c>
      <c r="BM274" s="1144" t="s">
        <v>36</v>
      </c>
      <c r="BN274" s="1104" t="s">
        <v>36</v>
      </c>
      <c r="BO274" s="1104" t="s">
        <v>36</v>
      </c>
      <c r="BP274" s="1104" t="s">
        <v>36</v>
      </c>
      <c r="BQ274" s="1124" t="s">
        <v>36</v>
      </c>
      <c r="BR274" s="1144" t="s">
        <v>36</v>
      </c>
      <c r="BS274" s="1104" t="s">
        <v>36</v>
      </c>
      <c r="BT274" s="1104" t="s">
        <v>36</v>
      </c>
      <c r="BU274" s="1806" t="s">
        <v>36</v>
      </c>
      <c r="BV274" s="1884"/>
      <c r="BW274" s="1884"/>
      <c r="BX274" s="1884"/>
      <c r="BY274" s="1885"/>
      <c r="BZ274" s="1885"/>
      <c r="CA274" s="1885"/>
      <c r="CB274" s="1885"/>
      <c r="CC274" s="1885"/>
      <c r="CD274" s="1885"/>
      <c r="CE274" s="1885"/>
      <c r="CF274" s="1885"/>
      <c r="CG274" s="1885"/>
      <c r="CH274" s="1885"/>
      <c r="CI274" s="1885"/>
      <c r="CJ274" s="1885"/>
      <c r="CK274" s="1885"/>
      <c r="CL274" s="1885"/>
      <c r="CM274" s="1885"/>
      <c r="CN274" s="1885"/>
      <c r="CO274" s="1885"/>
      <c r="CP274" s="1885"/>
      <c r="CQ274" s="1885"/>
      <c r="CR274" s="1885"/>
      <c r="CS274" s="1885"/>
      <c r="CT274" s="1885"/>
      <c r="CU274" s="1885"/>
      <c r="CV274" s="1885"/>
      <c r="CW274" s="1885"/>
      <c r="CX274" s="1885"/>
      <c r="CY274" s="1885"/>
      <c r="CZ274" s="1885"/>
    </row>
    <row r="275" s="642" customFormat="true" ht="15" customHeight="true" x14ac:dyDescent="0.2">
      <c r="V275" s="646"/>
      <c r="W275" s="646"/>
      <c r="X275" s="646"/>
      <c r="Y275" s="646"/>
      <c r="Z275" s="646"/>
      <c r="AA275" s="646"/>
      <c r="AB275" s="646"/>
      <c r="AC275" s="646"/>
      <c r="AD275" s="646"/>
      <c r="AE275" s="646"/>
      <c r="AF275" s="646"/>
      <c r="AG275" s="646"/>
      <c r="AH275" s="646"/>
      <c r="AI275" s="646"/>
      <c r="AJ275" s="646"/>
      <c r="AK275" s="646"/>
      <c r="AL275" s="646"/>
      <c r="AM275" s="646"/>
      <c r="AN275" s="646"/>
      <c r="AO275" s="646"/>
      <c r="AP275" s="646"/>
      <c r="AQ275" s="646"/>
      <c r="AR275" s="646"/>
      <c r="AS275" s="646"/>
      <c r="AT275" s="646"/>
      <c r="AU275" s="646"/>
      <c r="AV275" s="646"/>
      <c r="AW275" s="646"/>
      <c r="AX275" s="646"/>
      <c r="AY275" s="646"/>
      <c r="AZ275" s="646"/>
      <c r="BA275" s="2233"/>
      <c r="BB275" s="295" t="s">
        <v>49</v>
      </c>
      <c r="BC275" s="1085" t="s">
        <v>36</v>
      </c>
      <c r="BD275" s="1104" t="s">
        <v>36</v>
      </c>
      <c r="BE275" s="1104" t="s">
        <v>36</v>
      </c>
      <c r="BF275" s="1104" t="s">
        <v>36</v>
      </c>
      <c r="BG275" s="1124" t="s">
        <v>36</v>
      </c>
      <c r="BH275" s="1144" t="s">
        <v>36</v>
      </c>
      <c r="BI275" s="1104" t="s">
        <v>36</v>
      </c>
      <c r="BJ275" s="1104" t="s">
        <v>36</v>
      </c>
      <c r="BK275" s="1104" t="s">
        <v>36</v>
      </c>
      <c r="BL275" s="1124" t="s">
        <v>36</v>
      </c>
      <c r="BM275" s="1144" t="s">
        <v>36</v>
      </c>
      <c r="BN275" s="1104" t="s">
        <v>36</v>
      </c>
      <c r="BO275" s="1104" t="s">
        <v>36</v>
      </c>
      <c r="BP275" s="1104" t="s">
        <v>36</v>
      </c>
      <c r="BQ275" s="1124" t="s">
        <v>36</v>
      </c>
      <c r="BR275" s="1144" t="s">
        <v>36</v>
      </c>
      <c r="BS275" s="1104" t="s">
        <v>36</v>
      </c>
      <c r="BT275" s="1104" t="s">
        <v>36</v>
      </c>
      <c r="BU275" s="1806" t="s">
        <v>36</v>
      </c>
      <c r="BV275" s="1884"/>
      <c r="BW275" s="1884"/>
      <c r="BX275" s="1884"/>
      <c r="BY275" s="1885"/>
      <c r="BZ275" s="1885"/>
      <c r="CA275" s="1885"/>
      <c r="CB275" s="1885"/>
      <c r="CC275" s="1885"/>
      <c r="CD275" s="1885"/>
      <c r="CE275" s="1885"/>
      <c r="CF275" s="1885"/>
      <c r="CG275" s="1885"/>
      <c r="CH275" s="1885"/>
      <c r="CI275" s="1885"/>
      <c r="CJ275" s="1885"/>
      <c r="CK275" s="1885"/>
      <c r="CL275" s="1885"/>
      <c r="CM275" s="1885"/>
      <c r="CN275" s="1885"/>
      <c r="CO275" s="1885"/>
      <c r="CP275" s="1885"/>
      <c r="CQ275" s="1885"/>
      <c r="CR275" s="1885"/>
      <c r="CS275" s="1885"/>
      <c r="CT275" s="1885"/>
      <c r="CU275" s="1885"/>
      <c r="CV275" s="1885"/>
      <c r="CW275" s="1885"/>
      <c r="CX275" s="1885"/>
      <c r="CY275" s="1885"/>
      <c r="CZ275" s="1885"/>
    </row>
    <row r="276" s="642" customFormat="true" ht="15" customHeight="true" x14ac:dyDescent="0.2">
      <c r="V276" s="646"/>
      <c r="W276" s="646"/>
      <c r="X276" s="646"/>
      <c r="Y276" s="646"/>
      <c r="Z276" s="646"/>
      <c r="AA276" s="646"/>
      <c r="AB276" s="646"/>
      <c r="AC276" s="646"/>
      <c r="AD276" s="646"/>
      <c r="AE276" s="646"/>
      <c r="AF276" s="646"/>
      <c r="AG276" s="646"/>
      <c r="AH276" s="646"/>
      <c r="AI276" s="646"/>
      <c r="AJ276" s="646"/>
      <c r="AK276" s="646"/>
      <c r="AL276" s="646"/>
      <c r="AM276" s="646"/>
      <c r="AN276" s="646"/>
      <c r="AO276" s="646"/>
      <c r="AP276" s="646"/>
      <c r="AQ276" s="646"/>
      <c r="AR276" s="646"/>
      <c r="AS276" s="646"/>
      <c r="AT276" s="646"/>
      <c r="AU276" s="646"/>
      <c r="AV276" s="646"/>
      <c r="AW276" s="646"/>
      <c r="AX276" s="646"/>
      <c r="AY276" s="646"/>
      <c r="AZ276" s="646"/>
      <c r="BA276" s="2233"/>
      <c r="BB276" s="295" t="s">
        <v>114</v>
      </c>
      <c r="BC276" s="1085" t="s">
        <v>36</v>
      </c>
      <c r="BD276" s="1104" t="s">
        <v>36</v>
      </c>
      <c r="BE276" s="1104" t="s">
        <v>36</v>
      </c>
      <c r="BF276" s="1104" t="s">
        <v>36</v>
      </c>
      <c r="BG276" s="1124" t="s">
        <v>36</v>
      </c>
      <c r="BH276" s="1144" t="s">
        <v>36</v>
      </c>
      <c r="BI276" s="1104" t="s">
        <v>36</v>
      </c>
      <c r="BJ276" s="1104" t="s">
        <v>36</v>
      </c>
      <c r="BK276" s="1104" t="s">
        <v>36</v>
      </c>
      <c r="BL276" s="1124" t="s">
        <v>36</v>
      </c>
      <c r="BM276" s="1144" t="s">
        <v>36</v>
      </c>
      <c r="BN276" s="1104" t="s">
        <v>36</v>
      </c>
      <c r="BO276" s="1104" t="s">
        <v>36</v>
      </c>
      <c r="BP276" s="1104" t="s">
        <v>36</v>
      </c>
      <c r="BQ276" s="1124" t="s">
        <v>36</v>
      </c>
      <c r="BR276" s="1144" t="s">
        <v>36</v>
      </c>
      <c r="BS276" s="1104" t="s">
        <v>36</v>
      </c>
      <c r="BT276" s="1104" t="s">
        <v>36</v>
      </c>
      <c r="BU276" s="1806" t="s">
        <v>36</v>
      </c>
      <c r="BV276" s="1884"/>
      <c r="BW276" s="1884"/>
      <c r="BX276" s="1884"/>
      <c r="BY276" s="1885"/>
      <c r="BZ276" s="1885"/>
      <c r="CA276" s="1885"/>
      <c r="CB276" s="1885"/>
      <c r="CC276" s="1885"/>
      <c r="CD276" s="1885"/>
      <c r="CE276" s="1885"/>
      <c r="CF276" s="1885"/>
      <c r="CG276" s="1885"/>
      <c r="CH276" s="1885"/>
      <c r="CI276" s="1885"/>
      <c r="CJ276" s="1885"/>
      <c r="CK276" s="1885"/>
      <c r="CL276" s="1885"/>
      <c r="CM276" s="1885"/>
      <c r="CN276" s="1885"/>
      <c r="CO276" s="1885"/>
      <c r="CP276" s="1885"/>
      <c r="CQ276" s="1885"/>
      <c r="CR276" s="1885"/>
      <c r="CS276" s="1885"/>
      <c r="CT276" s="1885"/>
      <c r="CU276" s="1885"/>
      <c r="CV276" s="1885"/>
      <c r="CW276" s="1885"/>
      <c r="CX276" s="1885"/>
      <c r="CY276" s="1885"/>
      <c r="CZ276" s="1885"/>
    </row>
    <row r="277" s="642" customFormat="true" ht="15" customHeight="true" x14ac:dyDescent="0.2">
      <c r="V277" s="646"/>
      <c r="W277" s="646"/>
      <c r="X277" s="646"/>
      <c r="Y277" s="646"/>
      <c r="Z277" s="646"/>
      <c r="AA277" s="646"/>
      <c r="AB277" s="646"/>
      <c r="AC277" s="646"/>
      <c r="AD277" s="646"/>
      <c r="AE277" s="646"/>
      <c r="AF277" s="646"/>
      <c r="AG277" s="646"/>
      <c r="AH277" s="646"/>
      <c r="AI277" s="646"/>
      <c r="AJ277" s="646"/>
      <c r="AK277" s="646"/>
      <c r="AL277" s="646"/>
      <c r="AM277" s="646"/>
      <c r="AN277" s="646"/>
      <c r="AO277" s="646"/>
      <c r="AP277" s="646"/>
      <c r="AQ277" s="646"/>
      <c r="AR277" s="646"/>
      <c r="AS277" s="646"/>
      <c r="AT277" s="646"/>
      <c r="AU277" s="646"/>
      <c r="AV277" s="646"/>
      <c r="AW277" s="646"/>
      <c r="AX277" s="646"/>
      <c r="AY277" s="646"/>
      <c r="AZ277" s="646"/>
      <c r="BA277" s="2233" t="s">
        <v>78</v>
      </c>
      <c r="BB277" s="295" t="s">
        <v>79</v>
      </c>
      <c r="BC277" s="1085" t="s">
        <v>36</v>
      </c>
      <c r="BD277" s="1104" t="s">
        <v>36</v>
      </c>
      <c r="BE277" s="1104" t="s">
        <v>36</v>
      </c>
      <c r="BF277" s="1104" t="s">
        <v>36</v>
      </c>
      <c r="BG277" s="1124" t="s">
        <v>36</v>
      </c>
      <c r="BH277" s="1144" t="s">
        <v>36</v>
      </c>
      <c r="BI277" s="1104" t="s">
        <v>36</v>
      </c>
      <c r="BJ277" s="1104" t="s">
        <v>36</v>
      </c>
      <c r="BK277" s="1104" t="s">
        <v>36</v>
      </c>
      <c r="BL277" s="1124" t="s">
        <v>36</v>
      </c>
      <c r="BM277" s="1144" t="s">
        <v>36</v>
      </c>
      <c r="BN277" s="1104" t="s">
        <v>36</v>
      </c>
      <c r="BO277" s="1104" t="s">
        <v>36</v>
      </c>
      <c r="BP277" s="1104" t="s">
        <v>36</v>
      </c>
      <c r="BQ277" s="1124" t="s">
        <v>36</v>
      </c>
      <c r="BR277" s="1144" t="s">
        <v>36</v>
      </c>
      <c r="BS277" s="1104" t="s">
        <v>36</v>
      </c>
      <c r="BT277" s="1104" t="s">
        <v>36</v>
      </c>
      <c r="BU277" s="1806" t="s">
        <v>36</v>
      </c>
      <c r="BV277" s="1884"/>
      <c r="BW277" s="1884"/>
      <c r="BX277" s="1884"/>
      <c r="BY277" s="1885"/>
      <c r="BZ277" s="1885"/>
      <c r="CA277" s="1885"/>
      <c r="CB277" s="1885"/>
      <c r="CC277" s="1885"/>
      <c r="CD277" s="1885"/>
      <c r="CE277" s="1885"/>
      <c r="CF277" s="1885"/>
      <c r="CG277" s="1885"/>
      <c r="CH277" s="1885"/>
      <c r="CI277" s="1885"/>
      <c r="CJ277" s="1885"/>
      <c r="CK277" s="1885"/>
      <c r="CL277" s="1885"/>
      <c r="CM277" s="1885"/>
      <c r="CN277" s="1885"/>
      <c r="CO277" s="1885"/>
      <c r="CP277" s="1885"/>
      <c r="CQ277" s="1885"/>
      <c r="CR277" s="1885"/>
      <c r="CS277" s="1885"/>
      <c r="CT277" s="1885"/>
      <c r="CU277" s="1885"/>
      <c r="CV277" s="1885"/>
      <c r="CW277" s="1885"/>
      <c r="CX277" s="1885"/>
      <c r="CY277" s="1885"/>
      <c r="CZ277" s="1885"/>
    </row>
    <row r="278" s="642" customFormat="true" ht="15" customHeight="true" x14ac:dyDescent="0.2">
      <c r="V278" s="646"/>
      <c r="W278" s="646"/>
      <c r="X278" s="646"/>
      <c r="Y278" s="646"/>
      <c r="Z278" s="646"/>
      <c r="AA278" s="646"/>
      <c r="AB278" s="646"/>
      <c r="AC278" s="646"/>
      <c r="AD278" s="646"/>
      <c r="AE278" s="646"/>
      <c r="AF278" s="646"/>
      <c r="AG278" s="646"/>
      <c r="AH278" s="646"/>
      <c r="AI278" s="646"/>
      <c r="AJ278" s="646"/>
      <c r="AK278" s="646"/>
      <c r="AL278" s="646"/>
      <c r="AM278" s="646"/>
      <c r="AN278" s="646"/>
      <c r="AO278" s="646"/>
      <c r="AP278" s="646"/>
      <c r="AQ278" s="646"/>
      <c r="AR278" s="646"/>
      <c r="AS278" s="646"/>
      <c r="AT278" s="646"/>
      <c r="AU278" s="646"/>
      <c r="AV278" s="646"/>
      <c r="AW278" s="646"/>
      <c r="AX278" s="646"/>
      <c r="AY278" s="646"/>
      <c r="AZ278" s="646"/>
      <c r="BA278" s="2233"/>
      <c r="BB278" s="295" t="s">
        <v>80</v>
      </c>
      <c r="BC278" s="1085" t="s">
        <v>36</v>
      </c>
      <c r="BD278" s="1104" t="s">
        <v>36</v>
      </c>
      <c r="BE278" s="1104" t="s">
        <v>36</v>
      </c>
      <c r="BF278" s="1104" t="s">
        <v>36</v>
      </c>
      <c r="BG278" s="1124" t="s">
        <v>36</v>
      </c>
      <c r="BH278" s="1144" t="s">
        <v>36</v>
      </c>
      <c r="BI278" s="1104" t="s">
        <v>36</v>
      </c>
      <c r="BJ278" s="1104" t="s">
        <v>36</v>
      </c>
      <c r="BK278" s="1104" t="s">
        <v>36</v>
      </c>
      <c r="BL278" s="1124" t="s">
        <v>36</v>
      </c>
      <c r="BM278" s="1144" t="s">
        <v>36</v>
      </c>
      <c r="BN278" s="1104" t="s">
        <v>36</v>
      </c>
      <c r="BO278" s="1104" t="s">
        <v>36</v>
      </c>
      <c r="BP278" s="1104" t="s">
        <v>36</v>
      </c>
      <c r="BQ278" s="1124" t="s">
        <v>36</v>
      </c>
      <c r="BR278" s="1144" t="s">
        <v>36</v>
      </c>
      <c r="BS278" s="1104" t="s">
        <v>36</v>
      </c>
      <c r="BT278" s="1104" t="s">
        <v>36</v>
      </c>
      <c r="BU278" s="1806" t="s">
        <v>36</v>
      </c>
      <c r="BV278" s="1884"/>
      <c r="BW278" s="1884"/>
      <c r="BX278" s="1884"/>
      <c r="BY278" s="1885"/>
      <c r="BZ278" s="1885"/>
      <c r="CA278" s="1885"/>
      <c r="CB278" s="1885"/>
      <c r="CC278" s="1885"/>
      <c r="CD278" s="1885"/>
      <c r="CE278" s="1885"/>
      <c r="CF278" s="1885"/>
      <c r="CG278" s="1885"/>
      <c r="CH278" s="1885"/>
      <c r="CI278" s="1885"/>
      <c r="CJ278" s="1885"/>
      <c r="CK278" s="1885"/>
      <c r="CL278" s="1885"/>
      <c r="CM278" s="1885"/>
      <c r="CN278" s="1885"/>
      <c r="CO278" s="1885"/>
      <c r="CP278" s="1885"/>
      <c r="CQ278" s="1885"/>
      <c r="CR278" s="1885"/>
      <c r="CS278" s="1885"/>
      <c r="CT278" s="1885"/>
      <c r="CU278" s="1885"/>
      <c r="CV278" s="1885"/>
      <c r="CW278" s="1885"/>
      <c r="CX278" s="1885"/>
      <c r="CY278" s="1885"/>
      <c r="CZ278" s="1885"/>
    </row>
    <row r="279" s="642" customFormat="true" ht="15" customHeight="true" x14ac:dyDescent="0.2">
      <c r="V279" s="646"/>
      <c r="W279" s="646"/>
      <c r="X279" s="646"/>
      <c r="Y279" s="646"/>
      <c r="Z279" s="646"/>
      <c r="AA279" s="646"/>
      <c r="AB279" s="646"/>
      <c r="AC279" s="646"/>
      <c r="AD279" s="646"/>
      <c r="AE279" s="646"/>
      <c r="AF279" s="646"/>
      <c r="AG279" s="646"/>
      <c r="AH279" s="646"/>
      <c r="AI279" s="646"/>
      <c r="AJ279" s="646"/>
      <c r="AK279" s="646"/>
      <c r="AL279" s="646"/>
      <c r="AM279" s="646"/>
      <c r="AN279" s="646"/>
      <c r="AO279" s="646"/>
      <c r="AP279" s="646"/>
      <c r="AQ279" s="646"/>
      <c r="AR279" s="646"/>
      <c r="AS279" s="646"/>
      <c r="AT279" s="646"/>
      <c r="AU279" s="646"/>
      <c r="AV279" s="646"/>
      <c r="AW279" s="646"/>
      <c r="AX279" s="646"/>
      <c r="AY279" s="646"/>
      <c r="AZ279" s="646"/>
      <c r="BA279" s="2233"/>
      <c r="BB279" s="295" t="s">
        <v>81</v>
      </c>
      <c r="BC279" s="1085" t="s">
        <v>36</v>
      </c>
      <c r="BD279" s="1105" t="s">
        <v>36</v>
      </c>
      <c r="BE279" s="1105" t="s">
        <v>36</v>
      </c>
      <c r="BF279" s="1105" t="s">
        <v>36</v>
      </c>
      <c r="BG279" s="1125" t="s">
        <v>36</v>
      </c>
      <c r="BH279" s="1085" t="s">
        <v>36</v>
      </c>
      <c r="BI279" s="1105" t="s">
        <v>36</v>
      </c>
      <c r="BJ279" s="1105" t="s">
        <v>36</v>
      </c>
      <c r="BK279" s="1105" t="s">
        <v>36</v>
      </c>
      <c r="BL279" s="1125" t="s">
        <v>36</v>
      </c>
      <c r="BM279" s="1085" t="s">
        <v>36</v>
      </c>
      <c r="BN279" s="1105" t="s">
        <v>36</v>
      </c>
      <c r="BO279" s="1105" t="s">
        <v>36</v>
      </c>
      <c r="BP279" s="1105" t="s">
        <v>36</v>
      </c>
      <c r="BQ279" s="1125" t="s">
        <v>36</v>
      </c>
      <c r="BR279" s="1085" t="s">
        <v>36</v>
      </c>
      <c r="BS279" s="1105" t="s">
        <v>36</v>
      </c>
      <c r="BT279" s="1105" t="s">
        <v>36</v>
      </c>
      <c r="BU279" s="1162" t="s">
        <v>36</v>
      </c>
      <c r="BV279" s="1886"/>
      <c r="BW279" s="1886"/>
      <c r="BX279" s="1886"/>
      <c r="BY279" s="1886"/>
      <c r="BZ279" s="1886"/>
      <c r="CA279" s="1886"/>
      <c r="CB279" s="1886"/>
      <c r="CC279" s="1886"/>
      <c r="CD279" s="1886"/>
      <c r="CE279" s="1886"/>
      <c r="CF279" s="1886"/>
      <c r="CG279" s="1886"/>
      <c r="CH279" s="1886"/>
      <c r="CI279" s="1886"/>
      <c r="CJ279" s="1886"/>
      <c r="CK279" s="1886"/>
      <c r="CL279" s="1886"/>
      <c r="CM279" s="1886"/>
      <c r="CN279" s="1886"/>
      <c r="CO279" s="1886"/>
      <c r="CP279" s="1886"/>
      <c r="CQ279" s="1886"/>
      <c r="CR279" s="1886"/>
      <c r="CS279" s="1886"/>
      <c r="CT279" s="1886"/>
      <c r="CU279" s="1886"/>
      <c r="CV279" s="1886"/>
      <c r="CW279" s="1886"/>
      <c r="CX279" s="1886"/>
      <c r="CY279" s="1886"/>
      <c r="CZ279" s="1886"/>
    </row>
    <row r="280" s="643" customFormat="true" ht="15" customHeight="true" x14ac:dyDescent="0.2">
      <c r="B280" s="644"/>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33"/>
      <c r="BB280" s="295" t="s">
        <v>82</v>
      </c>
      <c r="BC280" s="1085" t="s">
        <v>36</v>
      </c>
      <c r="BD280" s="1105" t="s">
        <v>36</v>
      </c>
      <c r="BE280" s="1105" t="s">
        <v>36</v>
      </c>
      <c r="BF280" s="1105" t="s">
        <v>36</v>
      </c>
      <c r="BG280" s="1125" t="s">
        <v>36</v>
      </c>
      <c r="BH280" s="1085" t="s">
        <v>36</v>
      </c>
      <c r="BI280" s="1105" t="s">
        <v>36</v>
      </c>
      <c r="BJ280" s="1105" t="s">
        <v>36</v>
      </c>
      <c r="BK280" s="1105" t="s">
        <v>36</v>
      </c>
      <c r="BL280" s="1125" t="s">
        <v>36</v>
      </c>
      <c r="BM280" s="1085" t="s">
        <v>36</v>
      </c>
      <c r="BN280" s="1105" t="s">
        <v>36</v>
      </c>
      <c r="BO280" s="1105" t="s">
        <v>36</v>
      </c>
      <c r="BP280" s="1105" t="s">
        <v>36</v>
      </c>
      <c r="BQ280" s="1125" t="s">
        <v>36</v>
      </c>
      <c r="BR280" s="1085" t="s">
        <v>36</v>
      </c>
      <c r="BS280" s="1105" t="s">
        <v>36</v>
      </c>
      <c r="BT280" s="1105" t="s">
        <v>36</v>
      </c>
      <c r="BU280" s="1162" t="s">
        <v>36</v>
      </c>
      <c r="BV280" s="1886"/>
      <c r="BW280" s="1886"/>
      <c r="BX280" s="1886"/>
      <c r="BY280" s="1886"/>
      <c r="BZ280" s="1886"/>
      <c r="CA280" s="1886"/>
      <c r="CB280" s="1886"/>
      <c r="CC280" s="1886"/>
      <c r="CD280" s="1886"/>
      <c r="CE280" s="1886"/>
      <c r="CF280" s="1886"/>
      <c r="CG280" s="1886"/>
      <c r="CH280" s="1886"/>
      <c r="CI280" s="1886"/>
      <c r="CJ280" s="1886"/>
      <c r="CK280" s="1886"/>
      <c r="CL280" s="1886"/>
      <c r="CM280" s="1886"/>
      <c r="CN280" s="1886"/>
      <c r="CO280" s="1886"/>
      <c r="CP280" s="1886"/>
      <c r="CQ280" s="1886"/>
      <c r="CR280" s="1886"/>
      <c r="CS280" s="1886"/>
      <c r="CT280" s="1886"/>
      <c r="CU280" s="1886"/>
      <c r="CV280" s="1886"/>
      <c r="CW280" s="1886"/>
      <c r="CX280" s="1886"/>
      <c r="CY280" s="1886"/>
      <c r="CZ280" s="1886"/>
    </row>
    <row r="281" s="643" customFormat="true" ht="15" customHeight="true" x14ac:dyDescent="0.2">
      <c r="B281" s="644"/>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33"/>
      <c r="BB281" s="295" t="s">
        <v>83</v>
      </c>
      <c r="BC281" s="1085" t="s">
        <v>36</v>
      </c>
      <c r="BD281" s="1105" t="s">
        <v>36</v>
      </c>
      <c r="BE281" s="1105" t="s">
        <v>36</v>
      </c>
      <c r="BF281" s="1105" t="s">
        <v>36</v>
      </c>
      <c r="BG281" s="1125" t="s">
        <v>36</v>
      </c>
      <c r="BH281" s="1085" t="s">
        <v>36</v>
      </c>
      <c r="BI281" s="1105" t="s">
        <v>36</v>
      </c>
      <c r="BJ281" s="1105" t="s">
        <v>36</v>
      </c>
      <c r="BK281" s="1105" t="s">
        <v>36</v>
      </c>
      <c r="BL281" s="1125" t="s">
        <v>36</v>
      </c>
      <c r="BM281" s="1085" t="s">
        <v>36</v>
      </c>
      <c r="BN281" s="1105" t="s">
        <v>36</v>
      </c>
      <c r="BO281" s="1105" t="s">
        <v>36</v>
      </c>
      <c r="BP281" s="1105" t="s">
        <v>36</v>
      </c>
      <c r="BQ281" s="1125" t="s">
        <v>36</v>
      </c>
      <c r="BR281" s="1085" t="s">
        <v>36</v>
      </c>
      <c r="BS281" s="1105" t="s">
        <v>36</v>
      </c>
      <c r="BT281" s="1105" t="s">
        <v>36</v>
      </c>
      <c r="BU281" s="1162" t="s">
        <v>36</v>
      </c>
      <c r="BV281" s="1886"/>
      <c r="BW281" s="1886"/>
      <c r="BX281" s="1886"/>
      <c r="BY281" s="1886"/>
      <c r="BZ281" s="1886"/>
      <c r="CA281" s="1886"/>
      <c r="CB281" s="1886"/>
      <c r="CC281" s="1886"/>
      <c r="CD281" s="1886"/>
      <c r="CE281" s="1886"/>
      <c r="CF281" s="1886"/>
      <c r="CG281" s="1886"/>
      <c r="CH281" s="1886"/>
      <c r="CI281" s="1886"/>
      <c r="CJ281" s="1886"/>
      <c r="CK281" s="1886"/>
      <c r="CL281" s="1886"/>
      <c r="CM281" s="1886"/>
      <c r="CN281" s="1886"/>
      <c r="CO281" s="1886"/>
      <c r="CP281" s="1886"/>
      <c r="CQ281" s="1886"/>
      <c r="CR281" s="1886"/>
      <c r="CS281" s="1886"/>
      <c r="CT281" s="1886"/>
      <c r="CU281" s="1886"/>
      <c r="CV281" s="1886"/>
      <c r="CW281" s="1886"/>
      <c r="CX281" s="1886"/>
      <c r="CY281" s="1886"/>
      <c r="CZ281" s="1886"/>
    </row>
    <row r="282" s="643" customFormat="true" ht="15" customHeight="true" x14ac:dyDescent="0.2">
      <c r="B282" s="644"/>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33"/>
      <c r="BB282" s="295" t="s">
        <v>84</v>
      </c>
      <c r="BC282" s="1085" t="s">
        <v>36</v>
      </c>
      <c r="BD282" s="1105" t="s">
        <v>36</v>
      </c>
      <c r="BE282" s="1105" t="s">
        <v>36</v>
      </c>
      <c r="BF282" s="1105" t="s">
        <v>36</v>
      </c>
      <c r="BG282" s="1125" t="s">
        <v>36</v>
      </c>
      <c r="BH282" s="1085" t="s">
        <v>36</v>
      </c>
      <c r="BI282" s="1105" t="s">
        <v>36</v>
      </c>
      <c r="BJ282" s="1105" t="s">
        <v>36</v>
      </c>
      <c r="BK282" s="1105" t="s">
        <v>36</v>
      </c>
      <c r="BL282" s="1125" t="s">
        <v>36</v>
      </c>
      <c r="BM282" s="1085" t="s">
        <v>36</v>
      </c>
      <c r="BN282" s="1105" t="s">
        <v>36</v>
      </c>
      <c r="BO282" s="1105" t="s">
        <v>36</v>
      </c>
      <c r="BP282" s="1105" t="s">
        <v>36</v>
      </c>
      <c r="BQ282" s="1125" t="s">
        <v>36</v>
      </c>
      <c r="BR282" s="1085" t="s">
        <v>36</v>
      </c>
      <c r="BS282" s="1105" t="s">
        <v>36</v>
      </c>
      <c r="BT282" s="1105" t="s">
        <v>36</v>
      </c>
      <c r="BU282" s="1162" t="s">
        <v>36</v>
      </c>
      <c r="BV282" s="1886"/>
      <c r="BW282" s="1886"/>
      <c r="BX282" s="1886"/>
      <c r="BY282" s="1886"/>
      <c r="BZ282" s="1886"/>
      <c r="CA282" s="1886"/>
      <c r="CB282" s="1886"/>
      <c r="CC282" s="1886"/>
      <c r="CD282" s="1886"/>
      <c r="CE282" s="1886"/>
      <c r="CF282" s="1886"/>
      <c r="CG282" s="1886"/>
      <c r="CH282" s="1886"/>
      <c r="CI282" s="1886"/>
      <c r="CJ282" s="1886"/>
      <c r="CK282" s="1886"/>
      <c r="CL282" s="1886"/>
      <c r="CM282" s="1886"/>
      <c r="CN282" s="1886"/>
      <c r="CO282" s="1886"/>
      <c r="CP282" s="1886"/>
      <c r="CQ282" s="1886"/>
      <c r="CR282" s="1886"/>
      <c r="CS282" s="1886"/>
      <c r="CT282" s="1886"/>
      <c r="CU282" s="1886"/>
      <c r="CV282" s="1886"/>
      <c r="CW282" s="1886"/>
      <c r="CX282" s="1886"/>
      <c r="CY282" s="1886"/>
      <c r="CZ282" s="1886"/>
    </row>
    <row r="283" s="643" customFormat="true" ht="15" customHeight="true" x14ac:dyDescent="0.2">
      <c r="B283" s="644"/>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33"/>
      <c r="BB283" s="295" t="s">
        <v>85</v>
      </c>
      <c r="BC283" s="1085" t="s">
        <v>36</v>
      </c>
      <c r="BD283" s="1105" t="s">
        <v>36</v>
      </c>
      <c r="BE283" s="1105" t="s">
        <v>36</v>
      </c>
      <c r="BF283" s="1105" t="s">
        <v>36</v>
      </c>
      <c r="BG283" s="1125" t="s">
        <v>36</v>
      </c>
      <c r="BH283" s="1085" t="s">
        <v>36</v>
      </c>
      <c r="BI283" s="1105" t="s">
        <v>36</v>
      </c>
      <c r="BJ283" s="1105" t="s">
        <v>36</v>
      </c>
      <c r="BK283" s="1105" t="s">
        <v>36</v>
      </c>
      <c r="BL283" s="1125" t="s">
        <v>36</v>
      </c>
      <c r="BM283" s="1085" t="s">
        <v>36</v>
      </c>
      <c r="BN283" s="1105" t="s">
        <v>36</v>
      </c>
      <c r="BO283" s="1105" t="s">
        <v>36</v>
      </c>
      <c r="BP283" s="1105" t="s">
        <v>36</v>
      </c>
      <c r="BQ283" s="1125" t="s">
        <v>36</v>
      </c>
      <c r="BR283" s="1085" t="s">
        <v>36</v>
      </c>
      <c r="BS283" s="1105" t="s">
        <v>36</v>
      </c>
      <c r="BT283" s="1105" t="s">
        <v>36</v>
      </c>
      <c r="BU283" s="1162" t="s">
        <v>36</v>
      </c>
      <c r="BV283" s="1886"/>
      <c r="BW283" s="1886"/>
      <c r="BX283" s="1886"/>
      <c r="BY283" s="1886"/>
      <c r="BZ283" s="1886"/>
      <c r="CA283" s="1886"/>
      <c r="CB283" s="1886"/>
      <c r="CC283" s="1886"/>
      <c r="CD283" s="1886"/>
      <c r="CE283" s="1886"/>
      <c r="CF283" s="1886"/>
      <c r="CG283" s="1886"/>
      <c r="CH283" s="1886"/>
      <c r="CI283" s="1886"/>
      <c r="CJ283" s="1886"/>
      <c r="CK283" s="1886"/>
      <c r="CL283" s="1886"/>
      <c r="CM283" s="1886"/>
      <c r="CN283" s="1886"/>
      <c r="CO283" s="1886"/>
      <c r="CP283" s="1886"/>
      <c r="CQ283" s="1886"/>
      <c r="CR283" s="1886"/>
      <c r="CS283" s="1886"/>
      <c r="CT283" s="1886"/>
      <c r="CU283" s="1886"/>
      <c r="CV283" s="1886"/>
      <c r="CW283" s="1886"/>
      <c r="CX283" s="1886"/>
      <c r="CY283" s="1886"/>
      <c r="CZ283" s="1886"/>
    </row>
    <row r="284" s="643" customFormat="true" ht="15" customHeight="true" x14ac:dyDescent="0.2">
      <c r="B284" s="644"/>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34"/>
      <c r="BB284" s="296" t="s">
        <v>114</v>
      </c>
      <c r="BC284" s="1086" t="s">
        <v>36</v>
      </c>
      <c r="BD284" s="1106" t="s">
        <v>36</v>
      </c>
      <c r="BE284" s="1106" t="s">
        <v>36</v>
      </c>
      <c r="BF284" s="1106" t="s">
        <v>36</v>
      </c>
      <c r="BG284" s="1126" t="s">
        <v>36</v>
      </c>
      <c r="BH284" s="1145" t="s">
        <v>36</v>
      </c>
      <c r="BI284" s="1106" t="s">
        <v>36</v>
      </c>
      <c r="BJ284" s="1106" t="s">
        <v>36</v>
      </c>
      <c r="BK284" s="1106" t="s">
        <v>36</v>
      </c>
      <c r="BL284" s="1126" t="s">
        <v>36</v>
      </c>
      <c r="BM284" s="1145" t="s">
        <v>36</v>
      </c>
      <c r="BN284" s="1106" t="s">
        <v>36</v>
      </c>
      <c r="BO284" s="1106" t="s">
        <v>36</v>
      </c>
      <c r="BP284" s="1106" t="s">
        <v>36</v>
      </c>
      <c r="BQ284" s="1126" t="s">
        <v>36</v>
      </c>
      <c r="BR284" s="1145" t="s">
        <v>36</v>
      </c>
      <c r="BS284" s="1106" t="s">
        <v>36</v>
      </c>
      <c r="BT284" s="1106" t="s">
        <v>36</v>
      </c>
      <c r="BU284" s="1807" t="s">
        <v>36</v>
      </c>
      <c r="BV284" s="1887"/>
      <c r="BW284" s="1887"/>
      <c r="BX284" s="1887"/>
      <c r="BY284" s="1888"/>
      <c r="BZ284" s="1888"/>
      <c r="CA284" s="1888"/>
      <c r="CB284" s="1888"/>
      <c r="CC284" s="1888"/>
      <c r="CD284" s="1888"/>
      <c r="CE284" s="1888"/>
      <c r="CF284" s="1888"/>
      <c r="CG284" s="1888"/>
      <c r="CH284" s="1888"/>
      <c r="CI284" s="1888"/>
      <c r="CJ284" s="1888"/>
      <c r="CK284" s="1888"/>
      <c r="CL284" s="1888"/>
      <c r="CM284" s="1888"/>
      <c r="CN284" s="1888"/>
      <c r="CO284" s="1888"/>
      <c r="CP284" s="1888"/>
      <c r="CQ284" s="1888"/>
      <c r="CR284" s="1888"/>
      <c r="CS284" s="1888"/>
      <c r="CT284" s="1888"/>
      <c r="CU284" s="1888"/>
      <c r="CV284" s="1888"/>
      <c r="CW284" s="1888"/>
      <c r="CX284" s="1888"/>
      <c r="CY284" s="1888"/>
      <c r="CZ284" s="1888"/>
    </row>
    <row r="285" s="643" customFormat="true" ht="15" customHeight="true" x14ac:dyDescent="0.2">
      <c r="B285" s="644"/>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43" customFormat="true" ht="15" customHeight="true" x14ac:dyDescent="0.2">
      <c r="B286" s="644"/>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43" customFormat="true" ht="15" customHeight="true" x14ac:dyDescent="0.2">
      <c r="B287" s="644"/>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43" customFormat="true" ht="15" customHeight="true" x14ac:dyDescent="0.2">
      <c r="B288" s="644"/>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43" customFormat="true" ht="15" customHeight="true" x14ac:dyDescent="0.2">
      <c r="A289" s="399"/>
      <c r="B289" s="400"/>
      <c r="C289" s="401"/>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43" customFormat="true" ht="15" customHeight="true" x14ac:dyDescent="0.2">
      <c r="A290" s="658"/>
      <c r="B290" s="659"/>
      <c r="C290" s="660"/>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43" customFormat="true" ht="15" customHeight="true" x14ac:dyDescent="0.2">
      <c r="A291" s="661"/>
      <c r="B291" s="662"/>
      <c r="C291" s="663"/>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43" customFormat="true" ht="15" customHeight="true" x14ac:dyDescent="0.2">
      <c r="A292" s="664"/>
      <c r="B292" s="665"/>
      <c r="C292" s="66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43" customFormat="true" ht="15" customHeight="true" x14ac:dyDescent="0.2">
      <c r="A293" s="667"/>
      <c r="B293" s="668"/>
      <c r="C293" s="669"/>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43" customFormat="true" ht="15" customHeight="true" x14ac:dyDescent="0.2">
      <c r="A294" s="670"/>
      <c r="B294" s="671"/>
      <c r="C294" s="672"/>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43" customFormat="true" ht="15" customHeight="true" x14ac:dyDescent="0.2">
      <c r="A295" s="670"/>
      <c r="B295" s="671"/>
      <c r="C295" s="672"/>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43" customFormat="true" ht="15" customHeight="true" x14ac:dyDescent="0.2">
      <c r="A296" s="670"/>
      <c r="B296" s="673"/>
      <c r="C296" s="672"/>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43" customFormat="true" ht="15" customHeight="true" x14ac:dyDescent="0.2">
      <c r="A297" s="674"/>
      <c r="B297" s="675"/>
      <c r="C297" s="67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43" customFormat="true" ht="15" customHeight="true" x14ac:dyDescent="0.2">
      <c r="B298" s="644"/>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43" customFormat="true" ht="15" customHeight="true" x14ac:dyDescent="0.2">
      <c r="A299" s="402"/>
      <c r="B299" s="403"/>
      <c r="C299" s="404"/>
      <c r="D299" s="405"/>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43" customFormat="true" ht="15" customHeight="true" x14ac:dyDescent="0.2">
      <c r="A300" s="677"/>
      <c r="B300" s="678"/>
      <c r="C300" s="679"/>
      <c r="D300" s="680"/>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43" customFormat="true" ht="15" customHeight="true" x14ac:dyDescent="0.2">
      <c r="A301" s="681"/>
      <c r="B301" s="682"/>
      <c r="C301" s="683"/>
      <c r="D301" s="684"/>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43" customFormat="true" ht="15" customHeight="true" x14ac:dyDescent="0.2">
      <c r="A302" s="685"/>
      <c r="B302" s="686"/>
      <c r="C302" s="687"/>
      <c r="D302" s="688"/>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43" customFormat="true" ht="15" customHeight="true" x14ac:dyDescent="0.2">
      <c r="A303" s="689"/>
      <c r="B303" s="690"/>
      <c r="C303" s="691"/>
      <c r="D303" s="692"/>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43" customFormat="true" ht="15" customHeight="true" x14ac:dyDescent="0.2">
      <c r="A304" s="693"/>
      <c r="B304" s="694"/>
      <c r="C304" s="695"/>
      <c r="D304" s="69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43" customFormat="true" ht="15" customHeight="true" x14ac:dyDescent="0.2">
      <c r="A305" s="697"/>
      <c r="B305" s="698"/>
      <c r="C305" s="699"/>
      <c r="D305" s="700"/>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43" customFormat="true" ht="15" customHeight="true" x14ac:dyDescent="0.2">
      <c r="B306" s="644"/>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43" customFormat="true" ht="15" customHeight="true" x14ac:dyDescent="0.2">
      <c r="B307" s="644"/>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43" customFormat="true" ht="15" customHeight="true" x14ac:dyDescent="0.2">
      <c r="B308" s="644"/>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43" customFormat="true" ht="15" customHeight="true" x14ac:dyDescent="0.2">
      <c r="B309" s="644"/>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43" customFormat="true" ht="15" customHeight="true" x14ac:dyDescent="0.2">
      <c r="B310" s="644"/>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43" customFormat="true" ht="15" customHeight="true" x14ac:dyDescent="0.2">
      <c r="B311" s="644"/>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43" customFormat="true" ht="15" customHeight="true" x14ac:dyDescent="0.2">
      <c r="B312" s="644"/>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43" customFormat="true" ht="15" customHeight="true" x14ac:dyDescent="0.2">
      <c r="B313" s="644"/>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43" customFormat="true" ht="15" customHeight="true" x14ac:dyDescent="0.2">
      <c r="B314" s="644"/>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43" customFormat="true" ht="15" customHeight="true" x14ac:dyDescent="0.2">
      <c r="B315" s="644"/>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43" customFormat="true" ht="15" customHeight="true" x14ac:dyDescent="0.2">
      <c r="B316" s="644"/>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43" customFormat="true" ht="15" customHeight="true" x14ac:dyDescent="0.2">
      <c r="B317" s="644"/>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43" customFormat="true" ht="15" customHeight="true" x14ac:dyDescent="0.2">
      <c r="B318" s="644"/>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43" customFormat="true" ht="15" customHeight="true" x14ac:dyDescent="0.2">
      <c r="B319" s="644"/>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43" customFormat="true" ht="15" customHeight="true" x14ac:dyDescent="0.2">
      <c r="B320" s="644"/>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43" customFormat="true" ht="15" customHeight="true" x14ac:dyDescent="0.2">
      <c r="B321" s="644"/>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43" customFormat="true" ht="15" customHeight="true" x14ac:dyDescent="0.2">
      <c r="B322" s="644"/>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43" customFormat="true" ht="15" customHeight="true" x14ac:dyDescent="0.2">
      <c r="B323" s="644"/>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43" customFormat="true" ht="15" customHeight="true" x14ac:dyDescent="0.2">
      <c r="B324" s="644"/>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43" customFormat="true" ht="15" customHeight="true" x14ac:dyDescent="0.2">
      <c r="B325" s="644"/>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43" customFormat="true" ht="15" customHeight="true" x14ac:dyDescent="0.2">
      <c r="B326" s="644"/>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43" customFormat="true" ht="15" customHeight="true" x14ac:dyDescent="0.2">
      <c r="B327" s="644"/>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43" customFormat="true" ht="15" customHeight="true" x14ac:dyDescent="0.2">
      <c r="B328" s="644"/>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43" customFormat="true" ht="250.15" customHeight="true" x14ac:dyDescent="0.2">
      <c r="B329" s="644"/>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8"/>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8"/>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8"/>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8"/>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8"/>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8"/>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8"/>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8"/>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8"/>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43" customFormat="true" ht="15" customHeight="true" x14ac:dyDescent="0.2">
      <c r="B339" s="644"/>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235" t="s">
        <v>115</v>
      </c>
      <c r="BD339" s="2236"/>
      <c r="BE339" s="2236"/>
      <c r="BF339" s="2236"/>
      <c r="BG339" s="2237"/>
      <c r="BH339" s="2238" t="s">
        <v>39</v>
      </c>
      <c r="BI339" s="2236"/>
      <c r="BJ339" s="2236"/>
      <c r="BK339" s="2236"/>
      <c r="BL339" s="2237"/>
      <c r="BM339" s="2238" t="s">
        <v>38</v>
      </c>
      <c r="BN339" s="2236"/>
      <c r="BO339" s="2236"/>
      <c r="BP339" s="2236"/>
      <c r="BQ339" s="2239"/>
      <c r="BR339" s="1712" t="s">
        <v>138</v>
      </c>
      <c r="BS339" s="1713"/>
      <c r="BT339" s="1713"/>
      <c r="BU339" s="1713"/>
      <c r="BV339" s="1889"/>
      <c r="BW339" s="1889"/>
      <c r="BX339" s="1889"/>
      <c r="BY339" s="1890"/>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43" customFormat="true" ht="12.75" x14ac:dyDescent="0.2">
      <c r="B340" s="644"/>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147</v>
      </c>
      <c r="BS340" s="180" t="s">
        <v>236</v>
      </c>
      <c r="BT340" s="180" t="s">
        <v>237</v>
      </c>
      <c r="BU340" s="1808" t="s">
        <v>238</v>
      </c>
      <c r="BV340" s="1891"/>
      <c r="BW340" s="1891"/>
      <c r="BX340" s="1891"/>
      <c r="BY340" s="1892"/>
      <c r="BZ340" s="1892"/>
      <c r="CA340" s="1892"/>
      <c r="CB340" s="1892"/>
      <c r="CC340" s="1892"/>
      <c r="CD340" s="1892"/>
      <c r="CE340" s="1892"/>
      <c r="CF340" s="1892"/>
      <c r="CG340" s="1892"/>
      <c r="CH340" s="1892"/>
      <c r="CI340" s="1892"/>
      <c r="CJ340" s="1892"/>
      <c r="CK340" s="1892"/>
      <c r="CL340" s="1892"/>
      <c r="CM340" s="1892"/>
      <c r="CN340" s="1892"/>
      <c r="CO340" s="1892"/>
      <c r="CP340" s="1892"/>
      <c r="CQ340" s="1892"/>
      <c r="CR340" s="1892"/>
      <c r="CS340" s="1892"/>
      <c r="CT340" s="1892"/>
      <c r="CU340" s="1892"/>
      <c r="CV340" s="1892"/>
      <c r="CW340" s="1892"/>
      <c r="CX340" s="1892"/>
      <c r="CY340" s="1892"/>
      <c r="CZ340" s="1892"/>
    </row>
    <row r="341" s="643" customFormat="true" ht="15" customHeight="true" x14ac:dyDescent="0.2">
      <c r="B341" s="644"/>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40" t="s">
        <v>145</v>
      </c>
      <c r="BB341" s="162" t="s">
        <v>50</v>
      </c>
      <c r="BC341" s="1087" t="s">
        <v>36</v>
      </c>
      <c r="BD341" s="1107" t="s">
        <v>36</v>
      </c>
      <c r="BE341" s="1107" t="s">
        <v>36</v>
      </c>
      <c r="BF341" s="1107" t="s">
        <v>36</v>
      </c>
      <c r="BG341" s="1127" t="s">
        <v>36</v>
      </c>
      <c r="BH341" s="1146" t="s">
        <v>36</v>
      </c>
      <c r="BI341" s="1107" t="s">
        <v>36</v>
      </c>
      <c r="BJ341" s="1107" t="s">
        <v>36</v>
      </c>
      <c r="BK341" s="1107" t="s">
        <v>36</v>
      </c>
      <c r="BL341" s="1127" t="s">
        <v>36</v>
      </c>
      <c r="BM341" s="1146" t="s">
        <v>36</v>
      </c>
      <c r="BN341" s="1107" t="s">
        <v>36</v>
      </c>
      <c r="BO341" s="1107" t="s">
        <v>36</v>
      </c>
      <c r="BP341" s="1107" t="s">
        <v>36</v>
      </c>
      <c r="BQ341" s="1127" t="s">
        <v>36</v>
      </c>
      <c r="BR341" s="1146" t="s">
        <v>36</v>
      </c>
      <c r="BS341" s="1107" t="s">
        <v>36</v>
      </c>
      <c r="BT341" s="1107" t="s">
        <v>36</v>
      </c>
      <c r="BU341" s="1809" t="s">
        <v>36</v>
      </c>
      <c r="BV341" s="1893"/>
      <c r="BW341" s="1893"/>
      <c r="BX341" s="1893"/>
      <c r="BY341" s="1894"/>
      <c r="BZ341" s="1894"/>
      <c r="CA341" s="1894"/>
      <c r="CB341" s="1894"/>
      <c r="CC341" s="1894"/>
      <c r="CD341" s="1894"/>
      <c r="CE341" s="1894"/>
      <c r="CF341" s="1894"/>
      <c r="CG341" s="1894"/>
      <c r="CH341" s="1894"/>
      <c r="CI341" s="1894"/>
      <c r="CJ341" s="1894"/>
      <c r="CK341" s="1894"/>
      <c r="CL341" s="1894"/>
      <c r="CM341" s="1894"/>
      <c r="CN341" s="1894"/>
      <c r="CO341" s="1894"/>
      <c r="CP341" s="1894"/>
      <c r="CQ341" s="1894"/>
      <c r="CR341" s="1894"/>
      <c r="CS341" s="1894"/>
      <c r="CT341" s="1894"/>
      <c r="CU341" s="1894"/>
      <c r="CV341" s="1894"/>
      <c r="CW341" s="1894"/>
      <c r="CX341" s="1894"/>
      <c r="CY341" s="1894"/>
      <c r="CZ341" s="1894"/>
    </row>
    <row r="342" s="643" customFormat="true" ht="15" customHeight="true" x14ac:dyDescent="0.2">
      <c r="B342" s="644"/>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29"/>
      <c r="BB342" s="163" t="s">
        <v>49</v>
      </c>
      <c r="BC342" s="1088" t="s">
        <v>36</v>
      </c>
      <c r="BD342" s="1108" t="s">
        <v>36</v>
      </c>
      <c r="BE342" s="1108" t="s">
        <v>36</v>
      </c>
      <c r="BF342" s="1108" t="s">
        <v>36</v>
      </c>
      <c r="BG342" s="1128" t="s">
        <v>36</v>
      </c>
      <c r="BH342" s="1147" t="s">
        <v>36</v>
      </c>
      <c r="BI342" s="1108" t="s">
        <v>36</v>
      </c>
      <c r="BJ342" s="1108" t="s">
        <v>36</v>
      </c>
      <c r="BK342" s="1108" t="s">
        <v>36</v>
      </c>
      <c r="BL342" s="1128" t="s">
        <v>36</v>
      </c>
      <c r="BM342" s="1147" t="s">
        <v>36</v>
      </c>
      <c r="BN342" s="1108" t="s">
        <v>36</v>
      </c>
      <c r="BO342" s="1108" t="s">
        <v>36</v>
      </c>
      <c r="BP342" s="1108" t="s">
        <v>36</v>
      </c>
      <c r="BQ342" s="1128" t="s">
        <v>36</v>
      </c>
      <c r="BR342" s="1147" t="s">
        <v>36</v>
      </c>
      <c r="BS342" s="1108" t="s">
        <v>36</v>
      </c>
      <c r="BT342" s="1108" t="s">
        <v>36</v>
      </c>
      <c r="BU342" s="1810" t="s">
        <v>36</v>
      </c>
      <c r="BV342" s="1895"/>
      <c r="BW342" s="1895"/>
      <c r="BX342" s="1895"/>
      <c r="BY342" s="1896"/>
      <c r="BZ342" s="1896"/>
      <c r="CA342" s="1896"/>
      <c r="CB342" s="1896"/>
      <c r="CC342" s="1896"/>
      <c r="CD342" s="1896"/>
      <c r="CE342" s="1896"/>
      <c r="CF342" s="1896"/>
      <c r="CG342" s="1896"/>
      <c r="CH342" s="1896"/>
      <c r="CI342" s="1896"/>
      <c r="CJ342" s="1896"/>
      <c r="CK342" s="1896"/>
      <c r="CL342" s="1896"/>
      <c r="CM342" s="1896"/>
      <c r="CN342" s="1896"/>
      <c r="CO342" s="1896"/>
      <c r="CP342" s="1896"/>
      <c r="CQ342" s="1896"/>
      <c r="CR342" s="1896"/>
      <c r="CS342" s="1896"/>
      <c r="CT342" s="1896"/>
      <c r="CU342" s="1896"/>
      <c r="CV342" s="1896"/>
      <c r="CW342" s="1896"/>
      <c r="CX342" s="1896"/>
      <c r="CY342" s="1896"/>
      <c r="CZ342" s="1896"/>
    </row>
    <row r="343" s="643" customFormat="true" ht="15" customHeight="true" x14ac:dyDescent="0.2">
      <c r="B343" s="644"/>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28" t="s">
        <v>140</v>
      </c>
      <c r="BB343" s="163" t="s">
        <v>50</v>
      </c>
      <c r="BC343" s="1088" t="s">
        <v>36</v>
      </c>
      <c r="BD343" s="1108" t="s">
        <v>36</v>
      </c>
      <c r="BE343" s="1108" t="s">
        <v>36</v>
      </c>
      <c r="BF343" s="1108" t="s">
        <v>36</v>
      </c>
      <c r="BG343" s="1128" t="s">
        <v>36</v>
      </c>
      <c r="BH343" s="1147" t="s">
        <v>36</v>
      </c>
      <c r="BI343" s="1108" t="s">
        <v>36</v>
      </c>
      <c r="BJ343" s="1108" t="s">
        <v>36</v>
      </c>
      <c r="BK343" s="1108" t="s">
        <v>36</v>
      </c>
      <c r="BL343" s="1128" t="s">
        <v>36</v>
      </c>
      <c r="BM343" s="1147" t="s">
        <v>36</v>
      </c>
      <c r="BN343" s="1108" t="s">
        <v>36</v>
      </c>
      <c r="BO343" s="1108" t="s">
        <v>36</v>
      </c>
      <c r="BP343" s="1108" t="s">
        <v>36</v>
      </c>
      <c r="BQ343" s="1128" t="s">
        <v>36</v>
      </c>
      <c r="BR343" s="1147" t="s">
        <v>36</v>
      </c>
      <c r="BS343" s="1108" t="s">
        <v>36</v>
      </c>
      <c r="BT343" s="1108" t="s">
        <v>36</v>
      </c>
      <c r="BU343" s="1810" t="s">
        <v>36</v>
      </c>
      <c r="BV343" s="1895"/>
      <c r="BW343" s="1895"/>
      <c r="BX343" s="1895"/>
      <c r="BY343" s="1896"/>
      <c r="BZ343" s="1896"/>
      <c r="CA343" s="1896"/>
      <c r="CB343" s="1896"/>
      <c r="CC343" s="1896"/>
      <c r="CD343" s="1896"/>
      <c r="CE343" s="1896"/>
      <c r="CF343" s="1896"/>
      <c r="CG343" s="1896"/>
      <c r="CH343" s="1896"/>
      <c r="CI343" s="1896"/>
      <c r="CJ343" s="1896"/>
      <c r="CK343" s="1896"/>
      <c r="CL343" s="1896"/>
      <c r="CM343" s="1896"/>
      <c r="CN343" s="1896"/>
      <c r="CO343" s="1896"/>
      <c r="CP343" s="1896"/>
      <c r="CQ343" s="1896"/>
      <c r="CR343" s="1896"/>
      <c r="CS343" s="1896"/>
      <c r="CT343" s="1896"/>
      <c r="CU343" s="1896"/>
      <c r="CV343" s="1896"/>
      <c r="CW343" s="1896"/>
      <c r="CX343" s="1896"/>
      <c r="CY343" s="1896"/>
      <c r="CZ343" s="1896"/>
    </row>
    <row r="344" s="643" customFormat="true" ht="15" customHeight="true" x14ac:dyDescent="0.2">
      <c r="B344" s="644"/>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29"/>
      <c r="BB344" s="163" t="s">
        <v>49</v>
      </c>
      <c r="BC344" s="1088" t="s">
        <v>36</v>
      </c>
      <c r="BD344" s="1108" t="s">
        <v>36</v>
      </c>
      <c r="BE344" s="1108" t="s">
        <v>36</v>
      </c>
      <c r="BF344" s="1108" t="s">
        <v>36</v>
      </c>
      <c r="BG344" s="1128" t="s">
        <v>36</v>
      </c>
      <c r="BH344" s="1147" t="s">
        <v>36</v>
      </c>
      <c r="BI344" s="1108" t="s">
        <v>36</v>
      </c>
      <c r="BJ344" s="1108" t="s">
        <v>36</v>
      </c>
      <c r="BK344" s="1108" t="s">
        <v>36</v>
      </c>
      <c r="BL344" s="1128" t="s">
        <v>36</v>
      </c>
      <c r="BM344" s="1147" t="s">
        <v>36</v>
      </c>
      <c r="BN344" s="1108" t="s">
        <v>36</v>
      </c>
      <c r="BO344" s="1108" t="s">
        <v>36</v>
      </c>
      <c r="BP344" s="1108" t="s">
        <v>36</v>
      </c>
      <c r="BQ344" s="1128" t="s">
        <v>36</v>
      </c>
      <c r="BR344" s="1147" t="s">
        <v>36</v>
      </c>
      <c r="BS344" s="1108" t="s">
        <v>36</v>
      </c>
      <c r="BT344" s="1108" t="s">
        <v>36</v>
      </c>
      <c r="BU344" s="1810" t="s">
        <v>36</v>
      </c>
      <c r="BV344" s="1895"/>
      <c r="BW344" s="1895"/>
      <c r="BX344" s="1895"/>
      <c r="BY344" s="1896"/>
      <c r="BZ344" s="1896"/>
      <c r="CA344" s="1896"/>
      <c r="CB344" s="1896"/>
      <c r="CC344" s="1896"/>
      <c r="CD344" s="1896"/>
      <c r="CE344" s="1896"/>
      <c r="CF344" s="1896"/>
      <c r="CG344" s="1896"/>
      <c r="CH344" s="1896"/>
      <c r="CI344" s="1896"/>
      <c r="CJ344" s="1896"/>
      <c r="CK344" s="1896"/>
      <c r="CL344" s="1896"/>
      <c r="CM344" s="1896"/>
      <c r="CN344" s="1896"/>
      <c r="CO344" s="1896"/>
      <c r="CP344" s="1896"/>
      <c r="CQ344" s="1896"/>
      <c r="CR344" s="1896"/>
      <c r="CS344" s="1896"/>
      <c r="CT344" s="1896"/>
      <c r="CU344" s="1896"/>
      <c r="CV344" s="1896"/>
      <c r="CW344" s="1896"/>
      <c r="CX344" s="1896"/>
      <c r="CY344" s="1896"/>
      <c r="CZ344" s="1896"/>
    </row>
    <row r="345" s="643" customFormat="true" ht="15" customHeight="true" x14ac:dyDescent="0.2">
      <c r="B345" s="644"/>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28" t="s">
        <v>141</v>
      </c>
      <c r="BB345" s="163" t="s">
        <v>50</v>
      </c>
      <c r="BC345" s="1088" t="s">
        <v>36</v>
      </c>
      <c r="BD345" s="1108" t="s">
        <v>36</v>
      </c>
      <c r="BE345" s="1108" t="s">
        <v>36</v>
      </c>
      <c r="BF345" s="1108" t="s">
        <v>36</v>
      </c>
      <c r="BG345" s="1128" t="s">
        <v>36</v>
      </c>
      <c r="BH345" s="1147" t="s">
        <v>36</v>
      </c>
      <c r="BI345" s="1108" t="s">
        <v>36</v>
      </c>
      <c r="BJ345" s="1108" t="s">
        <v>36</v>
      </c>
      <c r="BK345" s="1108" t="s">
        <v>36</v>
      </c>
      <c r="BL345" s="1128" t="s">
        <v>36</v>
      </c>
      <c r="BM345" s="1147" t="s">
        <v>36</v>
      </c>
      <c r="BN345" s="1108" t="s">
        <v>36</v>
      </c>
      <c r="BO345" s="1108" t="s">
        <v>36</v>
      </c>
      <c r="BP345" s="1108" t="s">
        <v>36</v>
      </c>
      <c r="BQ345" s="1128" t="s">
        <v>36</v>
      </c>
      <c r="BR345" s="1147" t="s">
        <v>36</v>
      </c>
      <c r="BS345" s="1108" t="s">
        <v>36</v>
      </c>
      <c r="BT345" s="1108" t="s">
        <v>36</v>
      </c>
      <c r="BU345" s="1810" t="s">
        <v>36</v>
      </c>
      <c r="BV345" s="1895"/>
      <c r="BW345" s="1895"/>
      <c r="BX345" s="1895"/>
      <c r="BY345" s="1896"/>
      <c r="BZ345" s="1896"/>
      <c r="CA345" s="1896"/>
      <c r="CB345" s="1896"/>
      <c r="CC345" s="1896"/>
      <c r="CD345" s="1896"/>
      <c r="CE345" s="1896"/>
      <c r="CF345" s="1896"/>
      <c r="CG345" s="1896"/>
      <c r="CH345" s="1896"/>
      <c r="CI345" s="1896"/>
      <c r="CJ345" s="1896"/>
      <c r="CK345" s="1896"/>
      <c r="CL345" s="1896"/>
      <c r="CM345" s="1896"/>
      <c r="CN345" s="1896"/>
      <c r="CO345" s="1896"/>
      <c r="CP345" s="1896"/>
      <c r="CQ345" s="1896"/>
      <c r="CR345" s="1896"/>
      <c r="CS345" s="1896"/>
      <c r="CT345" s="1896"/>
      <c r="CU345" s="1896"/>
      <c r="CV345" s="1896"/>
      <c r="CW345" s="1896"/>
      <c r="CX345" s="1896"/>
      <c r="CY345" s="1896"/>
      <c r="CZ345" s="1896"/>
    </row>
    <row r="346" s="643" customFormat="true" ht="15" customHeight="true" x14ac:dyDescent="0.2">
      <c r="B346" s="644"/>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29"/>
      <c r="BB346" s="163" t="s">
        <v>49</v>
      </c>
      <c r="BC346" s="1088" t="s">
        <v>36</v>
      </c>
      <c r="BD346" s="1108" t="s">
        <v>36</v>
      </c>
      <c r="BE346" s="1108" t="s">
        <v>36</v>
      </c>
      <c r="BF346" s="1108" t="s">
        <v>36</v>
      </c>
      <c r="BG346" s="1128" t="s">
        <v>36</v>
      </c>
      <c r="BH346" s="1147" t="s">
        <v>36</v>
      </c>
      <c r="BI346" s="1108" t="s">
        <v>36</v>
      </c>
      <c r="BJ346" s="1108" t="s">
        <v>36</v>
      </c>
      <c r="BK346" s="1108" t="s">
        <v>36</v>
      </c>
      <c r="BL346" s="1128" t="s">
        <v>36</v>
      </c>
      <c r="BM346" s="1147" t="s">
        <v>36</v>
      </c>
      <c r="BN346" s="1108" t="s">
        <v>36</v>
      </c>
      <c r="BO346" s="1108" t="s">
        <v>36</v>
      </c>
      <c r="BP346" s="1108" t="s">
        <v>36</v>
      </c>
      <c r="BQ346" s="1128" t="s">
        <v>36</v>
      </c>
      <c r="BR346" s="1147" t="s">
        <v>36</v>
      </c>
      <c r="BS346" s="1108" t="s">
        <v>36</v>
      </c>
      <c r="BT346" s="1108" t="s">
        <v>36</v>
      </c>
      <c r="BU346" s="1810" t="s">
        <v>36</v>
      </c>
      <c r="BV346" s="1895"/>
      <c r="BW346" s="1895"/>
      <c r="BX346" s="1895"/>
      <c r="BY346" s="1896"/>
      <c r="BZ346" s="1896"/>
      <c r="CA346" s="1896"/>
      <c r="CB346" s="1896"/>
      <c r="CC346" s="1896"/>
      <c r="CD346" s="1896"/>
      <c r="CE346" s="1896"/>
      <c r="CF346" s="1896"/>
      <c r="CG346" s="1896"/>
      <c r="CH346" s="1896"/>
      <c r="CI346" s="1896"/>
      <c r="CJ346" s="1896"/>
      <c r="CK346" s="1896"/>
      <c r="CL346" s="1896"/>
      <c r="CM346" s="1896"/>
      <c r="CN346" s="1896"/>
      <c r="CO346" s="1896"/>
      <c r="CP346" s="1896"/>
      <c r="CQ346" s="1896"/>
      <c r="CR346" s="1896"/>
      <c r="CS346" s="1896"/>
      <c r="CT346" s="1896"/>
      <c r="CU346" s="1896"/>
      <c r="CV346" s="1896"/>
      <c r="CW346" s="1896"/>
      <c r="CX346" s="1896"/>
      <c r="CY346" s="1896"/>
      <c r="CZ346" s="1896"/>
    </row>
    <row r="347" s="643" customFormat="true" ht="15" customHeight="true" x14ac:dyDescent="0.2">
      <c r="B347" s="644"/>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28" t="s">
        <v>142</v>
      </c>
      <c r="BB347" s="163" t="s">
        <v>50</v>
      </c>
      <c r="BC347" s="1088" t="s">
        <v>36</v>
      </c>
      <c r="BD347" s="1108" t="s">
        <v>36</v>
      </c>
      <c r="BE347" s="1108" t="s">
        <v>36</v>
      </c>
      <c r="BF347" s="1108" t="s">
        <v>36</v>
      </c>
      <c r="BG347" s="1128" t="s">
        <v>36</v>
      </c>
      <c r="BH347" s="1147" t="s">
        <v>36</v>
      </c>
      <c r="BI347" s="1108" t="s">
        <v>36</v>
      </c>
      <c r="BJ347" s="1108" t="s">
        <v>36</v>
      </c>
      <c r="BK347" s="1108" t="s">
        <v>36</v>
      </c>
      <c r="BL347" s="1128" t="s">
        <v>36</v>
      </c>
      <c r="BM347" s="1147" t="s">
        <v>36</v>
      </c>
      <c r="BN347" s="1108" t="s">
        <v>36</v>
      </c>
      <c r="BO347" s="1108" t="s">
        <v>36</v>
      </c>
      <c r="BP347" s="1108" t="s">
        <v>36</v>
      </c>
      <c r="BQ347" s="1128" t="s">
        <v>36</v>
      </c>
      <c r="BR347" s="1147" t="s">
        <v>36</v>
      </c>
      <c r="BS347" s="1108" t="s">
        <v>36</v>
      </c>
      <c r="BT347" s="1108" t="s">
        <v>36</v>
      </c>
      <c r="BU347" s="1810" t="s">
        <v>36</v>
      </c>
      <c r="BV347" s="1895"/>
      <c r="BW347" s="1895"/>
      <c r="BX347" s="1895"/>
      <c r="BY347" s="1896"/>
      <c r="BZ347" s="1896"/>
      <c r="CA347" s="1896"/>
      <c r="CB347" s="1896"/>
      <c r="CC347" s="1896"/>
      <c r="CD347" s="1896"/>
      <c r="CE347" s="1896"/>
      <c r="CF347" s="1896"/>
      <c r="CG347" s="1896"/>
      <c r="CH347" s="1896"/>
      <c r="CI347" s="1896"/>
      <c r="CJ347" s="1896"/>
      <c r="CK347" s="1896"/>
      <c r="CL347" s="1896"/>
      <c r="CM347" s="1896"/>
      <c r="CN347" s="1896"/>
      <c r="CO347" s="1896"/>
      <c r="CP347" s="1896"/>
      <c r="CQ347" s="1896"/>
      <c r="CR347" s="1896"/>
      <c r="CS347" s="1896"/>
      <c r="CT347" s="1896"/>
      <c r="CU347" s="1896"/>
      <c r="CV347" s="1896"/>
      <c r="CW347" s="1896"/>
      <c r="CX347" s="1896"/>
      <c r="CY347" s="1896"/>
      <c r="CZ347" s="1896"/>
    </row>
    <row r="348" s="643" customFormat="true" ht="15" customHeight="true" x14ac:dyDescent="0.2">
      <c r="B348" s="644"/>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29"/>
      <c r="BB348" s="163" t="s">
        <v>49</v>
      </c>
      <c r="BC348" s="1088" t="s">
        <v>36</v>
      </c>
      <c r="BD348" s="1108" t="s">
        <v>36</v>
      </c>
      <c r="BE348" s="1108" t="s">
        <v>36</v>
      </c>
      <c r="BF348" s="1108" t="s">
        <v>36</v>
      </c>
      <c r="BG348" s="1128" t="s">
        <v>36</v>
      </c>
      <c r="BH348" s="1147" t="s">
        <v>36</v>
      </c>
      <c r="BI348" s="1108" t="s">
        <v>36</v>
      </c>
      <c r="BJ348" s="1108" t="s">
        <v>36</v>
      </c>
      <c r="BK348" s="1108" t="s">
        <v>36</v>
      </c>
      <c r="BL348" s="1128" t="s">
        <v>36</v>
      </c>
      <c r="BM348" s="1147" t="s">
        <v>36</v>
      </c>
      <c r="BN348" s="1108" t="s">
        <v>36</v>
      </c>
      <c r="BO348" s="1108" t="s">
        <v>36</v>
      </c>
      <c r="BP348" s="1108" t="s">
        <v>36</v>
      </c>
      <c r="BQ348" s="1128" t="s">
        <v>36</v>
      </c>
      <c r="BR348" s="1147" t="s">
        <v>36</v>
      </c>
      <c r="BS348" s="1108" t="s">
        <v>36</v>
      </c>
      <c r="BT348" s="1108" t="s">
        <v>36</v>
      </c>
      <c r="BU348" s="1810" t="s">
        <v>36</v>
      </c>
      <c r="BV348" s="1895"/>
      <c r="BW348" s="1895"/>
      <c r="BX348" s="1895"/>
      <c r="BY348" s="1896"/>
      <c r="BZ348" s="1896"/>
      <c r="CA348" s="1896"/>
      <c r="CB348" s="1896"/>
      <c r="CC348" s="1896"/>
      <c r="CD348" s="1896"/>
      <c r="CE348" s="1896"/>
      <c r="CF348" s="1896"/>
      <c r="CG348" s="1896"/>
      <c r="CH348" s="1896"/>
      <c r="CI348" s="1896"/>
      <c r="CJ348" s="1896"/>
      <c r="CK348" s="1896"/>
      <c r="CL348" s="1896"/>
      <c r="CM348" s="1896"/>
      <c r="CN348" s="1896"/>
      <c r="CO348" s="1896"/>
      <c r="CP348" s="1896"/>
      <c r="CQ348" s="1896"/>
      <c r="CR348" s="1896"/>
      <c r="CS348" s="1896"/>
      <c r="CT348" s="1896"/>
      <c r="CU348" s="1896"/>
      <c r="CV348" s="1896"/>
      <c r="CW348" s="1896"/>
      <c r="CX348" s="1896"/>
      <c r="CY348" s="1896"/>
      <c r="CZ348" s="1896"/>
    </row>
    <row r="349" s="643" customFormat="true" ht="15" customHeight="true" x14ac:dyDescent="0.2">
      <c r="B349" s="644"/>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28" t="s">
        <v>143</v>
      </c>
      <c r="BB349" s="163" t="s">
        <v>50</v>
      </c>
      <c r="BC349" s="1088" t="s">
        <v>36</v>
      </c>
      <c r="BD349" s="1108" t="s">
        <v>36</v>
      </c>
      <c r="BE349" s="1108" t="s">
        <v>36</v>
      </c>
      <c r="BF349" s="1108" t="s">
        <v>36</v>
      </c>
      <c r="BG349" s="1128" t="s">
        <v>36</v>
      </c>
      <c r="BH349" s="1147" t="s">
        <v>36</v>
      </c>
      <c r="BI349" s="1108" t="s">
        <v>36</v>
      </c>
      <c r="BJ349" s="1108" t="s">
        <v>36</v>
      </c>
      <c r="BK349" s="1108" t="s">
        <v>36</v>
      </c>
      <c r="BL349" s="1128" t="s">
        <v>36</v>
      </c>
      <c r="BM349" s="1147" t="s">
        <v>36</v>
      </c>
      <c r="BN349" s="1108" t="s">
        <v>36</v>
      </c>
      <c r="BO349" s="1108" t="s">
        <v>36</v>
      </c>
      <c r="BP349" s="1108" t="s">
        <v>36</v>
      </c>
      <c r="BQ349" s="1128" t="s">
        <v>36</v>
      </c>
      <c r="BR349" s="1147" t="s">
        <v>36</v>
      </c>
      <c r="BS349" s="1108" t="s">
        <v>36</v>
      </c>
      <c r="BT349" s="1108" t="s">
        <v>36</v>
      </c>
      <c r="BU349" s="1810" t="s">
        <v>36</v>
      </c>
      <c r="BV349" s="1895"/>
      <c r="BW349" s="1895"/>
      <c r="BX349" s="1895"/>
      <c r="BY349" s="1896"/>
      <c r="BZ349" s="1896"/>
      <c r="CA349" s="1896"/>
      <c r="CB349" s="1896"/>
      <c r="CC349" s="1896"/>
      <c r="CD349" s="1896"/>
      <c r="CE349" s="1896"/>
      <c r="CF349" s="1896"/>
      <c r="CG349" s="1896"/>
      <c r="CH349" s="1896"/>
      <c r="CI349" s="1896"/>
      <c r="CJ349" s="1896"/>
      <c r="CK349" s="1896"/>
      <c r="CL349" s="1896"/>
      <c r="CM349" s="1896"/>
      <c r="CN349" s="1896"/>
      <c r="CO349" s="1896"/>
      <c r="CP349" s="1896"/>
      <c r="CQ349" s="1896"/>
      <c r="CR349" s="1896"/>
      <c r="CS349" s="1896"/>
      <c r="CT349" s="1896"/>
      <c r="CU349" s="1896"/>
      <c r="CV349" s="1896"/>
      <c r="CW349" s="1896"/>
      <c r="CX349" s="1896"/>
      <c r="CY349" s="1896"/>
      <c r="CZ349" s="1896"/>
    </row>
    <row r="350" s="643" customFormat="true" ht="15" customHeight="true" x14ac:dyDescent="0.2">
      <c r="B350" s="644"/>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29"/>
      <c r="BB350" s="163" t="s">
        <v>49</v>
      </c>
      <c r="BC350" s="1088" t="s">
        <v>36</v>
      </c>
      <c r="BD350" s="1108" t="s">
        <v>36</v>
      </c>
      <c r="BE350" s="1108" t="s">
        <v>36</v>
      </c>
      <c r="BF350" s="1108" t="s">
        <v>36</v>
      </c>
      <c r="BG350" s="1128" t="s">
        <v>36</v>
      </c>
      <c r="BH350" s="1147" t="s">
        <v>36</v>
      </c>
      <c r="BI350" s="1108" t="s">
        <v>36</v>
      </c>
      <c r="BJ350" s="1108" t="s">
        <v>36</v>
      </c>
      <c r="BK350" s="1108" t="s">
        <v>36</v>
      </c>
      <c r="BL350" s="1128" t="s">
        <v>36</v>
      </c>
      <c r="BM350" s="1147" t="s">
        <v>36</v>
      </c>
      <c r="BN350" s="1108" t="s">
        <v>36</v>
      </c>
      <c r="BO350" s="1108" t="s">
        <v>36</v>
      </c>
      <c r="BP350" s="1108" t="s">
        <v>36</v>
      </c>
      <c r="BQ350" s="1128" t="s">
        <v>36</v>
      </c>
      <c r="BR350" s="1147" t="s">
        <v>36</v>
      </c>
      <c r="BS350" s="1108" t="s">
        <v>36</v>
      </c>
      <c r="BT350" s="1108" t="s">
        <v>36</v>
      </c>
      <c r="BU350" s="1810" t="s">
        <v>36</v>
      </c>
      <c r="BV350" s="1895"/>
      <c r="BW350" s="1895"/>
      <c r="BX350" s="1895"/>
      <c r="BY350" s="1896"/>
      <c r="BZ350" s="1896"/>
      <c r="CA350" s="1896"/>
      <c r="CB350" s="1896"/>
      <c r="CC350" s="1896"/>
      <c r="CD350" s="1896"/>
      <c r="CE350" s="1896"/>
      <c r="CF350" s="1896"/>
      <c r="CG350" s="1896"/>
      <c r="CH350" s="1896"/>
      <c r="CI350" s="1896"/>
      <c r="CJ350" s="1896"/>
      <c r="CK350" s="1896"/>
      <c r="CL350" s="1896"/>
      <c r="CM350" s="1896"/>
      <c r="CN350" s="1896"/>
      <c r="CO350" s="1896"/>
      <c r="CP350" s="1896"/>
      <c r="CQ350" s="1896"/>
      <c r="CR350" s="1896"/>
      <c r="CS350" s="1896"/>
      <c r="CT350" s="1896"/>
      <c r="CU350" s="1896"/>
      <c r="CV350" s="1896"/>
      <c r="CW350" s="1896"/>
      <c r="CX350" s="1896"/>
      <c r="CY350" s="1896"/>
      <c r="CZ350" s="1896"/>
    </row>
    <row r="351" s="643" customFormat="true" ht="15" customHeight="true" x14ac:dyDescent="0.2">
      <c r="B351" s="644"/>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28" t="s">
        <v>144</v>
      </c>
      <c r="BB351" s="163" t="s">
        <v>50</v>
      </c>
      <c r="BC351" s="1088" t="s">
        <v>36</v>
      </c>
      <c r="BD351" s="1108" t="s">
        <v>36</v>
      </c>
      <c r="BE351" s="1108" t="s">
        <v>36</v>
      </c>
      <c r="BF351" s="1108" t="s">
        <v>36</v>
      </c>
      <c r="BG351" s="1128" t="s">
        <v>36</v>
      </c>
      <c r="BH351" s="1147" t="s">
        <v>36</v>
      </c>
      <c r="BI351" s="1108" t="s">
        <v>36</v>
      </c>
      <c r="BJ351" s="1108" t="s">
        <v>36</v>
      </c>
      <c r="BK351" s="1108" t="s">
        <v>36</v>
      </c>
      <c r="BL351" s="1128" t="s">
        <v>36</v>
      </c>
      <c r="BM351" s="1147" t="s">
        <v>36</v>
      </c>
      <c r="BN351" s="1108" t="s">
        <v>36</v>
      </c>
      <c r="BO351" s="1108" t="s">
        <v>36</v>
      </c>
      <c r="BP351" s="1108" t="s">
        <v>36</v>
      </c>
      <c r="BQ351" s="1128" t="s">
        <v>36</v>
      </c>
      <c r="BR351" s="1147" t="s">
        <v>36</v>
      </c>
      <c r="BS351" s="1108" t="s">
        <v>36</v>
      </c>
      <c r="BT351" s="1108" t="s">
        <v>36</v>
      </c>
      <c r="BU351" s="1810" t="s">
        <v>36</v>
      </c>
      <c r="BV351" s="1895"/>
      <c r="BW351" s="1895"/>
      <c r="BX351" s="1895"/>
      <c r="BY351" s="1896"/>
      <c r="BZ351" s="1896"/>
      <c r="CA351" s="1896"/>
      <c r="CB351" s="1896"/>
      <c r="CC351" s="1896"/>
      <c r="CD351" s="1896"/>
      <c r="CE351" s="1896"/>
      <c r="CF351" s="1896"/>
      <c r="CG351" s="1896"/>
      <c r="CH351" s="1896"/>
      <c r="CI351" s="1896"/>
      <c r="CJ351" s="1896"/>
      <c r="CK351" s="1896"/>
      <c r="CL351" s="1896"/>
      <c r="CM351" s="1896"/>
      <c r="CN351" s="1896"/>
      <c r="CO351" s="1896"/>
      <c r="CP351" s="1896"/>
      <c r="CQ351" s="1896"/>
      <c r="CR351" s="1896"/>
      <c r="CS351" s="1896"/>
      <c r="CT351" s="1896"/>
      <c r="CU351" s="1896"/>
      <c r="CV351" s="1896"/>
      <c r="CW351" s="1896"/>
      <c r="CX351" s="1896"/>
      <c r="CY351" s="1896"/>
      <c r="CZ351" s="1896"/>
    </row>
    <row r="352" s="643" customFormat="true" ht="15" customHeight="true" x14ac:dyDescent="0.2">
      <c r="B352" s="644"/>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29"/>
      <c r="BB352" s="163" t="s">
        <v>49</v>
      </c>
      <c r="BC352" s="1088" t="s">
        <v>36</v>
      </c>
      <c r="BD352" s="1108" t="s">
        <v>36</v>
      </c>
      <c r="BE352" s="1108" t="s">
        <v>36</v>
      </c>
      <c r="BF352" s="1108" t="s">
        <v>36</v>
      </c>
      <c r="BG352" s="1128" t="s">
        <v>36</v>
      </c>
      <c r="BH352" s="1147" t="s">
        <v>36</v>
      </c>
      <c r="BI352" s="1108" t="s">
        <v>36</v>
      </c>
      <c r="BJ352" s="1108" t="s">
        <v>36</v>
      </c>
      <c r="BK352" s="1108" t="s">
        <v>36</v>
      </c>
      <c r="BL352" s="1128" t="s">
        <v>36</v>
      </c>
      <c r="BM352" s="1147" t="s">
        <v>36</v>
      </c>
      <c r="BN352" s="1108" t="s">
        <v>36</v>
      </c>
      <c r="BO352" s="1108" t="s">
        <v>36</v>
      </c>
      <c r="BP352" s="1108" t="s">
        <v>36</v>
      </c>
      <c r="BQ352" s="1128" t="s">
        <v>36</v>
      </c>
      <c r="BR352" s="1147" t="s">
        <v>36</v>
      </c>
      <c r="BS352" s="1108" t="s">
        <v>36</v>
      </c>
      <c r="BT352" s="1108" t="s">
        <v>36</v>
      </c>
      <c r="BU352" s="1810" t="s">
        <v>36</v>
      </c>
      <c r="BV352" s="1895"/>
      <c r="BW352" s="1895"/>
      <c r="BX352" s="1895"/>
      <c r="BY352" s="1896"/>
      <c r="BZ352" s="1896"/>
      <c r="CA352" s="1896"/>
      <c r="CB352" s="1896"/>
      <c r="CC352" s="1896"/>
      <c r="CD352" s="1896"/>
      <c r="CE352" s="1896"/>
      <c r="CF352" s="1896"/>
      <c r="CG352" s="1896"/>
      <c r="CH352" s="1896"/>
      <c r="CI352" s="1896"/>
      <c r="CJ352" s="1896"/>
      <c r="CK352" s="1896"/>
      <c r="CL352" s="1896"/>
      <c r="CM352" s="1896"/>
      <c r="CN352" s="1896"/>
      <c r="CO352" s="1896"/>
      <c r="CP352" s="1896"/>
      <c r="CQ352" s="1896"/>
      <c r="CR352" s="1896"/>
      <c r="CS352" s="1896"/>
      <c r="CT352" s="1896"/>
      <c r="CU352" s="1896"/>
      <c r="CV352" s="1896"/>
      <c r="CW352" s="1896"/>
      <c r="CX352" s="1896"/>
      <c r="CY352" s="1896"/>
      <c r="CZ352" s="1896"/>
    </row>
    <row r="353" s="643" customFormat="true" ht="15" customHeight="true" x14ac:dyDescent="0.2">
      <c r="B353" s="644"/>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28" t="s">
        <v>139</v>
      </c>
      <c r="BB353" s="163" t="s">
        <v>50</v>
      </c>
      <c r="BC353" s="1088" t="s">
        <v>36</v>
      </c>
      <c r="BD353" s="1108" t="s">
        <v>36</v>
      </c>
      <c r="BE353" s="1108" t="s">
        <v>36</v>
      </c>
      <c r="BF353" s="1108" t="s">
        <v>36</v>
      </c>
      <c r="BG353" s="1128" t="s">
        <v>36</v>
      </c>
      <c r="BH353" s="1147" t="s">
        <v>36</v>
      </c>
      <c r="BI353" s="1108" t="s">
        <v>36</v>
      </c>
      <c r="BJ353" s="1108" t="s">
        <v>36</v>
      </c>
      <c r="BK353" s="1108" t="s">
        <v>36</v>
      </c>
      <c r="BL353" s="1128" t="s">
        <v>36</v>
      </c>
      <c r="BM353" s="1147" t="s">
        <v>36</v>
      </c>
      <c r="BN353" s="1108" t="s">
        <v>36</v>
      </c>
      <c r="BO353" s="1108" t="s">
        <v>36</v>
      </c>
      <c r="BP353" s="1108" t="s">
        <v>36</v>
      </c>
      <c r="BQ353" s="1128" t="s">
        <v>36</v>
      </c>
      <c r="BR353" s="1147" t="s">
        <v>36</v>
      </c>
      <c r="BS353" s="1108" t="s">
        <v>36</v>
      </c>
      <c r="BT353" s="1108" t="s">
        <v>36</v>
      </c>
      <c r="BU353" s="1810" t="s">
        <v>36</v>
      </c>
      <c r="BV353" s="1895"/>
      <c r="BW353" s="1895"/>
      <c r="BX353" s="1895"/>
      <c r="BY353" s="1896"/>
      <c r="BZ353" s="1896"/>
      <c r="CA353" s="1896"/>
      <c r="CB353" s="1896"/>
      <c r="CC353" s="1896"/>
      <c r="CD353" s="1896"/>
      <c r="CE353" s="1896"/>
      <c r="CF353" s="1896"/>
      <c r="CG353" s="1896"/>
      <c r="CH353" s="1896"/>
      <c r="CI353" s="1896"/>
      <c r="CJ353" s="1896"/>
      <c r="CK353" s="1896"/>
      <c r="CL353" s="1896"/>
      <c r="CM353" s="1896"/>
      <c r="CN353" s="1896"/>
      <c r="CO353" s="1896"/>
      <c r="CP353" s="1896"/>
      <c r="CQ353" s="1896"/>
      <c r="CR353" s="1896"/>
      <c r="CS353" s="1896"/>
      <c r="CT353" s="1896"/>
      <c r="CU353" s="1896"/>
      <c r="CV353" s="1896"/>
      <c r="CW353" s="1896"/>
      <c r="CX353" s="1896"/>
      <c r="CY353" s="1896"/>
      <c r="CZ353" s="1896"/>
    </row>
    <row r="354" s="643" customFormat="true" ht="15" customHeight="true" x14ac:dyDescent="0.2">
      <c r="B354" s="644"/>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30"/>
      <c r="BB354" s="164" t="s">
        <v>49</v>
      </c>
      <c r="BC354" s="1089" t="s">
        <v>36</v>
      </c>
      <c r="BD354" s="1109" t="s">
        <v>36</v>
      </c>
      <c r="BE354" s="1109" t="s">
        <v>36</v>
      </c>
      <c r="BF354" s="1109" t="s">
        <v>36</v>
      </c>
      <c r="BG354" s="1129" t="s">
        <v>36</v>
      </c>
      <c r="BH354" s="1148" t="s">
        <v>36</v>
      </c>
      <c r="BI354" s="1109" t="s">
        <v>36</v>
      </c>
      <c r="BJ354" s="1109" t="s">
        <v>36</v>
      </c>
      <c r="BK354" s="1109" t="s">
        <v>36</v>
      </c>
      <c r="BL354" s="1129" t="s">
        <v>36</v>
      </c>
      <c r="BM354" s="1148" t="s">
        <v>36</v>
      </c>
      <c r="BN354" s="1109" t="s">
        <v>36</v>
      </c>
      <c r="BO354" s="1109" t="s">
        <v>36</v>
      </c>
      <c r="BP354" s="1109" t="s">
        <v>36</v>
      </c>
      <c r="BQ354" s="1129" t="s">
        <v>36</v>
      </c>
      <c r="BR354" s="1148" t="s">
        <v>36</v>
      </c>
      <c r="BS354" s="1109" t="s">
        <v>36</v>
      </c>
      <c r="BT354" s="1109" t="s">
        <v>36</v>
      </c>
      <c r="BU354" s="1811" t="s">
        <v>36</v>
      </c>
      <c r="BV354" s="1897"/>
      <c r="BW354" s="1897"/>
      <c r="BX354" s="1897"/>
      <c r="BY354" s="1898"/>
      <c r="BZ354" s="1898"/>
      <c r="CA354" s="1898"/>
      <c r="CB354" s="1898"/>
      <c r="CC354" s="1898"/>
      <c r="CD354" s="1898"/>
      <c r="CE354" s="1898"/>
      <c r="CF354" s="1898"/>
      <c r="CG354" s="1898"/>
      <c r="CH354" s="1898"/>
      <c r="CI354" s="1898"/>
      <c r="CJ354" s="1898"/>
      <c r="CK354" s="1898"/>
      <c r="CL354" s="1898"/>
      <c r="CM354" s="1898"/>
      <c r="CN354" s="1898"/>
      <c r="CO354" s="1898"/>
      <c r="CP354" s="1898"/>
      <c r="CQ354" s="1898"/>
      <c r="CR354" s="1898"/>
      <c r="CS354" s="1898"/>
      <c r="CT354" s="1898"/>
      <c r="CU354" s="1898"/>
      <c r="CV354" s="1898"/>
      <c r="CW354" s="1898"/>
      <c r="CX354" s="1898"/>
      <c r="CY354" s="1898"/>
      <c r="CZ354" s="1898"/>
    </row>
    <row r="355" s="643" customFormat="true" ht="15" customHeight="true" x14ac:dyDescent="0.2">
      <c r="B355" s="644"/>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2"/>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43" customFormat="true" ht="15" customHeight="true" x14ac:dyDescent="0.2">
      <c r="B356" s="644"/>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43" customFormat="true" ht="15" customHeight="true" x14ac:dyDescent="0.2">
      <c r="B390" s="644"/>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43" customFormat="true" ht="15" customHeight="true" x14ac:dyDescent="0.2">
      <c r="B391" s="644"/>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43" customFormat="true" ht="15" customHeight="true" x14ac:dyDescent="0.2">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43" customFormat="true" ht="15" customHeight="true" x14ac:dyDescent="0.2">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43" customFormat="true" ht="15" customHeight="true" x14ac:dyDescent="0.2">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43" customFormat="true" ht="15" customHeight="true" x14ac:dyDescent="0.2">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43" customFormat="true" ht="15" customHeight="true" x14ac:dyDescent="0.2">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43" customFormat="true" ht="15" customHeight="true" x14ac:dyDescent="0.2">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43" customFormat="true" ht="15" customHeight="true" x14ac:dyDescent="0.2">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6" customFormat="true" ht="15" customHeight="true" x14ac:dyDescent="0.25">
      <c r="A399" s="136"/>
      <c r="B399" s="136"/>
      <c r="C399" s="2123" t="s">
        <v>130</v>
      </c>
      <c r="D399" s="2124"/>
      <c r="E399" s="2124"/>
      <c r="F399" s="2124"/>
      <c r="G399" s="136"/>
      <c r="H399" s="2128" t="s">
        <v>131</v>
      </c>
      <c r="I399" s="2129"/>
      <c r="J399" s="2129"/>
      <c r="K399" s="2129"/>
      <c r="M399" s="2128" t="s">
        <v>132</v>
      </c>
      <c r="N399" s="2129"/>
      <c r="O399" s="2129"/>
      <c r="P399" s="2129"/>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30" t="s">
        <v>184</v>
      </c>
      <c r="D400" s="2131"/>
      <c r="E400" s="2131"/>
      <c r="F400" s="387"/>
      <c r="G400" s="387"/>
      <c r="H400" s="2132" t="s">
        <v>184</v>
      </c>
      <c r="I400" s="2132"/>
      <c r="J400" s="2132"/>
      <c r="K400" s="387"/>
      <c r="L400" s="387"/>
      <c r="M400" s="2132" t="s">
        <v>184</v>
      </c>
      <c r="N400" s="2132"/>
      <c r="O400" s="2132"/>
      <c r="P400" s="387"/>
      <c r="Q400" s="387"/>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6"/>
      <c r="BB400" s="136"/>
      <c r="BC400" s="406"/>
      <c r="BD400" s="406"/>
      <c r="BE400" s="406"/>
      <c r="BF400" s="406"/>
      <c r="BG400" s="406"/>
      <c r="BH400" s="406"/>
      <c r="BI400" s="406"/>
      <c r="BJ400" s="406"/>
      <c r="BK400" s="406"/>
      <c r="BL400" s="406"/>
      <c r="BM400" s="406"/>
      <c r="BN400" s="406"/>
      <c r="BO400" s="406"/>
      <c r="BP400" s="406"/>
      <c r="BQ400" s="406"/>
      <c r="BR400" s="406"/>
      <c r="BS400" s="406"/>
      <c r="BT400" s="406"/>
      <c r="BU400" s="406"/>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30"/>
      <c r="D401" s="2131"/>
      <c r="E401" s="422" t="s">
        <v>185</v>
      </c>
      <c r="F401" s="387"/>
      <c r="G401" s="387"/>
      <c r="H401" s="2132"/>
      <c r="I401" s="2132"/>
      <c r="J401" s="423" t="s">
        <v>185</v>
      </c>
      <c r="K401" s="387"/>
      <c r="L401" s="387"/>
      <c r="M401" s="2132"/>
      <c r="N401" s="2132"/>
      <c r="O401" s="424" t="s">
        <v>185</v>
      </c>
      <c r="P401" s="387"/>
      <c r="Q401" s="387"/>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6"/>
      <c r="BB401" s="136"/>
      <c r="BC401" s="406"/>
      <c r="BD401" s="406"/>
      <c r="BE401" s="406"/>
      <c r="BF401" s="406"/>
      <c r="BG401" s="406"/>
      <c r="BH401" s="406"/>
      <c r="BI401" s="406"/>
      <c r="BJ401" s="406"/>
      <c r="BK401" s="406"/>
      <c r="BL401" s="406"/>
      <c r="BM401" s="406"/>
      <c r="BN401" s="406"/>
      <c r="BO401" s="406"/>
      <c r="BP401" s="406"/>
      <c r="BQ401" s="406"/>
      <c r="BR401" s="406"/>
      <c r="BS401" s="406"/>
      <c r="BT401" s="406"/>
      <c r="BU401" s="406"/>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33" t="s">
        <v>136</v>
      </c>
      <c r="C402" s="2131"/>
      <c r="D402" s="2131"/>
      <c r="E402" s="425" t="s">
        <v>186</v>
      </c>
      <c r="F402" s="387"/>
      <c r="G402" s="387"/>
      <c r="H402" s="2132"/>
      <c r="I402" s="2132"/>
      <c r="J402" s="426" t="s">
        <v>186</v>
      </c>
      <c r="K402" s="387"/>
      <c r="L402" s="387"/>
      <c r="M402" s="2132"/>
      <c r="N402" s="2132"/>
      <c r="O402" s="427" t="s">
        <v>186</v>
      </c>
      <c r="P402" s="387"/>
      <c r="Q402" s="387"/>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6"/>
      <c r="BB402" s="136"/>
      <c r="BC402" s="406"/>
      <c r="BD402" s="406"/>
      <c r="BE402" s="406"/>
      <c r="BF402" s="406"/>
      <c r="BG402" s="406"/>
      <c r="BH402" s="406"/>
      <c r="BI402" s="406"/>
      <c r="BJ402" s="406"/>
      <c r="BK402" s="406"/>
      <c r="BL402" s="406"/>
      <c r="BM402" s="406"/>
      <c r="BN402" s="406"/>
      <c r="BO402" s="406"/>
      <c r="BP402" s="406"/>
      <c r="BQ402" s="406"/>
      <c r="BR402" s="406"/>
      <c r="BS402" s="406"/>
      <c r="BT402" s="406"/>
      <c r="BU402" s="406"/>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34"/>
      <c r="C403" s="2083" t="s">
        <v>260</v>
      </c>
      <c r="D403" s="2084"/>
      <c r="E403" s="514">
        <v>0.7185685406301332</v>
      </c>
      <c r="F403" s="467"/>
      <c r="G403" s="467"/>
      <c r="H403" s="2084" t="s">
        <v>260</v>
      </c>
      <c r="I403" s="2084"/>
      <c r="J403" s="515">
        <v>0.51284344113473523</v>
      </c>
      <c r="K403" s="467"/>
      <c r="L403" s="467"/>
      <c r="M403" s="2084" t="s">
        <v>261</v>
      </c>
      <c r="N403" s="2084"/>
      <c r="O403" s="516">
        <v>0.66703871076467369</v>
      </c>
      <c r="P403" s="467"/>
      <c r="Q403" s="467"/>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34"/>
      <c r="C404" s="2083" t="s">
        <v>261</v>
      </c>
      <c r="D404" s="2084"/>
      <c r="E404" s="517">
        <v>0.71684466109992706</v>
      </c>
      <c r="F404" s="467"/>
      <c r="G404" s="467"/>
      <c r="H404" s="2084" t="s">
        <v>262</v>
      </c>
      <c r="I404" s="2084"/>
      <c r="J404" s="518">
        <v>-0.5067388637476512</v>
      </c>
      <c r="K404" s="467"/>
      <c r="L404" s="467"/>
      <c r="M404" s="2084" t="s">
        <v>260</v>
      </c>
      <c r="N404" s="2084"/>
      <c r="O404" s="519">
        <v>0.6561304947645733</v>
      </c>
      <c r="P404" s="467"/>
      <c r="Q404" s="467"/>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34"/>
      <c r="C405" s="2083" t="s">
        <v>192</v>
      </c>
      <c r="D405" s="2084"/>
      <c r="E405" s="517">
        <v>0.63641566455356746</v>
      </c>
      <c r="F405" s="467"/>
      <c r="G405" s="467"/>
      <c r="H405" s="2084" t="s">
        <v>263</v>
      </c>
      <c r="I405" s="2084"/>
      <c r="J405" s="518">
        <v>0.49057293596975088</v>
      </c>
      <c r="K405" s="467"/>
      <c r="L405" s="467"/>
      <c r="M405" s="2084" t="s">
        <v>264</v>
      </c>
      <c r="N405" s="2084"/>
      <c r="O405" s="519">
        <v>-0.61484180225643148</v>
      </c>
      <c r="P405" s="467"/>
      <c r="Q405" s="467"/>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34"/>
      <c r="C406" s="2083" t="s">
        <v>265</v>
      </c>
      <c r="D406" s="2084"/>
      <c r="E406" s="517">
        <v>0.63183588311190186</v>
      </c>
      <c r="F406" s="467"/>
      <c r="G406" s="467"/>
      <c r="H406" s="2084" t="s">
        <v>266</v>
      </c>
      <c r="I406" s="2084"/>
      <c r="J406" s="518">
        <v>0.46253448299898697</v>
      </c>
      <c r="K406" s="467"/>
      <c r="L406" s="467"/>
      <c r="M406" s="2084" t="s">
        <v>192</v>
      </c>
      <c r="N406" s="2084"/>
      <c r="O406" s="519">
        <v>0.58362958669766463</v>
      </c>
      <c r="P406" s="467"/>
      <c r="Q406" s="467"/>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34"/>
      <c r="C407" s="2083" t="s">
        <v>264</v>
      </c>
      <c r="D407" s="2084"/>
      <c r="E407" s="517">
        <v>-0.62893507914956892</v>
      </c>
      <c r="F407" s="467"/>
      <c r="G407" s="467"/>
      <c r="H407" s="2084" t="s">
        <v>267</v>
      </c>
      <c r="I407" s="2084"/>
      <c r="J407" s="518">
        <v>0.44207131934535454</v>
      </c>
      <c r="K407" s="467"/>
      <c r="L407" s="467"/>
      <c r="M407" s="2084" t="s">
        <v>194</v>
      </c>
      <c r="N407" s="2084"/>
      <c r="O407" s="519">
        <v>-0.55174622021539288</v>
      </c>
      <c r="P407" s="467"/>
      <c r="Q407" s="467"/>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34"/>
      <c r="C408" s="2083" t="s">
        <v>262</v>
      </c>
      <c r="D408" s="2084"/>
      <c r="E408" s="517">
        <v>-0.62820239570309777</v>
      </c>
      <c r="F408" s="467"/>
      <c r="G408" s="467"/>
      <c r="H408" s="2084" t="s">
        <v>261</v>
      </c>
      <c r="I408" s="2084"/>
      <c r="J408" s="518">
        <v>0.43731760705438044</v>
      </c>
      <c r="K408" s="467"/>
      <c r="L408" s="467"/>
      <c r="M408" s="2084" t="s">
        <v>265</v>
      </c>
      <c r="N408" s="2084"/>
      <c r="O408" s="519">
        <v>0.54949974370641874</v>
      </c>
      <c r="P408" s="467"/>
      <c r="Q408" s="467"/>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34"/>
      <c r="C409" s="2083" t="s">
        <v>268</v>
      </c>
      <c r="D409" s="2084"/>
      <c r="E409" s="517">
        <v>0.56601293210222703</v>
      </c>
      <c r="F409" s="467"/>
      <c r="G409" s="467"/>
      <c r="H409" s="2084" t="s">
        <v>269</v>
      </c>
      <c r="I409" s="2084"/>
      <c r="J409" s="518">
        <v>0.41960766142855321</v>
      </c>
      <c r="K409" s="467"/>
      <c r="L409" s="467"/>
      <c r="M409" s="2084" t="s">
        <v>270</v>
      </c>
      <c r="N409" s="2084"/>
      <c r="O409" s="519">
        <v>0.5212756919115219</v>
      </c>
      <c r="P409" s="467"/>
      <c r="Q409" s="467"/>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34"/>
      <c r="C410" s="2083" t="s">
        <v>194</v>
      </c>
      <c r="D410" s="2084"/>
      <c r="E410" s="517">
        <v>-0.54983314657709803</v>
      </c>
      <c r="F410" s="467"/>
      <c r="G410" s="467"/>
      <c r="H410" s="2084" t="s">
        <v>271</v>
      </c>
      <c r="I410" s="2084"/>
      <c r="J410" s="518">
        <v>0.40134783916437672</v>
      </c>
      <c r="K410" s="467"/>
      <c r="L410" s="467"/>
      <c r="M410" s="2084" t="s">
        <v>262</v>
      </c>
      <c r="N410" s="2084"/>
      <c r="O410" s="519">
        <v>-0.49230236532799965</v>
      </c>
      <c r="P410" s="467"/>
      <c r="Q410" s="467"/>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34"/>
      <c r="C411" s="2083" t="s">
        <v>272</v>
      </c>
      <c r="D411" s="2084"/>
      <c r="E411" s="517">
        <v>0.54467472401819284</v>
      </c>
      <c r="F411" s="467"/>
      <c r="G411" s="467"/>
      <c r="H411" s="2084" t="s">
        <v>273</v>
      </c>
      <c r="I411" s="2084"/>
      <c r="J411" s="518">
        <v>0.4001219593140275</v>
      </c>
      <c r="K411" s="467"/>
      <c r="L411" s="467"/>
      <c r="M411" s="2084" t="s">
        <v>274</v>
      </c>
      <c r="N411" s="2084"/>
      <c r="O411" s="519">
        <v>0.47940344776702248</v>
      </c>
      <c r="P411" s="467"/>
      <c r="Q411" s="467"/>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34"/>
      <c r="C412" s="2083" t="s">
        <v>273</v>
      </c>
      <c r="D412" s="2084"/>
      <c r="E412" s="517">
        <v>0.49852835549992469</v>
      </c>
      <c r="F412" s="467"/>
      <c r="G412" s="467"/>
      <c r="H412" s="2084" t="s">
        <v>275</v>
      </c>
      <c r="I412" s="2084"/>
      <c r="J412" s="518">
        <v>-0.39789761012864211</v>
      </c>
      <c r="K412" s="467"/>
      <c r="L412" s="467"/>
      <c r="M412" s="2084" t="s">
        <v>272</v>
      </c>
      <c r="N412" s="2084"/>
      <c r="O412" s="519">
        <v>0.47054237228143797</v>
      </c>
      <c r="P412" s="467"/>
      <c r="Q412" s="467"/>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34"/>
      <c r="C413" s="2083" t="s">
        <v>271</v>
      </c>
      <c r="D413" s="2084"/>
      <c r="E413" s="517">
        <v>0.48269451723015855</v>
      </c>
      <c r="F413" s="467"/>
      <c r="G413" s="467"/>
      <c r="H413" s="2084" t="s">
        <v>276</v>
      </c>
      <c r="I413" s="2084"/>
      <c r="J413" s="518">
        <v>0.37484723895886718</v>
      </c>
      <c r="K413" s="467"/>
      <c r="L413" s="467"/>
      <c r="M413" s="2084" t="s">
        <v>276</v>
      </c>
      <c r="N413" s="2084"/>
      <c r="O413" s="519">
        <v>0.46906702380493998</v>
      </c>
      <c r="P413" s="467"/>
      <c r="Q413" s="467"/>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34"/>
      <c r="C414" s="2083" t="s">
        <v>269</v>
      </c>
      <c r="D414" s="2084"/>
      <c r="E414" s="517">
        <v>0.47007488450108526</v>
      </c>
      <c r="F414" s="467"/>
      <c r="G414" s="467"/>
      <c r="H414" s="2084" t="s">
        <v>265</v>
      </c>
      <c r="I414" s="2084"/>
      <c r="J414" s="518">
        <v>0.36275340719443688</v>
      </c>
      <c r="K414" s="467"/>
      <c r="L414" s="467"/>
      <c r="M414" s="2084" t="s">
        <v>268</v>
      </c>
      <c r="N414" s="2084"/>
      <c r="O414" s="519">
        <v>0.4569735357518816</v>
      </c>
      <c r="P414" s="467"/>
      <c r="Q414" s="467"/>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34"/>
      <c r="C415" s="2083" t="s">
        <v>267</v>
      </c>
      <c r="D415" s="2084"/>
      <c r="E415" s="517">
        <v>0.45393451857424655</v>
      </c>
      <c r="F415" s="467"/>
      <c r="G415" s="467"/>
      <c r="H415" s="2084" t="s">
        <v>272</v>
      </c>
      <c r="I415" s="2084"/>
      <c r="J415" s="518">
        <v>0.35892222810388918</v>
      </c>
      <c r="K415" s="467"/>
      <c r="L415" s="467"/>
      <c r="M415" s="2084" t="s">
        <v>277</v>
      </c>
      <c r="N415" s="2084"/>
      <c r="O415" s="519">
        <v>-0.43728925168763705</v>
      </c>
      <c r="P415" s="467"/>
      <c r="Q415" s="467"/>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34"/>
      <c r="C416" s="2083" t="s">
        <v>276</v>
      </c>
      <c r="D416" s="2084"/>
      <c r="E416" s="517">
        <v>0.44252889110044469</v>
      </c>
      <c r="F416" s="467"/>
      <c r="G416" s="467"/>
      <c r="H416" s="2084" t="s">
        <v>192</v>
      </c>
      <c r="I416" s="2084"/>
      <c r="J416" s="518">
        <v>0.3589029926663681</v>
      </c>
      <c r="K416" s="467"/>
      <c r="L416" s="467"/>
      <c r="M416" s="2084" t="s">
        <v>266</v>
      </c>
      <c r="N416" s="2084"/>
      <c r="O416" s="519">
        <v>0.42574511967234757</v>
      </c>
      <c r="P416" s="467"/>
      <c r="Q416" s="467"/>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34"/>
      <c r="C417" s="2083" t="s">
        <v>278</v>
      </c>
      <c r="D417" s="2084"/>
      <c r="E417" s="517">
        <v>0.436313744904963</v>
      </c>
      <c r="F417" s="467"/>
      <c r="G417" s="467"/>
      <c r="H417" s="2084" t="s">
        <v>264</v>
      </c>
      <c r="I417" s="2084"/>
      <c r="J417" s="518">
        <v>-0.35725140318007326</v>
      </c>
      <c r="K417" s="467"/>
      <c r="L417" s="467"/>
      <c r="M417" s="2084" t="s">
        <v>275</v>
      </c>
      <c r="N417" s="2084"/>
      <c r="O417" s="519">
        <v>-0.41793796772441716</v>
      </c>
      <c r="P417" s="467"/>
      <c r="Q417" s="467"/>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34"/>
      <c r="C418" s="2083" t="s">
        <v>279</v>
      </c>
      <c r="D418" s="2084"/>
      <c r="E418" s="517">
        <v>0.41940926631219566</v>
      </c>
      <c r="F418" s="467"/>
      <c r="G418" s="467"/>
      <c r="H418" s="2084" t="s">
        <v>278</v>
      </c>
      <c r="I418" s="2084"/>
      <c r="J418" s="518">
        <v>0.35551310849444345</v>
      </c>
      <c r="K418" s="467"/>
      <c r="L418" s="467"/>
      <c r="M418" s="2084" t="s">
        <v>271</v>
      </c>
      <c r="N418" s="2084"/>
      <c r="O418" s="519">
        <v>0.37270680209937546</v>
      </c>
      <c r="P418" s="467"/>
      <c r="Q418" s="467"/>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34"/>
      <c r="C419" s="2083" t="s">
        <v>280</v>
      </c>
      <c r="D419" s="2084"/>
      <c r="E419" s="517">
        <v>0.41734817580619193</v>
      </c>
      <c r="F419" s="467"/>
      <c r="G419" s="467"/>
      <c r="H419" s="2084" t="s">
        <v>281</v>
      </c>
      <c r="I419" s="2084"/>
      <c r="J419" s="518">
        <v>-0.35432714212392524</v>
      </c>
      <c r="K419" s="467"/>
      <c r="L419" s="467"/>
      <c r="M419" s="2084" t="s">
        <v>282</v>
      </c>
      <c r="N419" s="2084"/>
      <c r="O419" s="519">
        <v>0.36490897591447297</v>
      </c>
      <c r="P419" s="467"/>
      <c r="Q419" s="467"/>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34"/>
      <c r="C420" s="2083" t="s">
        <v>283</v>
      </c>
      <c r="D420" s="2084"/>
      <c r="E420" s="517">
        <v>-0.41392247840300628</v>
      </c>
      <c r="F420" s="467"/>
      <c r="G420" s="467"/>
      <c r="H420" s="2084" t="s">
        <v>274</v>
      </c>
      <c r="I420" s="2084"/>
      <c r="J420" s="518">
        <v>0.35403307949520912</v>
      </c>
      <c r="K420" s="467"/>
      <c r="L420" s="467"/>
      <c r="M420" s="2084" t="s">
        <v>280</v>
      </c>
      <c r="N420" s="2084"/>
      <c r="O420" s="519">
        <v>0.34651782112014901</v>
      </c>
      <c r="P420" s="467"/>
      <c r="Q420" s="467"/>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34"/>
      <c r="C421" s="2083" t="s">
        <v>284</v>
      </c>
      <c r="D421" s="2084"/>
      <c r="E421" s="517">
        <v>0.38982709863174198</v>
      </c>
      <c r="F421" s="467"/>
      <c r="G421" s="467"/>
      <c r="H421" s="2084" t="s">
        <v>279</v>
      </c>
      <c r="I421" s="2084"/>
      <c r="J421" s="518">
        <v>0.33168790226764783</v>
      </c>
      <c r="K421" s="467"/>
      <c r="L421" s="467"/>
      <c r="M421" s="2084" t="s">
        <v>273</v>
      </c>
      <c r="N421" s="2084"/>
      <c r="O421" s="519">
        <v>0.34568068380709166</v>
      </c>
      <c r="P421" s="467"/>
      <c r="Q421" s="467"/>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34"/>
      <c r="C422" s="2083" t="s">
        <v>270</v>
      </c>
      <c r="D422" s="2084"/>
      <c r="E422" s="517">
        <v>0.3819639727981553</v>
      </c>
      <c r="F422" s="467"/>
      <c r="G422" s="467"/>
      <c r="H422" s="2084" t="s">
        <v>282</v>
      </c>
      <c r="I422" s="2084"/>
      <c r="J422" s="518">
        <v>0.32999028526059271</v>
      </c>
      <c r="K422" s="467"/>
      <c r="L422" s="467"/>
      <c r="M422" s="2084" t="s">
        <v>285</v>
      </c>
      <c r="N422" s="2084"/>
      <c r="O422" s="519">
        <v>0.3368925262412481</v>
      </c>
      <c r="P422" s="467"/>
      <c r="Q422" s="467"/>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34"/>
      <c r="C423" s="2083" t="s">
        <v>286</v>
      </c>
      <c r="D423" s="2084"/>
      <c r="E423" s="517">
        <v>0.38140874880795828</v>
      </c>
      <c r="F423" s="467"/>
      <c r="G423" s="467"/>
      <c r="H423" s="2084" t="s">
        <v>268</v>
      </c>
      <c r="I423" s="2084"/>
      <c r="J423" s="518">
        <v>0.31279272416391768</v>
      </c>
      <c r="K423" s="467"/>
      <c r="L423" s="467"/>
      <c r="M423" s="2084" t="s">
        <v>278</v>
      </c>
      <c r="N423" s="2084"/>
      <c r="O423" s="519">
        <v>0.33383933513209529</v>
      </c>
      <c r="P423" s="467"/>
      <c r="Q423" s="467"/>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34"/>
      <c r="C424" s="2083" t="s">
        <v>285</v>
      </c>
      <c r="D424" s="2084"/>
      <c r="E424" s="517">
        <v>0.32150170857017435</v>
      </c>
      <c r="F424" s="467"/>
      <c r="G424" s="467"/>
      <c r="H424" s="2084" t="s">
        <v>286</v>
      </c>
      <c r="I424" s="2084"/>
      <c r="J424" s="518">
        <v>0.30116206462476658</v>
      </c>
      <c r="K424" s="467"/>
      <c r="L424" s="467"/>
      <c r="M424" s="2084" t="s">
        <v>269</v>
      </c>
      <c r="N424" s="2084"/>
      <c r="O424" s="519">
        <v>0.32805188363215498</v>
      </c>
      <c r="P424" s="467"/>
      <c r="Q424" s="467"/>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34"/>
      <c r="C425" s="2083" t="s">
        <v>287</v>
      </c>
      <c r="D425" s="2084"/>
      <c r="E425" s="517">
        <v>0.27684098050122202</v>
      </c>
      <c r="F425" s="467"/>
      <c r="G425" s="467"/>
      <c r="H425" s="2084" t="s">
        <v>288</v>
      </c>
      <c r="I425" s="2084"/>
      <c r="J425" s="518">
        <v>-0.30012152045434348</v>
      </c>
      <c r="K425" s="467"/>
      <c r="L425" s="467"/>
      <c r="M425" s="2084" t="s">
        <v>284</v>
      </c>
      <c r="N425" s="2084"/>
      <c r="O425" s="519">
        <v>0.31360321202966235</v>
      </c>
      <c r="P425" s="467"/>
      <c r="Q425" s="467"/>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34"/>
      <c r="C426" s="2083" t="s">
        <v>289</v>
      </c>
      <c r="D426" s="2084"/>
      <c r="E426" s="517">
        <v>0.27054503611538994</v>
      </c>
      <c r="F426" s="467"/>
      <c r="G426" s="467"/>
      <c r="H426" s="2084" t="s">
        <v>277</v>
      </c>
      <c r="I426" s="2084"/>
      <c r="J426" s="518">
        <v>-0.2938663501427326</v>
      </c>
      <c r="K426" s="467"/>
      <c r="L426" s="467"/>
      <c r="M426" s="2084" t="s">
        <v>290</v>
      </c>
      <c r="N426" s="2084"/>
      <c r="O426" s="519">
        <v>0.3079029831094971</v>
      </c>
      <c r="P426" s="467"/>
      <c r="Q426" s="467"/>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34"/>
      <c r="C427" s="2083" t="s">
        <v>291</v>
      </c>
      <c r="D427" s="2084"/>
      <c r="E427" s="517">
        <v>0.26088785564256872</v>
      </c>
      <c r="F427" s="467"/>
      <c r="G427" s="467"/>
      <c r="H427" s="2084" t="s">
        <v>280</v>
      </c>
      <c r="I427" s="2084"/>
      <c r="J427" s="518">
        <v>0.29353893949676146</v>
      </c>
      <c r="K427" s="467"/>
      <c r="L427" s="467"/>
      <c r="M427" s="2084" t="s">
        <v>267</v>
      </c>
      <c r="N427" s="2084"/>
      <c r="O427" s="519">
        <v>0.2904234376381265</v>
      </c>
      <c r="P427" s="467"/>
      <c r="Q427" s="467"/>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34"/>
      <c r="C428" s="2083" t="s">
        <v>292</v>
      </c>
      <c r="D428" s="2084"/>
      <c r="E428" s="517">
        <v>0.25973931002221368</v>
      </c>
      <c r="F428" s="467"/>
      <c r="G428" s="467"/>
      <c r="H428" s="2084" t="s">
        <v>284</v>
      </c>
      <c r="I428" s="2084"/>
      <c r="J428" s="518">
        <v>0.28536413677361472</v>
      </c>
      <c r="K428" s="467"/>
      <c r="L428" s="467"/>
      <c r="M428" s="2084" t="s">
        <v>293</v>
      </c>
      <c r="N428" s="2084"/>
      <c r="O428" s="519">
        <v>0.28992139571157993</v>
      </c>
      <c r="P428" s="467"/>
      <c r="Q428" s="467"/>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34"/>
      <c r="C429" s="2083" t="s">
        <v>294</v>
      </c>
      <c r="D429" s="2084"/>
      <c r="E429" s="517">
        <v>-0.25038093021009078</v>
      </c>
      <c r="F429" s="467"/>
      <c r="G429" s="467"/>
      <c r="H429" s="2084" t="s">
        <v>283</v>
      </c>
      <c r="I429" s="2084"/>
      <c r="J429" s="518">
        <v>-0.27555845697839931</v>
      </c>
      <c r="K429" s="467"/>
      <c r="L429" s="467"/>
      <c r="M429" s="2084" t="s">
        <v>286</v>
      </c>
      <c r="N429" s="2084"/>
      <c r="O429" s="519">
        <v>0.28655031890829691</v>
      </c>
      <c r="P429" s="467"/>
      <c r="Q429" s="467"/>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34"/>
      <c r="C430" s="2083" t="s">
        <v>295</v>
      </c>
      <c r="D430" s="2084"/>
      <c r="E430" s="517">
        <v>-0.23807856182699783</v>
      </c>
      <c r="F430" s="467"/>
      <c r="G430" s="467"/>
      <c r="H430" s="2084" t="s">
        <v>289</v>
      </c>
      <c r="I430" s="2084"/>
      <c r="J430" s="518">
        <v>0.27347663601289723</v>
      </c>
      <c r="K430" s="467"/>
      <c r="L430" s="467"/>
      <c r="M430" s="2084" t="s">
        <v>296</v>
      </c>
      <c r="N430" s="2084"/>
      <c r="O430" s="519">
        <v>0.28458770338988215</v>
      </c>
      <c r="P430" s="467"/>
      <c r="Q430" s="467"/>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34"/>
      <c r="C431" s="2083" t="s">
        <v>297</v>
      </c>
      <c r="D431" s="2084"/>
      <c r="E431" s="517">
        <v>0.23505778525229579</v>
      </c>
      <c r="F431" s="467"/>
      <c r="G431" s="467"/>
      <c r="H431" s="2084" t="s">
        <v>291</v>
      </c>
      <c r="I431" s="2084"/>
      <c r="J431" s="518">
        <v>0.26425743970166421</v>
      </c>
      <c r="K431" s="467"/>
      <c r="L431" s="467"/>
      <c r="M431" s="2084" t="s">
        <v>263</v>
      </c>
      <c r="N431" s="2084"/>
      <c r="O431" s="519">
        <v>0.26490516827670502</v>
      </c>
      <c r="P431" s="467"/>
      <c r="Q431" s="467"/>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34"/>
      <c r="C432" s="2083" t="s">
        <v>293</v>
      </c>
      <c r="D432" s="2084"/>
      <c r="E432" s="517">
        <v>0.20718851080144113</v>
      </c>
      <c r="F432" s="467"/>
      <c r="G432" s="467"/>
      <c r="H432" s="2084" t="s">
        <v>287</v>
      </c>
      <c r="I432" s="2084"/>
      <c r="J432" s="518">
        <v>0.26144874593911482</v>
      </c>
      <c r="K432" s="467"/>
      <c r="L432" s="467"/>
      <c r="M432" s="2084" t="s">
        <v>283</v>
      </c>
      <c r="N432" s="2084"/>
      <c r="O432" s="519">
        <v>-0.26099228598275254</v>
      </c>
      <c r="P432" s="467"/>
      <c r="Q432" s="467"/>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34"/>
      <c r="C433" s="2083" t="s">
        <v>298</v>
      </c>
      <c r="D433" s="2084"/>
      <c r="E433" s="517">
        <v>-0.20019259355907734</v>
      </c>
      <c r="F433" s="467"/>
      <c r="G433" s="467"/>
      <c r="H433" s="2084" t="s">
        <v>299</v>
      </c>
      <c r="I433" s="2084"/>
      <c r="J433" s="518">
        <v>-0.26079812649411999</v>
      </c>
      <c r="K433" s="467"/>
      <c r="L433" s="467"/>
      <c r="M433" s="2084" t="s">
        <v>300</v>
      </c>
      <c r="N433" s="2084"/>
      <c r="O433" s="519">
        <v>-0.24421917277338046</v>
      </c>
      <c r="P433" s="467"/>
      <c r="Q433" s="467"/>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34"/>
      <c r="C434" s="2083" t="s">
        <v>296</v>
      </c>
      <c r="D434" s="2084"/>
      <c r="E434" s="517">
        <v>0.19741434653661699</v>
      </c>
      <c r="F434" s="467"/>
      <c r="G434" s="467"/>
      <c r="H434" s="2084" t="s">
        <v>194</v>
      </c>
      <c r="I434" s="2084"/>
      <c r="J434" s="518">
        <v>-0.2268552934935808</v>
      </c>
      <c r="K434" s="467"/>
      <c r="L434" s="467"/>
      <c r="M434" s="2084" t="s">
        <v>301</v>
      </c>
      <c r="N434" s="2084"/>
      <c r="O434" s="519">
        <v>-0.23818624552419088</v>
      </c>
      <c r="P434" s="467"/>
      <c r="Q434" s="467"/>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34"/>
      <c r="C435" s="2083" t="s">
        <v>302</v>
      </c>
      <c r="D435" s="2084"/>
      <c r="E435" s="517">
        <v>0.18564237378656492</v>
      </c>
      <c r="F435" s="467"/>
      <c r="G435" s="467"/>
      <c r="H435" s="2084" t="s">
        <v>285</v>
      </c>
      <c r="I435" s="2084"/>
      <c r="J435" s="518">
        <v>0.21636294373594475</v>
      </c>
      <c r="K435" s="467"/>
      <c r="L435" s="467"/>
      <c r="M435" s="2084" t="s">
        <v>303</v>
      </c>
      <c r="N435" s="2084"/>
      <c r="O435" s="519">
        <v>0.23508985469213267</v>
      </c>
      <c r="P435" s="467"/>
      <c r="Q435" s="467"/>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34"/>
      <c r="C436" s="2083" t="s">
        <v>300</v>
      </c>
      <c r="D436" s="2084"/>
      <c r="E436" s="517">
        <v>-0.16771102326361409</v>
      </c>
      <c r="F436" s="467"/>
      <c r="G436" s="467"/>
      <c r="H436" s="2084" t="s">
        <v>304</v>
      </c>
      <c r="I436" s="2084"/>
      <c r="J436" s="518">
        <v>-0.20174566834254581</v>
      </c>
      <c r="K436" s="467"/>
      <c r="L436" s="467"/>
      <c r="M436" s="2084" t="s">
        <v>294</v>
      </c>
      <c r="N436" s="2084"/>
      <c r="O436" s="519">
        <v>-0.22460843339568465</v>
      </c>
      <c r="P436" s="467"/>
      <c r="Q436" s="467"/>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34"/>
      <c r="C437" s="2083" t="s">
        <v>305</v>
      </c>
      <c r="D437" s="2084"/>
      <c r="E437" s="517">
        <v>0.15119746165882711</v>
      </c>
      <c r="F437" s="467"/>
      <c r="G437" s="467"/>
      <c r="H437" s="2084" t="s">
        <v>306</v>
      </c>
      <c r="I437" s="2084"/>
      <c r="J437" s="518">
        <v>-0.20004333933078181</v>
      </c>
      <c r="K437" s="467"/>
      <c r="L437" s="467"/>
      <c r="M437" s="2084" t="s">
        <v>291</v>
      </c>
      <c r="N437" s="2084"/>
      <c r="O437" s="519">
        <v>0.21924103985191712</v>
      </c>
      <c r="P437" s="467"/>
      <c r="Q437" s="467"/>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34"/>
      <c r="C438" s="2083" t="s">
        <v>307</v>
      </c>
      <c r="D438" s="2084"/>
      <c r="E438" s="517">
        <v>0.14608694369616432</v>
      </c>
      <c r="F438" s="467"/>
      <c r="G438" s="467"/>
      <c r="H438" s="2084" t="s">
        <v>308</v>
      </c>
      <c r="I438" s="2084"/>
      <c r="J438" s="518">
        <v>-0.18731209049704042</v>
      </c>
      <c r="K438" s="467"/>
      <c r="L438" s="467"/>
      <c r="M438" s="2084" t="s">
        <v>292</v>
      </c>
      <c r="N438" s="2084"/>
      <c r="O438" s="519">
        <v>0.21815351882538347</v>
      </c>
      <c r="P438" s="467"/>
      <c r="Q438" s="467"/>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34"/>
      <c r="C439" s="2083" t="s">
        <v>309</v>
      </c>
      <c r="D439" s="2084"/>
      <c r="E439" s="517">
        <v>-0.1339475291907683</v>
      </c>
      <c r="F439" s="467"/>
      <c r="G439" s="467"/>
      <c r="H439" s="2084" t="s">
        <v>292</v>
      </c>
      <c r="I439" s="2084"/>
      <c r="J439" s="518">
        <v>0.18683519535791612</v>
      </c>
      <c r="K439" s="467"/>
      <c r="L439" s="467"/>
      <c r="M439" s="2084" t="s">
        <v>288</v>
      </c>
      <c r="N439" s="2084"/>
      <c r="O439" s="519">
        <v>-0.21415773335944627</v>
      </c>
      <c r="P439" s="467"/>
      <c r="Q439" s="467"/>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34"/>
      <c r="C440" s="2083" t="s">
        <v>218</v>
      </c>
      <c r="D440" s="2084"/>
      <c r="E440" s="517">
        <v>-0.12539263825062152</v>
      </c>
      <c r="F440" s="467"/>
      <c r="G440" s="467"/>
      <c r="H440" s="2084" t="s">
        <v>293</v>
      </c>
      <c r="I440" s="2084"/>
      <c r="J440" s="518">
        <v>0.17639587227358614</v>
      </c>
      <c r="K440" s="467"/>
      <c r="L440" s="467"/>
      <c r="M440" s="2084" t="s">
        <v>298</v>
      </c>
      <c r="N440" s="2084"/>
      <c r="O440" s="519">
        <v>-0.20283510890446441</v>
      </c>
      <c r="P440" s="467"/>
      <c r="Q440" s="467"/>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34"/>
      <c r="C441" s="2083" t="s">
        <v>208</v>
      </c>
      <c r="D441" s="2084"/>
      <c r="E441" s="517">
        <v>-0.11599677728451648</v>
      </c>
      <c r="F441" s="467"/>
      <c r="G441" s="467"/>
      <c r="H441" s="2084" t="s">
        <v>301</v>
      </c>
      <c r="I441" s="2084"/>
      <c r="J441" s="518">
        <v>-0.17350705624723853</v>
      </c>
      <c r="K441" s="467"/>
      <c r="L441" s="467"/>
      <c r="M441" s="2084" t="s">
        <v>279</v>
      </c>
      <c r="N441" s="2084"/>
      <c r="O441" s="519">
        <v>0.1943219578993044</v>
      </c>
      <c r="P441" s="467"/>
      <c r="Q441" s="467"/>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34"/>
      <c r="C442" s="2083" t="s">
        <v>197</v>
      </c>
      <c r="D442" s="2084"/>
      <c r="E442" s="517">
        <v>-0.11212227035791715</v>
      </c>
      <c r="F442" s="467"/>
      <c r="G442" s="467"/>
      <c r="H442" s="2084" t="s">
        <v>295</v>
      </c>
      <c r="I442" s="2084"/>
      <c r="J442" s="518">
        <v>-0.17050165875309345</v>
      </c>
      <c r="K442" s="467"/>
      <c r="L442" s="467"/>
      <c r="M442" s="2084" t="s">
        <v>289</v>
      </c>
      <c r="N442" s="2084"/>
      <c r="O442" s="519">
        <v>0.19387888214071894</v>
      </c>
      <c r="P442" s="467"/>
      <c r="Q442" s="467"/>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34"/>
      <c r="C443" s="2083" t="s">
        <v>310</v>
      </c>
      <c r="D443" s="2084"/>
      <c r="E443" s="517">
        <v>-0.10722288181736957</v>
      </c>
      <c r="F443" s="467"/>
      <c r="G443" s="467"/>
      <c r="H443" s="2084" t="s">
        <v>311</v>
      </c>
      <c r="I443" s="2084"/>
      <c r="J443" s="518">
        <v>-0.17049222292317343</v>
      </c>
      <c r="K443" s="467"/>
      <c r="L443" s="467"/>
      <c r="M443" s="2084" t="s">
        <v>312</v>
      </c>
      <c r="N443" s="2084"/>
      <c r="O443" s="519">
        <v>-0.1872078804576002</v>
      </c>
      <c r="P443" s="467"/>
      <c r="Q443" s="467"/>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34"/>
      <c r="C444" s="2083" t="s">
        <v>313</v>
      </c>
      <c r="D444" s="2084"/>
      <c r="E444" s="517">
        <v>-0.10619453188139898</v>
      </c>
      <c r="F444" s="467"/>
      <c r="G444" s="467"/>
      <c r="H444" s="2084" t="s">
        <v>314</v>
      </c>
      <c r="I444" s="2084"/>
      <c r="J444" s="518">
        <v>0.16664041834511659</v>
      </c>
      <c r="K444" s="467"/>
      <c r="L444" s="467"/>
      <c r="M444" s="2084" t="s">
        <v>307</v>
      </c>
      <c r="N444" s="2084"/>
      <c r="O444" s="519">
        <v>0.18649988370325585</v>
      </c>
      <c r="P444" s="467"/>
      <c r="Q444" s="467"/>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34"/>
      <c r="C445" s="2083" t="s">
        <v>315</v>
      </c>
      <c r="D445" s="2084"/>
      <c r="E445" s="517">
        <v>-9.1148849631598958E-2</v>
      </c>
      <c r="F445" s="467"/>
      <c r="G445" s="467"/>
      <c r="H445" s="2084" t="s">
        <v>297</v>
      </c>
      <c r="I445" s="2084"/>
      <c r="J445" s="518">
        <v>0.16126199759793539</v>
      </c>
      <c r="K445" s="467"/>
      <c r="L445" s="467"/>
      <c r="M445" s="2084" t="s">
        <v>287</v>
      </c>
      <c r="N445" s="2084"/>
      <c r="O445" s="519">
        <v>0.18476317768143724</v>
      </c>
      <c r="P445" s="467"/>
      <c r="Q445" s="467"/>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083" t="s">
        <v>303</v>
      </c>
      <c r="D446" s="2084"/>
      <c r="E446" s="517">
        <v>9.066038851975787E-2</v>
      </c>
      <c r="F446" s="467"/>
      <c r="G446" s="467"/>
      <c r="H446" s="2084" t="s">
        <v>316</v>
      </c>
      <c r="I446" s="2084"/>
      <c r="J446" s="518">
        <v>-0.15270070307318773</v>
      </c>
      <c r="K446" s="467"/>
      <c r="L446" s="467"/>
      <c r="M446" s="2084" t="s">
        <v>317</v>
      </c>
      <c r="N446" s="2084"/>
      <c r="O446" s="519">
        <v>-0.18430127234116231</v>
      </c>
      <c r="P446" s="467"/>
      <c r="Q446" s="467"/>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083" t="s">
        <v>318</v>
      </c>
      <c r="D447" s="2084"/>
      <c r="E447" s="517">
        <v>-8.8493973505347504E-2</v>
      </c>
      <c r="F447" s="467"/>
      <c r="G447" s="467"/>
      <c r="H447" s="2084" t="s">
        <v>309</v>
      </c>
      <c r="I447" s="2084"/>
      <c r="J447" s="518">
        <v>-0.14870295531571068</v>
      </c>
      <c r="K447" s="467"/>
      <c r="L447" s="467"/>
      <c r="M447" s="2084" t="s">
        <v>319</v>
      </c>
      <c r="N447" s="2084"/>
      <c r="O447" s="519">
        <v>-0.18391401583466374</v>
      </c>
      <c r="P447" s="467"/>
      <c r="Q447" s="467"/>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083" t="s">
        <v>320</v>
      </c>
      <c r="D448" s="2084"/>
      <c r="E448" s="517">
        <v>-7.7135341194512888E-2</v>
      </c>
      <c r="F448" s="467"/>
      <c r="G448" s="467"/>
      <c r="H448" s="2084" t="s">
        <v>321</v>
      </c>
      <c r="I448" s="2084"/>
      <c r="J448" s="518">
        <v>-0.14833729174378826</v>
      </c>
      <c r="K448" s="467"/>
      <c r="L448" s="467"/>
      <c r="M448" s="2084" t="s">
        <v>305</v>
      </c>
      <c r="N448" s="2084"/>
      <c r="O448" s="519">
        <v>0.17913601472811286</v>
      </c>
      <c r="P448" s="467"/>
      <c r="Q448" s="467"/>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083" t="s">
        <v>308</v>
      </c>
      <c r="D449" s="2084"/>
      <c r="E449" s="517">
        <v>-7.4557516926169548E-2</v>
      </c>
      <c r="F449" s="467"/>
      <c r="G449" s="467"/>
      <c r="H449" s="2084" t="s">
        <v>322</v>
      </c>
      <c r="I449" s="2084"/>
      <c r="J449" s="518">
        <v>-0.1419374035612003</v>
      </c>
      <c r="K449" s="467"/>
      <c r="L449" s="467"/>
      <c r="M449" s="2084" t="s">
        <v>299</v>
      </c>
      <c r="N449" s="2084"/>
      <c r="O449" s="519">
        <v>-0.15352763718635032</v>
      </c>
      <c r="P449" s="467"/>
      <c r="Q449" s="467"/>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083" t="s">
        <v>323</v>
      </c>
      <c r="D450" s="2084"/>
      <c r="E450" s="517">
        <v>-7.3806186125762965E-2</v>
      </c>
      <c r="F450" s="467"/>
      <c r="G450" s="467"/>
      <c r="H450" s="2084" t="s">
        <v>313</v>
      </c>
      <c r="I450" s="2084"/>
      <c r="J450" s="518">
        <v>-0.12895623361618416</v>
      </c>
      <c r="K450" s="467"/>
      <c r="L450" s="467"/>
      <c r="M450" s="2084" t="s">
        <v>324</v>
      </c>
      <c r="N450" s="2084"/>
      <c r="O450" s="519">
        <v>-0.15159237582338772</v>
      </c>
      <c r="P450" s="467"/>
      <c r="Q450" s="467"/>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083" t="s">
        <v>325</v>
      </c>
      <c r="D451" s="2084"/>
      <c r="E451" s="517">
        <v>-5.5901644897265172E-2</v>
      </c>
      <c r="F451" s="467"/>
      <c r="G451" s="467"/>
      <c r="H451" s="2084" t="s">
        <v>294</v>
      </c>
      <c r="I451" s="2084"/>
      <c r="J451" s="518">
        <v>-0.12348380625030185</v>
      </c>
      <c r="K451" s="467"/>
      <c r="L451" s="467"/>
      <c r="M451" s="2084" t="s">
        <v>306</v>
      </c>
      <c r="N451" s="2084"/>
      <c r="O451" s="519">
        <v>-0.14640346622448538</v>
      </c>
      <c r="P451" s="467"/>
      <c r="Q451" s="467"/>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83" t="s">
        <v>326</v>
      </c>
      <c r="D452" s="2084"/>
      <c r="E452" s="517">
        <v>-4.7215209111783993E-2</v>
      </c>
      <c r="F452" s="467"/>
      <c r="G452" s="467"/>
      <c r="H452" s="2084" t="s">
        <v>302</v>
      </c>
      <c r="I452" s="2084"/>
      <c r="J452" s="518">
        <v>0.12334030293131384</v>
      </c>
      <c r="K452" s="467"/>
      <c r="L452" s="467"/>
      <c r="M452" s="2084" t="s">
        <v>302</v>
      </c>
      <c r="N452" s="2084"/>
      <c r="O452" s="519">
        <v>0.13426434669375154</v>
      </c>
      <c r="P452" s="467"/>
      <c r="Q452" s="467"/>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083" t="s">
        <v>227</v>
      </c>
      <c r="D453" s="2084"/>
      <c r="E453" s="517">
        <v>-4.3525090377395194E-2</v>
      </c>
      <c r="F453" s="467"/>
      <c r="G453" s="467"/>
      <c r="H453" s="2084" t="s">
        <v>307</v>
      </c>
      <c r="I453" s="2084"/>
      <c r="J453" s="518">
        <v>0.1213895399615119</v>
      </c>
      <c r="K453" s="467"/>
      <c r="L453" s="467"/>
      <c r="M453" s="2084" t="s">
        <v>327</v>
      </c>
      <c r="N453" s="2084"/>
      <c r="O453" s="519">
        <v>0.1322327559786097</v>
      </c>
      <c r="P453" s="467"/>
      <c r="Q453" s="467"/>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083" t="s">
        <v>328</v>
      </c>
      <c r="D454" s="2084"/>
      <c r="E454" s="517">
        <v>-4.3148533810257718E-2</v>
      </c>
      <c r="F454" s="467"/>
      <c r="G454" s="467"/>
      <c r="H454" s="2084" t="s">
        <v>300</v>
      </c>
      <c r="I454" s="2084"/>
      <c r="J454" s="518">
        <v>-0.11953903812924642</v>
      </c>
      <c r="K454" s="467"/>
      <c r="L454" s="467"/>
      <c r="M454" s="2084" t="s">
        <v>329</v>
      </c>
      <c r="N454" s="2084"/>
      <c r="O454" s="519">
        <v>0.1285263240188135</v>
      </c>
      <c r="P454" s="467"/>
      <c r="Q454" s="467"/>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083" t="s">
        <v>330</v>
      </c>
      <c r="D455" s="2084"/>
      <c r="E455" s="517">
        <v>-4.298658671910769E-2</v>
      </c>
      <c r="F455" s="467"/>
      <c r="G455" s="467"/>
      <c r="H455" s="2084" t="s">
        <v>298</v>
      </c>
      <c r="I455" s="2084"/>
      <c r="J455" s="518">
        <v>-0.11847828470726265</v>
      </c>
      <c r="K455" s="467"/>
      <c r="L455" s="467"/>
      <c r="M455" s="2084" t="s">
        <v>295</v>
      </c>
      <c r="N455" s="2084"/>
      <c r="O455" s="519">
        <v>-0.12748114562746757</v>
      </c>
      <c r="P455" s="467"/>
      <c r="Q455" s="467"/>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083" t="s">
        <v>331</v>
      </c>
      <c r="D456" s="2084"/>
      <c r="E456" s="517">
        <v>-4.2430095861913424E-2</v>
      </c>
      <c r="F456" s="467"/>
      <c r="G456" s="467"/>
      <c r="H456" s="2084" t="s">
        <v>319</v>
      </c>
      <c r="I456" s="2084"/>
      <c r="J456" s="518">
        <v>-0.11556608978713703</v>
      </c>
      <c r="K456" s="467"/>
      <c r="L456" s="467"/>
      <c r="M456" s="2084" t="s">
        <v>297</v>
      </c>
      <c r="N456" s="2084"/>
      <c r="O456" s="519">
        <v>0.12659992480263171</v>
      </c>
      <c r="P456" s="467"/>
      <c r="Q456" s="467"/>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083" t="s">
        <v>332</v>
      </c>
      <c r="D457" s="2084"/>
      <c r="E457" s="517">
        <v>-3.8500049057091076E-2</v>
      </c>
      <c r="F457" s="467"/>
      <c r="G457" s="467"/>
      <c r="H457" s="2084" t="s">
        <v>326</v>
      </c>
      <c r="I457" s="2084"/>
      <c r="J457" s="518">
        <v>-0.11254166749114655</v>
      </c>
      <c r="K457" s="467"/>
      <c r="L457" s="467"/>
      <c r="M457" s="2084" t="s">
        <v>316</v>
      </c>
      <c r="N457" s="2084"/>
      <c r="O457" s="519">
        <v>-0.12623709679960698</v>
      </c>
      <c r="P457" s="467"/>
      <c r="Q457" s="467"/>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083" t="s">
        <v>333</v>
      </c>
      <c r="D458" s="2084"/>
      <c r="E458" s="517">
        <v>3.6907467444469925E-2</v>
      </c>
      <c r="F458" s="467"/>
      <c r="G458" s="467"/>
      <c r="H458" s="2084" t="s">
        <v>330</v>
      </c>
      <c r="I458" s="2084"/>
      <c r="J458" s="518">
        <v>-0.1125416674911455</v>
      </c>
      <c r="K458" s="467"/>
      <c r="L458" s="467"/>
      <c r="M458" s="2084" t="s">
        <v>321</v>
      </c>
      <c r="N458" s="2084"/>
      <c r="O458" s="519">
        <v>0.11929396928793215</v>
      </c>
      <c r="P458" s="467"/>
      <c r="Q458" s="467"/>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083" t="s">
        <v>334</v>
      </c>
      <c r="D459" s="2084"/>
      <c r="E459" s="517">
        <v>-3.4753199587794978E-2</v>
      </c>
      <c r="F459" s="467"/>
      <c r="G459" s="467"/>
      <c r="H459" s="2084" t="s">
        <v>270</v>
      </c>
      <c r="I459" s="2084"/>
      <c r="J459" s="518">
        <v>0.10195902067484119</v>
      </c>
      <c r="K459" s="467"/>
      <c r="L459" s="467"/>
      <c r="M459" s="2084" t="s">
        <v>335</v>
      </c>
      <c r="N459" s="2084"/>
      <c r="O459" s="519">
        <v>-0.11118707343493157</v>
      </c>
      <c r="P459" s="467"/>
      <c r="Q459" s="467"/>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083" t="s">
        <v>336</v>
      </c>
      <c r="D460" s="2084"/>
      <c r="E460" s="517">
        <v>-2.7708148121549054E-2</v>
      </c>
      <c r="F460" s="467"/>
      <c r="G460" s="467"/>
      <c r="H460" s="2084" t="s">
        <v>305</v>
      </c>
      <c r="I460" s="2084"/>
      <c r="J460" s="518">
        <v>8.7226113210270281E-2</v>
      </c>
      <c r="K460" s="467"/>
      <c r="L460" s="467"/>
      <c r="M460" s="2084" t="s">
        <v>197</v>
      </c>
      <c r="N460" s="2084"/>
      <c r="O460" s="519">
        <v>-9.8243215729042432E-2</v>
      </c>
      <c r="P460" s="467"/>
      <c r="Q460" s="467"/>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083" t="s">
        <v>337</v>
      </c>
      <c r="D461" s="2084"/>
      <c r="E461" s="517">
        <v>-2.6958871569708952E-2</v>
      </c>
      <c r="F461" s="467"/>
      <c r="G461" s="467"/>
      <c r="H461" s="2084" t="s">
        <v>325</v>
      </c>
      <c r="I461" s="2084"/>
      <c r="J461" s="518">
        <v>-8.4287115316614508E-2</v>
      </c>
      <c r="K461" s="467"/>
      <c r="L461" s="467"/>
      <c r="M461" s="2084" t="s">
        <v>315</v>
      </c>
      <c r="N461" s="2084"/>
      <c r="O461" s="519">
        <v>-8.4070031555767033E-2</v>
      </c>
      <c r="P461" s="467"/>
      <c r="Q461" s="467"/>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083" t="s">
        <v>338</v>
      </c>
      <c r="D462" s="2084"/>
      <c r="E462" s="517">
        <v>2.3110902464314183E-2</v>
      </c>
      <c r="F462" s="467"/>
      <c r="G462" s="467"/>
      <c r="H462" s="2084" t="s">
        <v>339</v>
      </c>
      <c r="I462" s="2084"/>
      <c r="J462" s="518">
        <v>-8.1055482639707951E-2</v>
      </c>
      <c r="K462" s="467"/>
      <c r="L462" s="467"/>
      <c r="M462" s="2084" t="s">
        <v>310</v>
      </c>
      <c r="N462" s="2084"/>
      <c r="O462" s="519">
        <v>-8.1429875338012658E-2</v>
      </c>
      <c r="P462" s="467"/>
      <c r="Q462" s="467"/>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083" t="s">
        <v>340</v>
      </c>
      <c r="D463" s="2084"/>
      <c r="E463" s="517">
        <v>2.1604339118686703E-2</v>
      </c>
      <c r="F463" s="467"/>
      <c r="G463" s="467"/>
      <c r="H463" s="2084" t="s">
        <v>218</v>
      </c>
      <c r="I463" s="2084"/>
      <c r="J463" s="518">
        <v>-7.5844951481342612E-2</v>
      </c>
      <c r="K463" s="467"/>
      <c r="L463" s="467"/>
      <c r="M463" s="2084" t="s">
        <v>308</v>
      </c>
      <c r="N463" s="2084"/>
      <c r="O463" s="519">
        <v>8.0685051323419715E-2</v>
      </c>
      <c r="P463" s="467"/>
      <c r="Q463" s="467"/>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083" t="s">
        <v>341</v>
      </c>
      <c r="D464" s="2084"/>
      <c r="E464" s="517">
        <v>-1.7908556112923572E-2</v>
      </c>
      <c r="F464" s="467"/>
      <c r="G464" s="467"/>
      <c r="H464" s="2084" t="s">
        <v>329</v>
      </c>
      <c r="I464" s="2084"/>
      <c r="J464" s="518">
        <v>-7.5699531628838052E-2</v>
      </c>
      <c r="K464" s="467"/>
      <c r="L464" s="467"/>
      <c r="M464" s="2084" t="s">
        <v>208</v>
      </c>
      <c r="N464" s="2084"/>
      <c r="O464" s="519">
        <v>-7.7900207559781109E-2</v>
      </c>
      <c r="P464" s="467"/>
      <c r="Q464" s="467"/>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083" t="s">
        <v>329</v>
      </c>
      <c r="D465" s="2084"/>
      <c r="E465" s="517">
        <v>-1.6963523065224771E-2</v>
      </c>
      <c r="F465" s="467"/>
      <c r="G465" s="467"/>
      <c r="H465" s="2084" t="s">
        <v>290</v>
      </c>
      <c r="I465" s="2084"/>
      <c r="J465" s="518">
        <v>7.0492925464591447E-2</v>
      </c>
      <c r="K465" s="467"/>
      <c r="L465" s="467"/>
      <c r="M465" s="2084" t="s">
        <v>218</v>
      </c>
      <c r="N465" s="2084"/>
      <c r="O465" s="519">
        <v>-7.4427841338053538E-2</v>
      </c>
      <c r="P465" s="467"/>
      <c r="Q465" s="467"/>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083" t="s">
        <v>342</v>
      </c>
      <c r="D466" s="2084"/>
      <c r="E466" s="517">
        <v>1.587908071307428E-2</v>
      </c>
      <c r="F466" s="467"/>
      <c r="G466" s="467"/>
      <c r="H466" s="2084" t="s">
        <v>343</v>
      </c>
      <c r="I466" s="2084"/>
      <c r="J466" s="518">
        <v>-7.0380045495750651E-2</v>
      </c>
      <c r="K466" s="467"/>
      <c r="L466" s="467"/>
      <c r="M466" s="2084" t="s">
        <v>318</v>
      </c>
      <c r="N466" s="2084"/>
      <c r="O466" s="519">
        <v>-7.3437150675165708E-2</v>
      </c>
      <c r="P466" s="467"/>
      <c r="Q466" s="467"/>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083" t="s">
        <v>344</v>
      </c>
      <c r="D467" s="2084"/>
      <c r="E467" s="517">
        <v>-1.1597126420356834E-2</v>
      </c>
      <c r="F467" s="467"/>
      <c r="G467" s="467"/>
      <c r="H467" s="2084" t="s">
        <v>337</v>
      </c>
      <c r="I467" s="2084"/>
      <c r="J467" s="518">
        <v>-6.8085483746325601E-2</v>
      </c>
      <c r="K467" s="467"/>
      <c r="L467" s="467"/>
      <c r="M467" s="2084" t="s">
        <v>345</v>
      </c>
      <c r="N467" s="2084"/>
      <c r="O467" s="519">
        <v>-7.2423399599808119E-2</v>
      </c>
      <c r="P467" s="467"/>
      <c r="Q467" s="467"/>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083" t="s">
        <v>346</v>
      </c>
      <c r="D468" s="2084"/>
      <c r="E468" s="517">
        <v>9.6503623432497212E-3</v>
      </c>
      <c r="F468" s="467"/>
      <c r="G468" s="467"/>
      <c r="H468" s="2084" t="s">
        <v>296</v>
      </c>
      <c r="I468" s="2084"/>
      <c r="J468" s="518">
        <v>6.7168576625380172E-2</v>
      </c>
      <c r="K468" s="467"/>
      <c r="L468" s="467"/>
      <c r="M468" s="2084" t="s">
        <v>340</v>
      </c>
      <c r="N468" s="2084"/>
      <c r="O468" s="519">
        <v>6.1191694846216567E-2</v>
      </c>
      <c r="P468" s="467"/>
      <c r="Q468" s="467"/>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083" t="s">
        <v>347</v>
      </c>
      <c r="D469" s="2084"/>
      <c r="E469" s="517">
        <v>-4.7734388876115386E-3</v>
      </c>
      <c r="F469" s="467"/>
      <c r="G469" s="467"/>
      <c r="H469" s="2084" t="s">
        <v>318</v>
      </c>
      <c r="I469" s="2084"/>
      <c r="J469" s="518">
        <v>-6.0240803372522633E-2</v>
      </c>
      <c r="K469" s="467"/>
      <c r="L469" s="467"/>
      <c r="M469" s="2084" t="s">
        <v>348</v>
      </c>
      <c r="N469" s="2084"/>
      <c r="O469" s="519">
        <v>-6.0109125329178413E-2</v>
      </c>
      <c r="P469" s="467"/>
      <c r="Q469" s="467"/>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083" t="s">
        <v>213</v>
      </c>
      <c r="D470" s="2084"/>
      <c r="E470" s="517">
        <v>-4.4813285849165403E-3</v>
      </c>
      <c r="F470" s="467"/>
      <c r="G470" s="467"/>
      <c r="H470" s="2084" t="s">
        <v>324</v>
      </c>
      <c r="I470" s="2084"/>
      <c r="J470" s="518">
        <v>-5.9561921246363725E-2</v>
      </c>
      <c r="K470" s="467"/>
      <c r="L470" s="467"/>
      <c r="M470" s="2084" t="s">
        <v>309</v>
      </c>
      <c r="N470" s="2084"/>
      <c r="O470" s="519">
        <v>-5.923505524003965E-2</v>
      </c>
      <c r="P470" s="467"/>
      <c r="Q470" s="467"/>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083" t="s">
        <v>349</v>
      </c>
      <c r="D471" s="2084"/>
      <c r="E471" s="520">
        <v>-2.5576236168167645E-3</v>
      </c>
      <c r="F471" s="467"/>
      <c r="G471" s="467"/>
      <c r="H471" s="2084" t="s">
        <v>333</v>
      </c>
      <c r="I471" s="2084"/>
      <c r="J471" s="518">
        <v>5.8748512668650124E-2</v>
      </c>
      <c r="K471" s="467"/>
      <c r="L471" s="467"/>
      <c r="M471" s="2084" t="s">
        <v>333</v>
      </c>
      <c r="N471" s="2084"/>
      <c r="O471" s="519">
        <v>5.5964677927931458E-2</v>
      </c>
      <c r="P471" s="467"/>
      <c r="Q471" s="467"/>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083"/>
      <c r="D472" s="2084"/>
      <c r="E472" s="467"/>
      <c r="F472" s="467"/>
      <c r="G472" s="467"/>
      <c r="H472" s="2084" t="s">
        <v>208</v>
      </c>
      <c r="I472" s="2084"/>
      <c r="J472" s="518">
        <v>-5.7892029649199823E-2</v>
      </c>
      <c r="K472" s="467"/>
      <c r="L472" s="467"/>
      <c r="M472" s="2084" t="s">
        <v>320</v>
      </c>
      <c r="N472" s="2084"/>
      <c r="O472" s="519">
        <v>5.2975837896330404E-2</v>
      </c>
      <c r="P472" s="467"/>
      <c r="Q472" s="467"/>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083"/>
      <c r="D473" s="2084"/>
      <c r="E473" s="467"/>
      <c r="F473" s="467"/>
      <c r="G473" s="467"/>
      <c r="H473" s="2084" t="s">
        <v>197</v>
      </c>
      <c r="I473" s="2084"/>
      <c r="J473" s="518">
        <v>-5.6841833157759897E-2</v>
      </c>
      <c r="K473" s="467"/>
      <c r="L473" s="467"/>
      <c r="M473" s="2084" t="s">
        <v>325</v>
      </c>
      <c r="N473" s="2084"/>
      <c r="O473" s="519">
        <v>-5.1251461185438905E-2</v>
      </c>
      <c r="P473" s="467"/>
      <c r="Q473" s="467"/>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083"/>
      <c r="D474" s="2084"/>
      <c r="E474" s="467"/>
      <c r="F474" s="467"/>
      <c r="G474" s="467"/>
      <c r="H474" s="2084" t="s">
        <v>341</v>
      </c>
      <c r="I474" s="2084"/>
      <c r="J474" s="518">
        <v>-4.7487287676266608E-2</v>
      </c>
      <c r="K474" s="467"/>
      <c r="L474" s="467"/>
      <c r="M474" s="2084" t="s">
        <v>323</v>
      </c>
      <c r="N474" s="2084"/>
      <c r="O474" s="519">
        <v>-4.8502099034414291E-2</v>
      </c>
      <c r="P474" s="467"/>
      <c r="Q474" s="467"/>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083" t="s">
        <v>228</v>
      </c>
      <c r="D475" s="2084"/>
      <c r="E475" s="2084"/>
      <c r="F475" s="467"/>
      <c r="G475" s="467"/>
      <c r="H475" s="2084" t="s">
        <v>213</v>
      </c>
      <c r="I475" s="2084"/>
      <c r="J475" s="518">
        <v>-4.3959001610717537E-2</v>
      </c>
      <c r="K475" s="467"/>
      <c r="L475" s="467"/>
      <c r="M475" s="2084" t="s">
        <v>213</v>
      </c>
      <c r="N475" s="2084"/>
      <c r="O475" s="519">
        <v>4.7723306472658558E-2</v>
      </c>
      <c r="P475" s="467"/>
      <c r="Q475" s="467"/>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083"/>
      <c r="D476" s="2084"/>
      <c r="E476" s="497" t="s">
        <v>229</v>
      </c>
      <c r="F476" s="467"/>
      <c r="G476" s="467"/>
      <c r="H476" s="2084" t="s">
        <v>340</v>
      </c>
      <c r="I476" s="2084"/>
      <c r="J476" s="518">
        <v>-4.356975737394779E-2</v>
      </c>
      <c r="K476" s="467"/>
      <c r="L476" s="467"/>
      <c r="M476" s="2084" t="s">
        <v>227</v>
      </c>
      <c r="N476" s="2084"/>
      <c r="O476" s="519">
        <v>4.5578172634090912E-2</v>
      </c>
      <c r="P476" s="467"/>
      <c r="Q476" s="467"/>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083" t="s">
        <v>300</v>
      </c>
      <c r="D477" s="2084"/>
      <c r="E477" s="514">
        <v>2.8126987324128508E-2</v>
      </c>
      <c r="F477" s="467"/>
      <c r="G477" s="467"/>
      <c r="H477" s="2084" t="s">
        <v>320</v>
      </c>
      <c r="I477" s="2084"/>
      <c r="J477" s="518">
        <v>-4.2198597035104396E-2</v>
      </c>
      <c r="K477" s="467"/>
      <c r="L477" s="467"/>
      <c r="M477" s="2084" t="s">
        <v>334</v>
      </c>
      <c r="N477" s="2084"/>
      <c r="O477" s="519">
        <v>-4.3832133191089216E-2</v>
      </c>
      <c r="P477" s="467"/>
      <c r="Q477" s="467"/>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083" t="s">
        <v>310</v>
      </c>
      <c r="D478" s="2084"/>
      <c r="E478" s="517">
        <v>1.1496746385221602E-2</v>
      </c>
      <c r="F478" s="467"/>
      <c r="G478" s="467"/>
      <c r="H478" s="2084" t="s">
        <v>334</v>
      </c>
      <c r="I478" s="2084"/>
      <c r="J478" s="518">
        <v>-3.8454507360305569E-2</v>
      </c>
      <c r="K478" s="467"/>
      <c r="L478" s="467"/>
      <c r="M478" s="2084" t="s">
        <v>328</v>
      </c>
      <c r="N478" s="2084"/>
      <c r="O478" s="519">
        <v>-4.3335276611300232E-2</v>
      </c>
      <c r="P478" s="467"/>
      <c r="Q478" s="467"/>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083" t="s">
        <v>294</v>
      </c>
      <c r="D479" s="2084"/>
      <c r="E479" s="517">
        <v>6.2690610212870354E-2</v>
      </c>
      <c r="F479" s="467"/>
      <c r="G479" s="467"/>
      <c r="H479" s="2084" t="s">
        <v>317</v>
      </c>
      <c r="I479" s="2084"/>
      <c r="J479" s="518">
        <v>-3.7796954671218234E-2</v>
      </c>
      <c r="K479" s="467"/>
      <c r="L479" s="467"/>
      <c r="M479" s="2084" t="s">
        <v>313</v>
      </c>
      <c r="N479" s="2084"/>
      <c r="O479" s="519">
        <v>-4.116958848276471E-2</v>
      </c>
      <c r="P479" s="467"/>
      <c r="Q479" s="467"/>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083" t="s">
        <v>338</v>
      </c>
      <c r="D480" s="2084"/>
      <c r="E480" s="517">
        <v>5.3411381271504339E-4</v>
      </c>
      <c r="F480" s="467"/>
      <c r="G480" s="467"/>
      <c r="H480" s="2084" t="s">
        <v>327</v>
      </c>
      <c r="I480" s="2084"/>
      <c r="J480" s="518">
        <v>3.5008475880162711E-2</v>
      </c>
      <c r="K480" s="467"/>
      <c r="L480" s="467"/>
      <c r="M480" s="2084" t="s">
        <v>350</v>
      </c>
      <c r="N480" s="2084"/>
      <c r="O480" s="519">
        <v>-3.878717326604559E-2</v>
      </c>
      <c r="P480" s="467"/>
      <c r="Q480" s="467"/>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083" t="s">
        <v>332</v>
      </c>
      <c r="D481" s="2084"/>
      <c r="E481" s="517">
        <v>1.4822537773984195E-3</v>
      </c>
      <c r="F481" s="467"/>
      <c r="G481" s="467"/>
      <c r="H481" s="2084" t="s">
        <v>348</v>
      </c>
      <c r="I481" s="2084"/>
      <c r="J481" s="518">
        <v>-3.5008475880161712E-2</v>
      </c>
      <c r="K481" s="467"/>
      <c r="L481" s="467"/>
      <c r="M481" s="2084" t="s">
        <v>336</v>
      </c>
      <c r="N481" s="2084"/>
      <c r="O481" s="519">
        <v>-3.8734311984933052E-2</v>
      </c>
      <c r="P481" s="467"/>
      <c r="Q481" s="467"/>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083" t="s">
        <v>260</v>
      </c>
      <c r="D482" s="2084"/>
      <c r="E482" s="517">
        <v>0.51634074758331938</v>
      </c>
      <c r="F482" s="467"/>
      <c r="G482" s="467"/>
      <c r="H482" s="2084" t="s">
        <v>344</v>
      </c>
      <c r="I482" s="2084"/>
      <c r="J482" s="518">
        <v>-3.1602874798397698E-2</v>
      </c>
      <c r="K482" s="467"/>
      <c r="L482" s="467"/>
      <c r="M482" s="2084" t="s">
        <v>331</v>
      </c>
      <c r="N482" s="2084"/>
      <c r="O482" s="519">
        <v>-3.3127398148174267E-2</v>
      </c>
      <c r="P482" s="467"/>
      <c r="Q482" s="467"/>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083" t="s">
        <v>262</v>
      </c>
      <c r="D483" s="2084"/>
      <c r="E483" s="517">
        <v>0.39463824996711144</v>
      </c>
      <c r="F483" s="467"/>
      <c r="G483" s="467"/>
      <c r="H483" s="2084" t="s">
        <v>227</v>
      </c>
      <c r="I483" s="2084"/>
      <c r="J483" s="518">
        <v>-2.5231651344216396E-2</v>
      </c>
      <c r="K483" s="467"/>
      <c r="L483" s="467"/>
      <c r="M483" s="2084" t="s">
        <v>339</v>
      </c>
      <c r="N483" s="2084"/>
      <c r="O483" s="519">
        <v>2.5212072086195615E-2</v>
      </c>
      <c r="P483" s="467"/>
      <c r="Q483" s="467"/>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083" t="s">
        <v>340</v>
      </c>
      <c r="D484" s="2084"/>
      <c r="E484" s="517">
        <v>4.6674746875521655E-4</v>
      </c>
      <c r="F484" s="467"/>
      <c r="G484" s="467"/>
      <c r="H484" s="2084" t="s">
        <v>345</v>
      </c>
      <c r="I484" s="2084"/>
      <c r="J484" s="518">
        <v>2.3403087386553213E-2</v>
      </c>
      <c r="K484" s="467"/>
      <c r="L484" s="467"/>
      <c r="M484" s="2084" t="s">
        <v>332</v>
      </c>
      <c r="N484" s="2084"/>
      <c r="O484" s="519">
        <v>-2.3881352157752285E-2</v>
      </c>
      <c r="P484" s="467"/>
      <c r="Q484" s="467"/>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083" t="s">
        <v>326</v>
      </c>
      <c r="D485" s="2084"/>
      <c r="E485" s="517">
        <v>2.2292759714694901E-3</v>
      </c>
      <c r="F485" s="467"/>
      <c r="G485" s="467"/>
      <c r="H485" s="2084" t="s">
        <v>336</v>
      </c>
      <c r="I485" s="2084"/>
      <c r="J485" s="518">
        <v>-2.3094074925669335E-2</v>
      </c>
      <c r="K485" s="467"/>
      <c r="L485" s="467"/>
      <c r="M485" s="2084" t="s">
        <v>338</v>
      </c>
      <c r="N485" s="2084"/>
      <c r="O485" s="519">
        <v>2.3634959627848191E-2</v>
      </c>
      <c r="P485" s="467"/>
      <c r="Q485" s="467"/>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083" t="s">
        <v>194</v>
      </c>
      <c r="D486" s="2084"/>
      <c r="E486" s="517">
        <v>0.30231648907487257</v>
      </c>
      <c r="F486" s="467"/>
      <c r="G486" s="467"/>
      <c r="H486" s="2084" t="s">
        <v>349</v>
      </c>
      <c r="I486" s="2084"/>
      <c r="J486" s="518">
        <v>-1.7742457949873638E-2</v>
      </c>
      <c r="K486" s="467"/>
      <c r="L486" s="467"/>
      <c r="M486" s="2084" t="s">
        <v>311</v>
      </c>
      <c r="N486" s="2084"/>
      <c r="O486" s="519">
        <v>2.1065388936739638E-2</v>
      </c>
      <c r="P486" s="467"/>
      <c r="Q486" s="467"/>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083" t="s">
        <v>318</v>
      </c>
      <c r="D487" s="2084"/>
      <c r="E487" s="517">
        <v>7.8311833467651464E-3</v>
      </c>
      <c r="F487" s="467"/>
      <c r="G487" s="467"/>
      <c r="H487" s="2084" t="s">
        <v>328</v>
      </c>
      <c r="I487" s="2084"/>
      <c r="J487" s="518">
        <v>-1.1239542079097387E-2</v>
      </c>
      <c r="K487" s="467"/>
      <c r="L487" s="467"/>
      <c r="M487" s="2084" t="s">
        <v>349</v>
      </c>
      <c r="N487" s="2084"/>
      <c r="O487" s="519">
        <v>-1.7703396301234471E-2</v>
      </c>
      <c r="P487" s="467"/>
      <c r="Q487" s="467"/>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083" t="s">
        <v>337</v>
      </c>
      <c r="D488" s="2084"/>
      <c r="E488" s="517">
        <v>7.2678075631206159E-4</v>
      </c>
      <c r="F488" s="467"/>
      <c r="G488" s="467"/>
      <c r="H488" s="2084" t="s">
        <v>338</v>
      </c>
      <c r="I488" s="2084"/>
      <c r="J488" s="518">
        <v>-1.087867536633916E-2</v>
      </c>
      <c r="K488" s="467"/>
      <c r="L488" s="467"/>
      <c r="M488" s="2084" t="s">
        <v>314</v>
      </c>
      <c r="N488" s="2084"/>
      <c r="O488" s="519">
        <v>-1.6785023483625816E-2</v>
      </c>
      <c r="P488" s="467"/>
      <c r="Q488" s="467"/>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083" t="s">
        <v>330</v>
      </c>
      <c r="D489" s="2084"/>
      <c r="E489" s="517">
        <v>1.8478466377593657E-3</v>
      </c>
      <c r="F489" s="467"/>
      <c r="G489" s="467"/>
      <c r="H489" s="2084" t="s">
        <v>351</v>
      </c>
      <c r="I489" s="2084"/>
      <c r="J489" s="518">
        <v>9.3513776482061148E-3</v>
      </c>
      <c r="K489" s="467"/>
      <c r="L489" s="467"/>
      <c r="M489" s="2084" t="s">
        <v>341</v>
      </c>
      <c r="N489" s="2084"/>
      <c r="O489" s="519">
        <v>-1.5458943936161658E-2</v>
      </c>
      <c r="P489" s="467"/>
      <c r="Q489" s="467"/>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083" t="s">
        <v>331</v>
      </c>
      <c r="D490" s="2084"/>
      <c r="E490" s="517">
        <v>1.8003130348511625E-3</v>
      </c>
      <c r="F490" s="467"/>
      <c r="G490" s="467"/>
      <c r="H490" s="2084" t="s">
        <v>323</v>
      </c>
      <c r="I490" s="2084"/>
      <c r="J490" s="518">
        <v>7.2277019983146744E-3</v>
      </c>
      <c r="K490" s="467"/>
      <c r="L490" s="467"/>
      <c r="M490" s="2084" t="s">
        <v>347</v>
      </c>
      <c r="N490" s="2084"/>
      <c r="O490" s="519">
        <v>1.2586912350507667E-2</v>
      </c>
      <c r="P490" s="467"/>
      <c r="Q490" s="467"/>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083" t="s">
        <v>213</v>
      </c>
      <c r="D491" s="2084"/>
      <c r="E491" s="517">
        <v>2.0082305885990082E-5</v>
      </c>
      <c r="F491" s="467"/>
      <c r="G491" s="467"/>
      <c r="H491" s="2084" t="s">
        <v>346</v>
      </c>
      <c r="I491" s="2084"/>
      <c r="J491" s="518">
        <v>6.9105426803106598E-3</v>
      </c>
      <c r="K491" s="467"/>
      <c r="L491" s="467"/>
      <c r="M491" s="2084" t="s">
        <v>281</v>
      </c>
      <c r="N491" s="2084"/>
      <c r="O491" s="519">
        <v>-1.201509506474418E-2</v>
      </c>
      <c r="P491" s="467"/>
      <c r="Q491" s="467"/>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083" t="s">
        <v>295</v>
      </c>
      <c r="D492" s="2084"/>
      <c r="E492" s="517">
        <v>5.6681401601611628E-2</v>
      </c>
      <c r="F492" s="467"/>
      <c r="G492" s="467"/>
      <c r="H492" s="2084" t="s">
        <v>342</v>
      </c>
      <c r="I492" s="2084"/>
      <c r="J492" s="518">
        <v>6.3088312763027931E-3</v>
      </c>
      <c r="K492" s="467"/>
      <c r="L492" s="467"/>
      <c r="M492" s="2084" t="s">
        <v>326</v>
      </c>
      <c r="N492" s="2084"/>
      <c r="O492" s="519">
        <v>-1.1807997302924261E-2</v>
      </c>
      <c r="P492" s="467"/>
      <c r="Q492" s="467"/>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083" t="s">
        <v>192</v>
      </c>
      <c r="D493" s="2084"/>
      <c r="E493" s="517">
        <v>0.40502489808915892</v>
      </c>
      <c r="F493" s="467"/>
      <c r="G493" s="467"/>
      <c r="H493" s="2084" t="s">
        <v>332</v>
      </c>
      <c r="I493" s="2084"/>
      <c r="J493" s="518">
        <v>-5.0911176722393788E-3</v>
      </c>
      <c r="K493" s="467"/>
      <c r="L493" s="467"/>
      <c r="M493" s="2084" t="s">
        <v>351</v>
      </c>
      <c r="N493" s="2084"/>
      <c r="O493" s="519">
        <v>9.5239034863584156E-3</v>
      </c>
      <c r="P493" s="467"/>
      <c r="Q493" s="467"/>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083" t="s">
        <v>308</v>
      </c>
      <c r="D494" s="2084"/>
      <c r="E494" s="517">
        <v>5.5588233301960589E-3</v>
      </c>
      <c r="F494" s="467"/>
      <c r="G494" s="467"/>
      <c r="H494" s="2084" t="s">
        <v>310</v>
      </c>
      <c r="I494" s="2084"/>
      <c r="J494" s="518">
        <v>3.6389369019784535E-3</v>
      </c>
      <c r="K494" s="467"/>
      <c r="L494" s="467"/>
      <c r="M494" s="2084" t="s">
        <v>352</v>
      </c>
      <c r="N494" s="2084"/>
      <c r="O494" s="519">
        <v>5.6255547831550699E-3</v>
      </c>
      <c r="P494" s="467"/>
      <c r="Q494" s="467"/>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083" t="s">
        <v>208</v>
      </c>
      <c r="D495" s="2084"/>
      <c r="E495" s="517">
        <v>1.3455252340393718E-2</v>
      </c>
      <c r="F495" s="467"/>
      <c r="G495" s="467"/>
      <c r="H495" s="2084" t="s">
        <v>303</v>
      </c>
      <c r="I495" s="2084"/>
      <c r="J495" s="518">
        <v>3.5940416840626269E-3</v>
      </c>
      <c r="K495" s="467"/>
      <c r="L495" s="467"/>
      <c r="M495" s="2084" t="s">
        <v>322</v>
      </c>
      <c r="N495" s="2084"/>
      <c r="O495" s="519">
        <v>5.3997336439453982E-3</v>
      </c>
      <c r="P495" s="467"/>
      <c r="Q495" s="467"/>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083" t="s">
        <v>334</v>
      </c>
      <c r="D496" s="2084"/>
      <c r="E496" s="517">
        <v>1.2077848815891131E-3</v>
      </c>
      <c r="F496" s="467"/>
      <c r="G496" s="467"/>
      <c r="H496" s="2084" t="s">
        <v>315</v>
      </c>
      <c r="I496" s="2084"/>
      <c r="J496" s="521">
        <v>3.7960169708040368E-4</v>
      </c>
      <c r="K496" s="467"/>
      <c r="L496" s="467"/>
      <c r="M496" s="2084" t="s">
        <v>337</v>
      </c>
      <c r="N496" s="2084"/>
      <c r="O496" s="519">
        <v>-5.0848708123078521E-3</v>
      </c>
      <c r="P496" s="467"/>
      <c r="Q496" s="467"/>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083" t="s">
        <v>349</v>
      </c>
      <c r="D497" s="2084"/>
      <c r="E497" s="517">
        <v>6.5414385652988677E-6</v>
      </c>
      <c r="F497" s="467"/>
      <c r="G497" s="467"/>
      <c r="H497" s="2084"/>
      <c r="I497" s="2084"/>
      <c r="J497" s="467"/>
      <c r="K497" s="467"/>
      <c r="L497" s="467"/>
      <c r="M497" s="2084" t="s">
        <v>343</v>
      </c>
      <c r="N497" s="2084"/>
      <c r="O497" s="519">
        <v>-2.9056797625694568E-3</v>
      </c>
      <c r="P497" s="467"/>
      <c r="Q497" s="467"/>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083" t="s">
        <v>227</v>
      </c>
      <c r="D498" s="2084"/>
      <c r="E498" s="517">
        <v>1.8944334923604196E-3</v>
      </c>
      <c r="F498" s="467"/>
      <c r="G498" s="467"/>
      <c r="H498" s="2084"/>
      <c r="I498" s="2084"/>
      <c r="J498" s="467"/>
      <c r="K498" s="467"/>
      <c r="L498" s="467"/>
      <c r="M498" s="2084" t="s">
        <v>304</v>
      </c>
      <c r="N498" s="2084"/>
      <c r="O498" s="522">
        <v>-1.5257693245995054E-3</v>
      </c>
      <c r="P498" s="467"/>
      <c r="Q498" s="467"/>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083" t="s">
        <v>197</v>
      </c>
      <c r="D499" s="2084"/>
      <c r="E499" s="517">
        <v>1.2571403510213866E-2</v>
      </c>
      <c r="F499" s="467"/>
      <c r="G499" s="467"/>
      <c r="H499" s="2084"/>
      <c r="I499" s="2084"/>
      <c r="J499" s="467"/>
      <c r="K499" s="467"/>
      <c r="L499" s="467"/>
      <c r="M499" s="2084"/>
      <c r="N499" s="2084"/>
      <c r="O499" s="467"/>
      <c r="P499" s="467"/>
      <c r="Q499" s="467"/>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083" t="s">
        <v>344</v>
      </c>
      <c r="D500" s="2084"/>
      <c r="E500" s="517">
        <v>1.3449334120973851E-4</v>
      </c>
      <c r="F500" s="467"/>
      <c r="G500" s="467"/>
      <c r="H500" s="2084" t="s">
        <v>228</v>
      </c>
      <c r="I500" s="2084"/>
      <c r="J500" s="2084"/>
      <c r="K500" s="467"/>
      <c r="L500" s="467"/>
      <c r="M500" s="2084"/>
      <c r="N500" s="2084"/>
      <c r="O500" s="467"/>
      <c r="P500" s="467"/>
      <c r="Q500" s="467"/>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083" t="s">
        <v>298</v>
      </c>
      <c r="D501" s="2084"/>
      <c r="E501" s="517">
        <v>4.0077074515909937E-2</v>
      </c>
      <c r="F501" s="467"/>
      <c r="G501" s="467"/>
      <c r="H501" s="2084"/>
      <c r="I501" s="2084"/>
      <c r="J501" s="498" t="s">
        <v>229</v>
      </c>
      <c r="K501" s="467"/>
      <c r="L501" s="467"/>
      <c r="M501" s="2084"/>
      <c r="N501" s="2084"/>
      <c r="O501" s="467"/>
      <c r="P501" s="467"/>
      <c r="Q501" s="467"/>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083" t="s">
        <v>323</v>
      </c>
      <c r="D502" s="2084"/>
      <c r="E502" s="517">
        <v>5.4473531104307655E-3</v>
      </c>
      <c r="F502" s="467"/>
      <c r="G502" s="467"/>
      <c r="H502" s="2084" t="s">
        <v>300</v>
      </c>
      <c r="I502" s="2084"/>
      <c r="J502" s="515">
        <v>1.4289581636865429E-2</v>
      </c>
      <c r="K502" s="467"/>
      <c r="L502" s="467"/>
      <c r="M502" s="2084" t="s">
        <v>228</v>
      </c>
      <c r="N502" s="2084"/>
      <c r="O502" s="2084"/>
      <c r="P502" s="467"/>
      <c r="Q502" s="467"/>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083" t="s">
        <v>336</v>
      </c>
      <c r="D503" s="2084"/>
      <c r="E503" s="517">
        <v>7.6774147232570237E-4</v>
      </c>
      <c r="F503" s="467"/>
      <c r="G503" s="467"/>
      <c r="H503" s="2084" t="s">
        <v>310</v>
      </c>
      <c r="I503" s="2084"/>
      <c r="J503" s="518">
        <v>1.3241861776580544E-5</v>
      </c>
      <c r="K503" s="467"/>
      <c r="L503" s="467"/>
      <c r="M503" s="2084"/>
      <c r="N503" s="2084"/>
      <c r="O503" s="499" t="s">
        <v>229</v>
      </c>
      <c r="P503" s="467"/>
      <c r="Q503" s="467"/>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083" t="s">
        <v>283</v>
      </c>
      <c r="D504" s="2084"/>
      <c r="E504" s="517">
        <v>0.17133181812728721</v>
      </c>
      <c r="F504" s="467"/>
      <c r="G504" s="467"/>
      <c r="H504" s="2084" t="s">
        <v>294</v>
      </c>
      <c r="I504" s="2084"/>
      <c r="J504" s="518">
        <v>1.5248250406062086E-2</v>
      </c>
      <c r="K504" s="467"/>
      <c r="L504" s="467"/>
      <c r="M504" s="2084" t="s">
        <v>300</v>
      </c>
      <c r="N504" s="2084"/>
      <c r="O504" s="516">
        <v>5.9643004350114256E-2</v>
      </c>
      <c r="P504" s="467"/>
      <c r="Q504" s="467"/>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083" t="s">
        <v>315</v>
      </c>
      <c r="D505" s="2084"/>
      <c r="E505" s="517">
        <v>8.3081127891638379E-3</v>
      </c>
      <c r="F505" s="467"/>
      <c r="G505" s="467"/>
      <c r="H505" s="2084" t="s">
        <v>338</v>
      </c>
      <c r="I505" s="2084"/>
      <c r="J505" s="518">
        <v>1.1834557772619445E-4</v>
      </c>
      <c r="K505" s="467"/>
      <c r="L505" s="467"/>
      <c r="M505" s="2084" t="s">
        <v>310</v>
      </c>
      <c r="N505" s="2084"/>
      <c r="O505" s="519">
        <v>6.6308245975642824E-3</v>
      </c>
      <c r="P505" s="467"/>
      <c r="Q505" s="467"/>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083" t="s">
        <v>218</v>
      </c>
      <c r="D506" s="2084"/>
      <c r="E506" s="517">
        <v>1.5723313727451234E-2</v>
      </c>
      <c r="F506" s="467"/>
      <c r="G506" s="467"/>
      <c r="H506" s="2084" t="s">
        <v>332</v>
      </c>
      <c r="I506" s="2084"/>
      <c r="J506" s="518">
        <v>2.5919479152588111E-5</v>
      </c>
      <c r="K506" s="467"/>
      <c r="L506" s="467"/>
      <c r="M506" s="2084" t="s">
        <v>294</v>
      </c>
      <c r="N506" s="2084"/>
      <c r="O506" s="519">
        <v>5.0448948352463704E-2</v>
      </c>
      <c r="P506" s="467"/>
      <c r="Q506" s="467"/>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83" t="s">
        <v>268</v>
      </c>
      <c r="D507" s="2084"/>
      <c r="E507" s="517">
        <v>0.32037063930696025</v>
      </c>
      <c r="F507" s="467"/>
      <c r="G507" s="467"/>
      <c r="H507" s="2084" t="s">
        <v>260</v>
      </c>
      <c r="I507" s="2084"/>
      <c r="J507" s="518">
        <v>0.26300839511491664</v>
      </c>
      <c r="K507" s="467"/>
      <c r="L507" s="467"/>
      <c r="M507" s="2084" t="s">
        <v>338</v>
      </c>
      <c r="N507" s="2084"/>
      <c r="O507" s="519">
        <v>5.586113166100139E-4</v>
      </c>
      <c r="P507" s="467"/>
      <c r="Q507" s="467"/>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083" t="s">
        <v>325</v>
      </c>
      <c r="D508" s="2084"/>
      <c r="E508" s="517">
        <v>3.1249939022199333E-3</v>
      </c>
      <c r="F508" s="467"/>
      <c r="G508" s="467"/>
      <c r="H508" s="2084" t="s">
        <v>262</v>
      </c>
      <c r="I508" s="2084"/>
      <c r="J508" s="518">
        <v>0.25678427603226062</v>
      </c>
      <c r="K508" s="467"/>
      <c r="L508" s="467"/>
      <c r="M508" s="2084" t="s">
        <v>332</v>
      </c>
      <c r="N508" s="2084"/>
      <c r="O508" s="519">
        <v>5.7031898088257969E-4</v>
      </c>
      <c r="P508" s="467"/>
      <c r="Q508" s="467"/>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083" t="s">
        <v>297</v>
      </c>
      <c r="D509" s="2084"/>
      <c r="E509" s="517">
        <v>5.5252162407714404E-2</v>
      </c>
      <c r="F509" s="467"/>
      <c r="G509" s="467"/>
      <c r="H509" s="2084" t="s">
        <v>340</v>
      </c>
      <c r="I509" s="2084"/>
      <c r="J509" s="518">
        <v>1.8983237576246778E-3</v>
      </c>
      <c r="K509" s="467"/>
      <c r="L509" s="467"/>
      <c r="M509" s="2084" t="s">
        <v>260</v>
      </c>
      <c r="N509" s="2084"/>
      <c r="O509" s="519">
        <v>0.43050722616000375</v>
      </c>
      <c r="P509" s="467"/>
      <c r="Q509" s="467"/>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083" t="s">
        <v>270</v>
      </c>
      <c r="D510" s="2084"/>
      <c r="E510" s="517">
        <v>0.14589647651574991</v>
      </c>
      <c r="F510" s="467"/>
      <c r="G510" s="467"/>
      <c r="H510" s="2084" t="s">
        <v>326</v>
      </c>
      <c r="I510" s="2084"/>
      <c r="J510" s="518">
        <v>1.2665626921687793E-2</v>
      </c>
      <c r="K510" s="467"/>
      <c r="L510" s="467"/>
      <c r="M510" s="2084" t="s">
        <v>262</v>
      </c>
      <c r="N510" s="2084"/>
      <c r="O510" s="519">
        <v>0.24236161890754324</v>
      </c>
      <c r="P510" s="467"/>
      <c r="Q510" s="467"/>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083" t="s">
        <v>305</v>
      </c>
      <c r="D511" s="2084"/>
      <c r="E511" s="517">
        <v>2.2860672412072493E-2</v>
      </c>
      <c r="F511" s="467"/>
      <c r="G511" s="467"/>
      <c r="H511" s="2084" t="s">
        <v>194</v>
      </c>
      <c r="I511" s="2084"/>
      <c r="J511" s="518">
        <v>5.146332418605868E-2</v>
      </c>
      <c r="K511" s="467"/>
      <c r="L511" s="467"/>
      <c r="M511" s="2084" t="s">
        <v>340</v>
      </c>
      <c r="N511" s="2084"/>
      <c r="O511" s="519">
        <v>3.7444235181524873E-3</v>
      </c>
      <c r="P511" s="467"/>
      <c r="Q511" s="467"/>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083" t="s">
        <v>346</v>
      </c>
      <c r="D512" s="2084"/>
      <c r="E512" s="517">
        <v>9.3129493356012248E-5</v>
      </c>
      <c r="F512" s="467"/>
      <c r="G512" s="467"/>
      <c r="H512" s="2084" t="s">
        <v>318</v>
      </c>
      <c r="I512" s="2084"/>
      <c r="J512" s="518">
        <v>3.6289543909669344E-3</v>
      </c>
      <c r="K512" s="467"/>
      <c r="L512" s="467"/>
      <c r="M512" s="2084" t="s">
        <v>326</v>
      </c>
      <c r="N512" s="2084"/>
      <c r="O512" s="519">
        <v>1.3942880030586662E-4</v>
      </c>
      <c r="P512" s="467"/>
      <c r="Q512" s="467"/>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083" t="s">
        <v>328</v>
      </c>
      <c r="D513" s="2084"/>
      <c r="E513" s="517">
        <v>1.8617959699749535E-3</v>
      </c>
      <c r="F513" s="467"/>
      <c r="G513" s="467"/>
      <c r="H513" s="2084" t="s">
        <v>337</v>
      </c>
      <c r="I513" s="2084"/>
      <c r="J513" s="518">
        <v>4.6356330969711673E-3</v>
      </c>
      <c r="K513" s="467"/>
      <c r="L513" s="467"/>
      <c r="M513" s="2084" t="s">
        <v>194</v>
      </c>
      <c r="N513" s="2084"/>
      <c r="O513" s="519">
        <v>0.3044238915219728</v>
      </c>
      <c r="P513" s="467"/>
      <c r="Q513" s="467"/>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083" t="s">
        <v>264</v>
      </c>
      <c r="D514" s="2084"/>
      <c r="E514" s="517">
        <v>0.39555933378487451</v>
      </c>
      <c r="F514" s="467"/>
      <c r="G514" s="467"/>
      <c r="H514" s="2084" t="s">
        <v>330</v>
      </c>
      <c r="I514" s="2084"/>
      <c r="J514" s="518">
        <v>1.2665626921687555E-2</v>
      </c>
      <c r="K514" s="467"/>
      <c r="L514" s="467"/>
      <c r="M514" s="2084" t="s">
        <v>318</v>
      </c>
      <c r="N514" s="2084"/>
      <c r="O514" s="519">
        <v>5.3930150992869911E-3</v>
      </c>
      <c r="P514" s="467"/>
      <c r="Q514" s="467"/>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083" t="s">
        <v>341</v>
      </c>
      <c r="D515" s="2084"/>
      <c r="E515" s="517">
        <v>3.2071638204973226E-4</v>
      </c>
      <c r="F515" s="467"/>
      <c r="G515" s="467"/>
      <c r="H515" s="2084" t="s">
        <v>213</v>
      </c>
      <c r="I515" s="2084"/>
      <c r="J515" s="518">
        <v>1.9323938226110671E-3</v>
      </c>
      <c r="K515" s="467"/>
      <c r="L515" s="467"/>
      <c r="M515" s="2084" t="s">
        <v>337</v>
      </c>
      <c r="N515" s="2084"/>
      <c r="O515" s="519">
        <v>2.5855911177860315E-5</v>
      </c>
      <c r="P515" s="467"/>
      <c r="Q515" s="467"/>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083" t="s">
        <v>347</v>
      </c>
      <c r="D516" s="2084"/>
      <c r="E516" s="517">
        <v>2.2785718813762083E-5</v>
      </c>
      <c r="F516" s="467"/>
      <c r="G516" s="467"/>
      <c r="H516" s="2084" t="s">
        <v>295</v>
      </c>
      <c r="I516" s="2084"/>
      <c r="J516" s="518">
        <v>2.9070815637556327E-2</v>
      </c>
      <c r="K516" s="467"/>
      <c r="L516" s="467"/>
      <c r="M516" s="2084" t="s">
        <v>331</v>
      </c>
      <c r="N516" s="2084"/>
      <c r="O516" s="519">
        <v>1.0974245080676598E-3</v>
      </c>
      <c r="P516" s="467"/>
      <c r="Q516" s="467"/>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083" t="s">
        <v>320</v>
      </c>
      <c r="D517" s="2084"/>
      <c r="E517" s="517">
        <v>5.9498608611939169E-3</v>
      </c>
      <c r="F517" s="467"/>
      <c r="G517" s="467"/>
      <c r="H517" s="2084" t="s">
        <v>192</v>
      </c>
      <c r="I517" s="2084"/>
      <c r="J517" s="518">
        <v>0.12881135814487507</v>
      </c>
      <c r="K517" s="467"/>
      <c r="L517" s="467"/>
      <c r="M517" s="2084" t="s">
        <v>213</v>
      </c>
      <c r="N517" s="2084"/>
      <c r="O517" s="519">
        <v>2.2775139806832942E-3</v>
      </c>
      <c r="P517" s="467"/>
      <c r="Q517" s="467"/>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083" t="s">
        <v>313</v>
      </c>
      <c r="D518" s="2084"/>
      <c r="E518" s="517">
        <v>1.1277278601509464E-2</v>
      </c>
      <c r="F518" s="467"/>
      <c r="G518" s="467"/>
      <c r="H518" s="2084" t="s">
        <v>308</v>
      </c>
      <c r="I518" s="2084"/>
      <c r="J518" s="518">
        <v>3.5085819246371462E-2</v>
      </c>
      <c r="K518" s="467"/>
      <c r="L518" s="467"/>
      <c r="M518" s="2084" t="s">
        <v>295</v>
      </c>
      <c r="N518" s="2084"/>
      <c r="O518" s="519">
        <v>1.6251442490491593E-2</v>
      </c>
      <c r="P518" s="467"/>
      <c r="Q518" s="467"/>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083" t="s">
        <v>342</v>
      </c>
      <c r="D519" s="2084"/>
      <c r="E519" s="517">
        <v>2.5214520429232758E-4</v>
      </c>
      <c r="F519" s="467"/>
      <c r="G519" s="467"/>
      <c r="H519" s="2084" t="s">
        <v>208</v>
      </c>
      <c r="I519" s="2084"/>
      <c r="J519" s="518">
        <v>3.3514870969038315E-3</v>
      </c>
      <c r="K519" s="467"/>
      <c r="L519" s="467"/>
      <c r="M519" s="2084" t="s">
        <v>192</v>
      </c>
      <c r="N519" s="2084"/>
      <c r="O519" s="519">
        <v>0.34062349446888684</v>
      </c>
      <c r="P519" s="467"/>
      <c r="Q519" s="467"/>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083" t="s">
        <v>287</v>
      </c>
      <c r="D520" s="2084"/>
      <c r="E520" s="517">
        <v>7.6640928484877996E-2</v>
      </c>
      <c r="F520" s="467"/>
      <c r="G520" s="467"/>
      <c r="H520" s="2084" t="s">
        <v>334</v>
      </c>
      <c r="I520" s="2084"/>
      <c r="J520" s="518">
        <v>1.4787491363237953E-3</v>
      </c>
      <c r="K520" s="467"/>
      <c r="L520" s="467"/>
      <c r="M520" s="2084" t="s">
        <v>308</v>
      </c>
      <c r="N520" s="2084"/>
      <c r="O520" s="519">
        <v>6.5100775070628739E-3</v>
      </c>
      <c r="P520" s="467"/>
      <c r="Q520" s="467"/>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083" t="s">
        <v>302</v>
      </c>
      <c r="D521" s="2084"/>
      <c r="E521" s="517">
        <v>3.4463090945110686E-2</v>
      </c>
      <c r="F521" s="467"/>
      <c r="G521" s="467"/>
      <c r="H521" s="2084" t="s">
        <v>349</v>
      </c>
      <c r="I521" s="2084"/>
      <c r="J521" s="518">
        <v>3.1479481410303425E-4</v>
      </c>
      <c r="K521" s="467"/>
      <c r="L521" s="467"/>
      <c r="M521" s="2084" t="s">
        <v>208</v>
      </c>
      <c r="N521" s="2084"/>
      <c r="O521" s="519">
        <v>6.0684423378569779E-3</v>
      </c>
      <c r="P521" s="467"/>
      <c r="Q521" s="467"/>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083" t="s">
        <v>280</v>
      </c>
      <c r="D522" s="2084"/>
      <c r="E522" s="517">
        <v>0.17417949984875608</v>
      </c>
      <c r="F522" s="467"/>
      <c r="G522" s="467"/>
      <c r="H522" s="2084" t="s">
        <v>227</v>
      </c>
      <c r="I522" s="2084"/>
      <c r="J522" s="518">
        <v>6.36636229556097E-4</v>
      </c>
      <c r="K522" s="467"/>
      <c r="L522" s="467"/>
      <c r="M522" s="2084" t="s">
        <v>334</v>
      </c>
      <c r="N522" s="2084"/>
      <c r="O522" s="519">
        <v>1.9212559000813848E-3</v>
      </c>
      <c r="P522" s="467"/>
      <c r="Q522" s="467"/>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083" t="s">
        <v>296</v>
      </c>
      <c r="D523" s="2084"/>
      <c r="E523" s="517">
        <v>3.8972424218479504E-2</v>
      </c>
      <c r="F523" s="467"/>
      <c r="G523" s="467"/>
      <c r="H523" s="2084" t="s">
        <v>197</v>
      </c>
      <c r="I523" s="2084"/>
      <c r="J523" s="518">
        <v>3.2309939967346125E-3</v>
      </c>
      <c r="K523" s="467"/>
      <c r="L523" s="467"/>
      <c r="M523" s="2084" t="s">
        <v>349</v>
      </c>
      <c r="N523" s="2084"/>
      <c r="O523" s="519">
        <v>3.1341024059856236E-4</v>
      </c>
      <c r="P523" s="467"/>
      <c r="Q523" s="467"/>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083" t="s">
        <v>303</v>
      </c>
      <c r="D524" s="2084"/>
      <c r="E524" s="517">
        <v>8.2193060465534443E-3</v>
      </c>
      <c r="F524" s="467"/>
      <c r="G524" s="467"/>
      <c r="H524" s="2084" t="s">
        <v>344</v>
      </c>
      <c r="I524" s="2084"/>
      <c r="J524" s="518">
        <v>9.9874169552320027E-4</v>
      </c>
      <c r="K524" s="467"/>
      <c r="L524" s="467"/>
      <c r="M524" s="2084" t="s">
        <v>227</v>
      </c>
      <c r="N524" s="2084"/>
      <c r="O524" s="519">
        <v>2.0773698206629936E-3</v>
      </c>
      <c r="P524" s="467"/>
      <c r="Q524" s="467"/>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083" t="s">
        <v>276</v>
      </c>
      <c r="D525" s="2084"/>
      <c r="E525" s="517">
        <v>0.19583181945858924</v>
      </c>
      <c r="F525" s="467"/>
      <c r="G525" s="467"/>
      <c r="H525" s="2084" t="s">
        <v>298</v>
      </c>
      <c r="I525" s="2084"/>
      <c r="J525" s="518">
        <v>1.4037103947175188E-2</v>
      </c>
      <c r="K525" s="467"/>
      <c r="L525" s="467"/>
      <c r="M525" s="2084" t="s">
        <v>197</v>
      </c>
      <c r="N525" s="2084"/>
      <c r="O525" s="519">
        <v>9.6517294367831699E-3</v>
      </c>
      <c r="P525" s="467"/>
      <c r="Q525" s="467"/>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083" t="s">
        <v>291</v>
      </c>
      <c r="D526" s="2084"/>
      <c r="E526" s="517">
        <v>6.8062473221777775E-2</v>
      </c>
      <c r="F526" s="467"/>
      <c r="G526" s="467"/>
      <c r="H526" s="2084" t="s">
        <v>323</v>
      </c>
      <c r="I526" s="2084"/>
      <c r="J526" s="518">
        <v>5.2239676176441938E-5</v>
      </c>
      <c r="K526" s="467"/>
      <c r="L526" s="467"/>
      <c r="M526" s="2084" t="s">
        <v>298</v>
      </c>
      <c r="N526" s="2084"/>
      <c r="O526" s="519">
        <v>4.1142081404285935E-2</v>
      </c>
      <c r="P526" s="467"/>
      <c r="Q526" s="467"/>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083" t="s">
        <v>286</v>
      </c>
      <c r="D527" s="2084"/>
      <c r="E527" s="517">
        <v>0.14547263366725222</v>
      </c>
      <c r="F527" s="467"/>
      <c r="G527" s="467"/>
      <c r="H527" s="2084" t="s">
        <v>336</v>
      </c>
      <c r="I527" s="2084"/>
      <c r="J527" s="518">
        <v>5.3333629667242917E-4</v>
      </c>
      <c r="K527" s="467"/>
      <c r="L527" s="467"/>
      <c r="M527" s="2084" t="s">
        <v>323</v>
      </c>
      <c r="N527" s="2084"/>
      <c r="O527" s="519">
        <v>2.3524536107441315E-3</v>
      </c>
      <c r="P527" s="467"/>
      <c r="Q527" s="467"/>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083" t="s">
        <v>309</v>
      </c>
      <c r="D528" s="2084"/>
      <c r="E528" s="517">
        <v>1.7941940576311724E-2</v>
      </c>
      <c r="F528" s="467"/>
      <c r="G528" s="467"/>
      <c r="H528" s="2084" t="s">
        <v>283</v>
      </c>
      <c r="I528" s="2084"/>
      <c r="J528" s="518">
        <v>7.5932463212316351E-2</v>
      </c>
      <c r="K528" s="467"/>
      <c r="L528" s="467"/>
      <c r="M528" s="2084" t="s">
        <v>336</v>
      </c>
      <c r="N528" s="2084"/>
      <c r="O528" s="519">
        <v>1.5003469249461282E-3</v>
      </c>
      <c r="P528" s="467"/>
      <c r="Q528" s="467"/>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083" t="s">
        <v>333</v>
      </c>
      <c r="D529" s="2084"/>
      <c r="E529" s="517">
        <v>1.3621611531646075E-3</v>
      </c>
      <c r="F529" s="467"/>
      <c r="G529" s="467"/>
      <c r="H529" s="2084" t="s">
        <v>315</v>
      </c>
      <c r="I529" s="2084"/>
      <c r="J529" s="518">
        <v>1.4409744842632257E-7</v>
      </c>
      <c r="K529" s="467"/>
      <c r="L529" s="467"/>
      <c r="M529" s="2084" t="s">
        <v>283</v>
      </c>
      <c r="N529" s="2084"/>
      <c r="O529" s="519">
        <v>6.8116973342502884E-2</v>
      </c>
      <c r="P529" s="467"/>
      <c r="Q529" s="467"/>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083" t="s">
        <v>271</v>
      </c>
      <c r="D530" s="2084"/>
      <c r="E530" s="517">
        <v>0.23299399696405582</v>
      </c>
      <c r="F530" s="467"/>
      <c r="G530" s="467"/>
      <c r="H530" s="2084" t="s">
        <v>218</v>
      </c>
      <c r="I530" s="2084"/>
      <c r="J530" s="518">
        <v>5.7524566652072152E-3</v>
      </c>
      <c r="K530" s="467"/>
      <c r="L530" s="467"/>
      <c r="M530" s="2084" t="s">
        <v>315</v>
      </c>
      <c r="N530" s="2084"/>
      <c r="O530" s="519">
        <v>7.0677702057876648E-3</v>
      </c>
      <c r="P530" s="467"/>
      <c r="Q530" s="467"/>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083" t="s">
        <v>278</v>
      </c>
      <c r="D531" s="2084"/>
      <c r="E531" s="517">
        <v>0.19036968399299312</v>
      </c>
      <c r="F531" s="467"/>
      <c r="G531" s="467"/>
      <c r="H531" s="2084" t="s">
        <v>268</v>
      </c>
      <c r="I531" s="2084"/>
      <c r="J531" s="518">
        <v>9.7839288289884696E-2</v>
      </c>
      <c r="K531" s="467"/>
      <c r="L531" s="467"/>
      <c r="M531" s="2084" t="s">
        <v>218</v>
      </c>
      <c r="N531" s="2084"/>
      <c r="O531" s="519">
        <v>5.5395035662424708E-3</v>
      </c>
      <c r="P531" s="467"/>
      <c r="Q531" s="467"/>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083" t="s">
        <v>307</v>
      </c>
      <c r="D532" s="2084"/>
      <c r="E532" s="517">
        <v>2.1341395118486282E-2</v>
      </c>
      <c r="F532" s="467"/>
      <c r="G532" s="467"/>
      <c r="H532" s="2084" t="s">
        <v>325</v>
      </c>
      <c r="I532" s="2084"/>
      <c r="J532" s="518">
        <v>7.1043178083962724E-3</v>
      </c>
      <c r="K532" s="467"/>
      <c r="L532" s="467"/>
      <c r="M532" s="2084" t="s">
        <v>268</v>
      </c>
      <c r="N532" s="2084"/>
      <c r="O532" s="519">
        <v>0.20882481237757622</v>
      </c>
      <c r="P532" s="467"/>
      <c r="Q532" s="467"/>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083" t="s">
        <v>265</v>
      </c>
      <c r="D533" s="2084"/>
      <c r="E533" s="517">
        <v>0.3992165831877969</v>
      </c>
      <c r="F533" s="467"/>
      <c r="G533" s="467"/>
      <c r="H533" s="2084" t="s">
        <v>297</v>
      </c>
      <c r="I533" s="2084"/>
      <c r="J533" s="518">
        <v>2.6005431869276518E-2</v>
      </c>
      <c r="K533" s="467"/>
      <c r="L533" s="467"/>
      <c r="M533" s="2084" t="s">
        <v>325</v>
      </c>
      <c r="N533" s="2084"/>
      <c r="O533" s="519">
        <v>2.6267122736425507E-3</v>
      </c>
      <c r="P533" s="467"/>
      <c r="Q533" s="467"/>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083" t="s">
        <v>289</v>
      </c>
      <c r="D534" s="2084"/>
      <c r="E534" s="517">
        <v>7.3194616566677639E-2</v>
      </c>
      <c r="F534" s="467"/>
      <c r="G534" s="467"/>
      <c r="H534" s="2084" t="s">
        <v>270</v>
      </c>
      <c r="I534" s="2084"/>
      <c r="J534" s="518">
        <v>1.0395641896972695E-2</v>
      </c>
      <c r="K534" s="467"/>
      <c r="L534" s="467"/>
      <c r="M534" s="2084" t="s">
        <v>297</v>
      </c>
      <c r="N534" s="2084"/>
      <c r="O534" s="519">
        <v>1.6027540960032005E-2</v>
      </c>
      <c r="P534" s="467"/>
      <c r="Q534" s="467"/>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083" t="s">
        <v>269</v>
      </c>
      <c r="D535" s="2084"/>
      <c r="E535" s="517">
        <v>0.22097039703870863</v>
      </c>
      <c r="F535" s="467"/>
      <c r="G535" s="467"/>
      <c r="H535" s="2084" t="s">
        <v>305</v>
      </c>
      <c r="I535" s="2084"/>
      <c r="J535" s="518">
        <v>7.6083948257708875E-3</v>
      </c>
      <c r="K535" s="467"/>
      <c r="L535" s="467"/>
      <c r="M535" s="2084" t="s">
        <v>270</v>
      </c>
      <c r="N535" s="2084"/>
      <c r="O535" s="519">
        <v>0.27172834697783588</v>
      </c>
      <c r="P535" s="467"/>
      <c r="Q535" s="467"/>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083" t="s">
        <v>284</v>
      </c>
      <c r="D536" s="2084"/>
      <c r="E536" s="517">
        <v>0.15196516682764188</v>
      </c>
      <c r="F536" s="467"/>
      <c r="G536" s="467"/>
      <c r="H536" s="2084" t="s">
        <v>346</v>
      </c>
      <c r="I536" s="2084"/>
      <c r="J536" s="518">
        <v>4.7755600136395236E-5</v>
      </c>
      <c r="K536" s="467"/>
      <c r="L536" s="467"/>
      <c r="M536" s="2084" t="s">
        <v>305</v>
      </c>
      <c r="N536" s="2084"/>
      <c r="O536" s="519">
        <v>3.2089711772670663E-2</v>
      </c>
      <c r="P536" s="467"/>
      <c r="Q536" s="467"/>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083" t="s">
        <v>292</v>
      </c>
      <c r="D537" s="2084"/>
      <c r="E537" s="517">
        <v>6.7464509170815631E-2</v>
      </c>
      <c r="F537" s="467"/>
      <c r="G537" s="467"/>
      <c r="H537" s="2084" t="s">
        <v>328</v>
      </c>
      <c r="I537" s="2084"/>
      <c r="J537" s="518">
        <v>1.2632730614780079E-4</v>
      </c>
      <c r="K537" s="467"/>
      <c r="L537" s="467"/>
      <c r="M537" s="2084" t="s">
        <v>328</v>
      </c>
      <c r="N537" s="2084"/>
      <c r="O537" s="519">
        <v>1.8779461989779048E-3</v>
      </c>
      <c r="P537" s="467"/>
      <c r="Q537" s="467"/>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083" t="s">
        <v>272</v>
      </c>
      <c r="D538" s="2084"/>
      <c r="E538" s="517">
        <v>0.29667055498429451</v>
      </c>
      <c r="F538" s="467"/>
      <c r="G538" s="467"/>
      <c r="H538" s="2084" t="s">
        <v>264</v>
      </c>
      <c r="I538" s="2084"/>
      <c r="J538" s="518">
        <v>0.12762856507413126</v>
      </c>
      <c r="K538" s="467"/>
      <c r="L538" s="467"/>
      <c r="M538" s="2084" t="s">
        <v>264</v>
      </c>
      <c r="N538" s="2084"/>
      <c r="O538" s="519">
        <v>0.37803044180193679</v>
      </c>
      <c r="P538" s="467"/>
      <c r="Q538" s="467"/>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083" t="s">
        <v>293</v>
      </c>
      <c r="D539" s="2084"/>
      <c r="E539" s="517">
        <v>4.2927079008118887E-2</v>
      </c>
      <c r="F539" s="467"/>
      <c r="G539" s="467"/>
      <c r="H539" s="2084" t="s">
        <v>341</v>
      </c>
      <c r="I539" s="2084"/>
      <c r="J539" s="518">
        <v>2.2550424908485025E-3</v>
      </c>
      <c r="K539" s="467"/>
      <c r="L539" s="467"/>
      <c r="M539" s="2084" t="s">
        <v>341</v>
      </c>
      <c r="N539" s="2084"/>
      <c r="O539" s="519">
        <v>2.389789476213893E-4</v>
      </c>
      <c r="P539" s="467"/>
      <c r="Q539" s="467"/>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083" t="s">
        <v>285</v>
      </c>
      <c r="D540" s="2084"/>
      <c r="E540" s="517">
        <v>0.10336334861354132</v>
      </c>
      <c r="F540" s="467"/>
      <c r="G540" s="467"/>
      <c r="H540" s="2084" t="s">
        <v>320</v>
      </c>
      <c r="I540" s="2084"/>
      <c r="J540" s="518">
        <v>1.7807215917311214E-3</v>
      </c>
      <c r="K540" s="467"/>
      <c r="L540" s="467"/>
      <c r="M540" s="2084" t="s">
        <v>347</v>
      </c>
      <c r="N540" s="2084"/>
      <c r="O540" s="519">
        <v>1.5843036251936244E-4</v>
      </c>
      <c r="P540" s="467"/>
      <c r="Q540" s="467"/>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083" t="s">
        <v>267</v>
      </c>
      <c r="D541" s="2084"/>
      <c r="E541" s="517">
        <v>0.20605654715323299</v>
      </c>
      <c r="F541" s="467"/>
      <c r="G541" s="467"/>
      <c r="H541" s="2084" t="s">
        <v>313</v>
      </c>
      <c r="I541" s="2084"/>
      <c r="J541" s="518">
        <v>1.6629710188471866E-2</v>
      </c>
      <c r="K541" s="467"/>
      <c r="L541" s="467"/>
      <c r="M541" s="2084" t="s">
        <v>320</v>
      </c>
      <c r="N541" s="2084"/>
      <c r="O541" s="519">
        <v>2.8064394008182766E-3</v>
      </c>
      <c r="P541" s="467"/>
      <c r="Q541" s="467"/>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083" t="s">
        <v>261</v>
      </c>
      <c r="D542" s="2084"/>
      <c r="E542" s="517">
        <v>0.51386626814746927</v>
      </c>
      <c r="F542" s="467"/>
      <c r="G542" s="467"/>
      <c r="H542" s="2084" t="s">
        <v>342</v>
      </c>
      <c r="I542" s="2084"/>
      <c r="J542" s="518">
        <v>3.980135207285633E-5</v>
      </c>
      <c r="K542" s="467"/>
      <c r="L542" s="467"/>
      <c r="M542" s="2084" t="s">
        <v>313</v>
      </c>
      <c r="N542" s="2084"/>
      <c r="O542" s="519">
        <v>1.6949350158401927E-3</v>
      </c>
      <c r="P542" s="467"/>
      <c r="Q542" s="467"/>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083" t="s">
        <v>279</v>
      </c>
      <c r="D543" s="2084"/>
      <c r="E543" s="517">
        <v>0.17590413266853427</v>
      </c>
      <c r="F543" s="467"/>
      <c r="G543" s="467"/>
      <c r="H543" s="2084" t="s">
        <v>287</v>
      </c>
      <c r="I543" s="2084"/>
      <c r="J543" s="518">
        <v>6.8355446753135804E-2</v>
      </c>
      <c r="K543" s="467"/>
      <c r="L543" s="467"/>
      <c r="M543" s="2084" t="s">
        <v>287</v>
      </c>
      <c r="N543" s="2084"/>
      <c r="O543" s="519">
        <v>3.4137431826942351E-2</v>
      </c>
      <c r="P543" s="467"/>
      <c r="Q543" s="467"/>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083" t="s">
        <v>329</v>
      </c>
      <c r="D544" s="2084"/>
      <c r="E544" s="517">
        <v>2.8776111478441281E-4</v>
      </c>
      <c r="F544" s="467"/>
      <c r="G544" s="467"/>
      <c r="H544" s="2084" t="s">
        <v>302</v>
      </c>
      <c r="I544" s="2084"/>
      <c r="J544" s="518">
        <v>1.5212830327188266E-2</v>
      </c>
      <c r="K544" s="467"/>
      <c r="L544" s="467"/>
      <c r="M544" s="2084" t="s">
        <v>302</v>
      </c>
      <c r="N544" s="2084"/>
      <c r="O544" s="519">
        <v>1.802691479309991E-2</v>
      </c>
      <c r="P544" s="467"/>
      <c r="Q544" s="467"/>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083" t="s">
        <v>273</v>
      </c>
      <c r="D545" s="2084"/>
      <c r="E545" s="520">
        <v>0.24853052123745931</v>
      </c>
      <c r="F545" s="467"/>
      <c r="G545" s="467"/>
      <c r="H545" s="2084" t="s">
        <v>280</v>
      </c>
      <c r="I545" s="2084"/>
      <c r="J545" s="518">
        <v>8.6165109000883394E-2</v>
      </c>
      <c r="K545" s="467"/>
      <c r="L545" s="467"/>
      <c r="M545" s="2084" t="s">
        <v>280</v>
      </c>
      <c r="N545" s="2084"/>
      <c r="O545" s="519">
        <v>0.12007460035385559</v>
      </c>
      <c r="P545" s="467"/>
      <c r="Q545" s="467"/>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083"/>
      <c r="D546" s="2084"/>
      <c r="E546" s="467"/>
      <c r="F546" s="467"/>
      <c r="G546" s="467"/>
      <c r="H546" s="2084" t="s">
        <v>296</v>
      </c>
      <c r="I546" s="2084"/>
      <c r="J546" s="518">
        <v>4.5116176858795674E-3</v>
      </c>
      <c r="K546" s="467"/>
      <c r="L546" s="467"/>
      <c r="M546" s="2084" t="s">
        <v>296</v>
      </c>
      <c r="N546" s="2084"/>
      <c r="O546" s="519">
        <v>8.0990160920727541E-2</v>
      </c>
      <c r="P546" s="467"/>
      <c r="Q546" s="467"/>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083"/>
      <c r="D547" s="2084"/>
      <c r="E547" s="467"/>
      <c r="F547" s="467"/>
      <c r="G547" s="467"/>
      <c r="H547" s="2084" t="s">
        <v>303</v>
      </c>
      <c r="I547" s="2084"/>
      <c r="J547" s="518">
        <v>1.2917135626779723E-5</v>
      </c>
      <c r="K547" s="467"/>
      <c r="L547" s="467"/>
      <c r="M547" s="2084" t="s">
        <v>303</v>
      </c>
      <c r="N547" s="2084"/>
      <c r="O547" s="519">
        <v>5.5267239779168052E-2</v>
      </c>
      <c r="P547" s="467"/>
      <c r="Q547" s="467"/>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083" t="s">
        <v>230</v>
      </c>
      <c r="D548" s="2084"/>
      <c r="E548" s="2084"/>
      <c r="F548" s="2084"/>
      <c r="G548" s="2084"/>
      <c r="H548" s="2084" t="s">
        <v>276</v>
      </c>
      <c r="I548" s="2084"/>
      <c r="J548" s="518">
        <v>0.14051045255508607</v>
      </c>
      <c r="K548" s="467"/>
      <c r="L548" s="467"/>
      <c r="M548" s="2084" t="s">
        <v>276</v>
      </c>
      <c r="N548" s="2084"/>
      <c r="O548" s="519">
        <v>0.22002387282122413</v>
      </c>
      <c r="P548" s="467"/>
      <c r="Q548" s="467"/>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083" t="s">
        <v>185</v>
      </c>
      <c r="D549" s="2084"/>
      <c r="E549" s="2259" t="s">
        <v>231</v>
      </c>
      <c r="F549" s="2260"/>
      <c r="G549" s="2261"/>
      <c r="H549" s="2084" t="s">
        <v>291</v>
      </c>
      <c r="I549" s="2084"/>
      <c r="J549" s="518">
        <v>6.9831994437678693E-2</v>
      </c>
      <c r="K549" s="467"/>
      <c r="L549" s="467"/>
      <c r="M549" s="2084" t="s">
        <v>291</v>
      </c>
      <c r="N549" s="2084"/>
      <c r="O549" s="519">
        <v>4.8066633555349909E-2</v>
      </c>
      <c r="P549" s="467"/>
      <c r="Q549" s="467"/>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084"/>
      <c r="D550" s="2084"/>
      <c r="E550" s="500" t="s">
        <v>171</v>
      </c>
      <c r="F550" s="501" t="s">
        <v>232</v>
      </c>
      <c r="G550" s="502" t="s">
        <v>233</v>
      </c>
      <c r="H550" s="2084" t="s">
        <v>286</v>
      </c>
      <c r="I550" s="2084"/>
      <c r="J550" s="518">
        <v>9.0698589169052088E-2</v>
      </c>
      <c r="K550" s="467"/>
      <c r="L550" s="467"/>
      <c r="M550" s="2084" t="s">
        <v>286</v>
      </c>
      <c r="N550" s="2084"/>
      <c r="O550" s="519">
        <v>8.2111085266446657E-2</v>
      </c>
      <c r="P550" s="467"/>
      <c r="Q550" s="467"/>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083" t="s">
        <v>186</v>
      </c>
      <c r="D551" s="2084"/>
      <c r="E551" s="523">
        <v>6.7398497034035678</v>
      </c>
      <c r="F551" s="524">
        <v>9.7678981208747366</v>
      </c>
      <c r="G551" s="525">
        <v>9.7678981208747366</v>
      </c>
      <c r="H551" s="2084" t="s">
        <v>309</v>
      </c>
      <c r="I551" s="2084"/>
      <c r="J551" s="518">
        <v>2.2112568919626246E-2</v>
      </c>
      <c r="K551" s="467"/>
      <c r="L551" s="467"/>
      <c r="M551" s="2084" t="s">
        <v>309</v>
      </c>
      <c r="N551" s="2084"/>
      <c r="O551" s="519">
        <v>3.5087917692905486E-3</v>
      </c>
      <c r="P551" s="467"/>
      <c r="Q551" s="467"/>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083"/>
      <c r="D552" s="2084"/>
      <c r="E552" s="467"/>
      <c r="F552" s="467"/>
      <c r="G552" s="467"/>
      <c r="H552" s="2084" t="s">
        <v>333</v>
      </c>
      <c r="I552" s="2084"/>
      <c r="J552" s="518">
        <v>3.4513877407785442E-3</v>
      </c>
      <c r="K552" s="467"/>
      <c r="L552" s="467"/>
      <c r="M552" s="2084" t="s">
        <v>333</v>
      </c>
      <c r="N552" s="2084"/>
      <c r="O552" s="519">
        <v>3.1320451755770984E-3</v>
      </c>
      <c r="P552" s="467"/>
      <c r="Q552" s="467"/>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083"/>
      <c r="D553" s="2084"/>
      <c r="E553" s="467"/>
      <c r="F553" s="467"/>
      <c r="G553" s="467"/>
      <c r="H553" s="2084" t="s">
        <v>271</v>
      </c>
      <c r="I553" s="2084"/>
      <c r="J553" s="518">
        <v>0.1610800880019144</v>
      </c>
      <c r="K553" s="467"/>
      <c r="L553" s="467"/>
      <c r="M553" s="2084" t="s">
        <v>271</v>
      </c>
      <c r="N553" s="2084"/>
      <c r="O553" s="519">
        <v>0.13891036033114301</v>
      </c>
      <c r="P553" s="467"/>
      <c r="Q553" s="467"/>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083" t="s">
        <v>234</v>
      </c>
      <c r="D554" s="2084"/>
      <c r="E554" s="2084"/>
      <c r="F554" s="467"/>
      <c r="G554" s="467"/>
      <c r="H554" s="2084" t="s">
        <v>278</v>
      </c>
      <c r="I554" s="2084"/>
      <c r="J554" s="518">
        <v>0.12638957031138193</v>
      </c>
      <c r="K554" s="467"/>
      <c r="L554" s="467"/>
      <c r="M554" s="2084" t="s">
        <v>278</v>
      </c>
      <c r="N554" s="2084"/>
      <c r="O554" s="519">
        <v>0.11144870168143943</v>
      </c>
      <c r="P554" s="467"/>
      <c r="Q554" s="467"/>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083"/>
      <c r="D555" s="2084"/>
      <c r="E555" s="503" t="s">
        <v>185</v>
      </c>
      <c r="F555" s="467"/>
      <c r="G555" s="467"/>
      <c r="H555" s="2084" t="s">
        <v>307</v>
      </c>
      <c r="I555" s="2084"/>
      <c r="J555" s="518">
        <v>1.4735420412067496E-2</v>
      </c>
      <c r="K555" s="467"/>
      <c r="L555" s="467"/>
      <c r="M555" s="2084" t="s">
        <v>307</v>
      </c>
      <c r="N555" s="2084"/>
      <c r="O555" s="519">
        <v>3.4782206621327957E-2</v>
      </c>
      <c r="P555" s="467"/>
      <c r="Q555" s="467"/>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084"/>
      <c r="D556" s="2084"/>
      <c r="E556" s="526" t="s">
        <v>186</v>
      </c>
      <c r="F556" s="467"/>
      <c r="G556" s="467"/>
      <c r="H556" s="2084" t="s">
        <v>265</v>
      </c>
      <c r="I556" s="2084"/>
      <c r="J556" s="518">
        <v>0.13159003443117293</v>
      </c>
      <c r="K556" s="467"/>
      <c r="L556" s="467"/>
      <c r="M556" s="2084" t="s">
        <v>265</v>
      </c>
      <c r="N556" s="2084"/>
      <c r="O556" s="519">
        <v>0.30194996833341986</v>
      </c>
      <c r="P556" s="467"/>
      <c r="Q556" s="467"/>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083" t="s">
        <v>300</v>
      </c>
      <c r="D557" s="2084"/>
      <c r="E557" s="514">
        <v>-2.4883496019046453E-2</v>
      </c>
      <c r="F557" s="467"/>
      <c r="G557" s="467"/>
      <c r="H557" s="2084" t="s">
        <v>289</v>
      </c>
      <c r="I557" s="2084"/>
      <c r="J557" s="518">
        <v>7.4789470444930686E-2</v>
      </c>
      <c r="K557" s="467"/>
      <c r="L557" s="467"/>
      <c r="M557" s="2084" t="s">
        <v>289</v>
      </c>
      <c r="N557" s="2084"/>
      <c r="O557" s="519">
        <v>3.7589020940134783E-2</v>
      </c>
      <c r="P557" s="467"/>
      <c r="Q557" s="467"/>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083" t="s">
        <v>310</v>
      </c>
      <c r="D558" s="2084"/>
      <c r="E558" s="517">
        <v>-1.5908794192135013E-2</v>
      </c>
      <c r="F558" s="467"/>
      <c r="G558" s="467"/>
      <c r="H558" s="2084" t="s">
        <v>269</v>
      </c>
      <c r="I558" s="2084"/>
      <c r="J558" s="518">
        <v>0.17607058952953936</v>
      </c>
      <c r="K558" s="467"/>
      <c r="L558" s="467"/>
      <c r="M558" s="2084" t="s">
        <v>269</v>
      </c>
      <c r="N558" s="2084"/>
      <c r="O558" s="519">
        <v>0.10761803835460496</v>
      </c>
      <c r="P558" s="467"/>
      <c r="Q558" s="467"/>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083" t="s">
        <v>294</v>
      </c>
      <c r="D559" s="2084"/>
      <c r="E559" s="517">
        <v>-3.7149334366261985E-2</v>
      </c>
      <c r="F559" s="467"/>
      <c r="G559" s="467"/>
      <c r="H559" s="2084" t="s">
        <v>284</v>
      </c>
      <c r="I559" s="2084"/>
      <c r="J559" s="518">
        <v>8.1432690556550294E-2</v>
      </c>
      <c r="K559" s="467"/>
      <c r="L559" s="467"/>
      <c r="M559" s="2084" t="s">
        <v>284</v>
      </c>
      <c r="N559" s="2084"/>
      <c r="O559" s="519">
        <v>9.8346974595321365E-2</v>
      </c>
      <c r="P559" s="467"/>
      <c r="Q559" s="467"/>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83" t="s">
        <v>338</v>
      </c>
      <c r="D560" s="2084"/>
      <c r="E560" s="517">
        <v>3.4289937433832347E-3</v>
      </c>
      <c r="F560" s="467"/>
      <c r="G560" s="467"/>
      <c r="H560" s="2084" t="s">
        <v>292</v>
      </c>
      <c r="I560" s="2084"/>
      <c r="J560" s="518">
        <v>3.4907390224430686E-2</v>
      </c>
      <c r="K560" s="467"/>
      <c r="L560" s="467"/>
      <c r="M560" s="2084" t="s">
        <v>292</v>
      </c>
      <c r="N560" s="2084"/>
      <c r="O560" s="519">
        <v>4.759095777589694E-2</v>
      </c>
      <c r="P560" s="467"/>
      <c r="Q560" s="467"/>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83" t="s">
        <v>332</v>
      </c>
      <c r="D561" s="2084"/>
      <c r="E561" s="517">
        <v>-5.7123008303358565E-3</v>
      </c>
      <c r="F561" s="467"/>
      <c r="G561" s="467"/>
      <c r="H561" s="2084" t="s">
        <v>272</v>
      </c>
      <c r="I561" s="2084"/>
      <c r="J561" s="518">
        <v>0.12882516582706027</v>
      </c>
      <c r="K561" s="467"/>
      <c r="L561" s="467"/>
      <c r="M561" s="2084" t="s">
        <v>272</v>
      </c>
      <c r="N561" s="2084"/>
      <c r="O561" s="519">
        <v>0.22141012411224337</v>
      </c>
      <c r="P561" s="467"/>
      <c r="Q561" s="467"/>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083" t="s">
        <v>260</v>
      </c>
      <c r="D562" s="2084"/>
      <c r="E562" s="517">
        <v>0.1066149205474511</v>
      </c>
      <c r="F562" s="467"/>
      <c r="G562" s="467"/>
      <c r="H562" s="2084" t="s">
        <v>293</v>
      </c>
      <c r="I562" s="2084"/>
      <c r="J562" s="518">
        <v>3.1115503755159313E-2</v>
      </c>
      <c r="K562" s="467"/>
      <c r="L562" s="467"/>
      <c r="M562" s="2084" t="s">
        <v>293</v>
      </c>
      <c r="N562" s="2084"/>
      <c r="O562" s="519">
        <v>8.4054415691350512E-2</v>
      </c>
      <c r="P562" s="467"/>
      <c r="Q562" s="467"/>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083" t="s">
        <v>262</v>
      </c>
      <c r="D563" s="2084"/>
      <c r="E563" s="517">
        <v>-9.320718166546961E-2</v>
      </c>
      <c r="F563" s="467"/>
      <c r="G563" s="467"/>
      <c r="H563" s="2084" t="s">
        <v>285</v>
      </c>
      <c r="I563" s="2084"/>
      <c r="J563" s="518">
        <v>4.6812923422083597E-2</v>
      </c>
      <c r="K563" s="467"/>
      <c r="L563" s="467"/>
      <c r="M563" s="2084" t="s">
        <v>285</v>
      </c>
      <c r="N563" s="2084"/>
      <c r="O563" s="519">
        <v>0.11349657423721005</v>
      </c>
      <c r="P563" s="467"/>
      <c r="Q563" s="467"/>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83" t="s">
        <v>340</v>
      </c>
      <c r="D564" s="2084"/>
      <c r="E564" s="517">
        <v>3.205463039891927E-3</v>
      </c>
      <c r="F564" s="467"/>
      <c r="G564" s="467"/>
      <c r="H564" s="2084" t="s">
        <v>267</v>
      </c>
      <c r="I564" s="2084"/>
      <c r="J564" s="518">
        <v>0.19542705138774244</v>
      </c>
      <c r="K564" s="467"/>
      <c r="L564" s="467"/>
      <c r="M564" s="2084" t="s">
        <v>267</v>
      </c>
      <c r="N564" s="2084"/>
      <c r="O564" s="519">
        <v>8.4345773129546747E-2</v>
      </c>
      <c r="P564" s="467"/>
      <c r="Q564" s="467"/>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083" t="s">
        <v>326</v>
      </c>
      <c r="D565" s="2084"/>
      <c r="E565" s="517">
        <v>-7.0053801181858269E-3</v>
      </c>
      <c r="F565" s="467"/>
      <c r="G565" s="467"/>
      <c r="H565" s="2084" t="s">
        <v>261</v>
      </c>
      <c r="I565" s="2084"/>
      <c r="J565" s="518">
        <v>0.1912466894397695</v>
      </c>
      <c r="K565" s="467"/>
      <c r="L565" s="467"/>
      <c r="M565" s="2084" t="s">
        <v>261</v>
      </c>
      <c r="N565" s="2084"/>
      <c r="O565" s="519">
        <v>0.44494064165859798</v>
      </c>
      <c r="P565" s="467"/>
      <c r="Q565" s="467"/>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83" t="s">
        <v>194</v>
      </c>
      <c r="D566" s="2084"/>
      <c r="E566" s="517">
        <v>-8.1579437342562247E-2</v>
      </c>
      <c r="F566" s="467"/>
      <c r="G566" s="467"/>
      <c r="H566" s="2084" t="s">
        <v>279</v>
      </c>
      <c r="I566" s="2084"/>
      <c r="J566" s="518">
        <v>0.1100168645107127</v>
      </c>
      <c r="K566" s="467"/>
      <c r="L566" s="467"/>
      <c r="M566" s="2084" t="s">
        <v>279</v>
      </c>
      <c r="N566" s="2084"/>
      <c r="O566" s="519">
        <v>3.7761023321819034E-2</v>
      </c>
      <c r="P566" s="467"/>
      <c r="Q566" s="467"/>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83" t="s">
        <v>318</v>
      </c>
      <c r="D567" s="2084"/>
      <c r="E567" s="517">
        <v>-1.3129962447183176E-2</v>
      </c>
      <c r="F567" s="467"/>
      <c r="G567" s="467"/>
      <c r="H567" s="2084" t="s">
        <v>329</v>
      </c>
      <c r="I567" s="2084"/>
      <c r="J567" s="518">
        <v>5.7304190888254527E-3</v>
      </c>
      <c r="K567" s="467"/>
      <c r="L567" s="467"/>
      <c r="M567" s="2084" t="s">
        <v>329</v>
      </c>
      <c r="N567" s="2084"/>
      <c r="O567" s="519">
        <v>1.6519015965789037E-2</v>
      </c>
      <c r="P567" s="467"/>
      <c r="Q567" s="467"/>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083" t="s">
        <v>337</v>
      </c>
      <c r="D568" s="2084"/>
      <c r="E568" s="517">
        <v>-3.9999217721568697E-3</v>
      </c>
      <c r="F568" s="467"/>
      <c r="G568" s="467"/>
      <c r="H568" s="2084" t="s">
        <v>273</v>
      </c>
      <c r="I568" s="2084"/>
      <c r="J568" s="518">
        <v>0.16009758232529628</v>
      </c>
      <c r="K568" s="467"/>
      <c r="L568" s="467"/>
      <c r="M568" s="2084" t="s">
        <v>273</v>
      </c>
      <c r="N568" s="2084"/>
      <c r="O568" s="519">
        <v>0.11949513515733848</v>
      </c>
      <c r="P568" s="467"/>
      <c r="Q568" s="467"/>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83" t="s">
        <v>330</v>
      </c>
      <c r="D569" s="2084"/>
      <c r="E569" s="517">
        <v>-6.3779740811430599E-3</v>
      </c>
      <c r="F569" s="467"/>
      <c r="G569" s="467"/>
      <c r="H569" s="2084" t="s">
        <v>321</v>
      </c>
      <c r="I569" s="2084"/>
      <c r="J569" s="518">
        <v>2.2003952121881755E-2</v>
      </c>
      <c r="K569" s="467"/>
      <c r="L569" s="467"/>
      <c r="M569" s="2084" t="s">
        <v>321</v>
      </c>
      <c r="N569" s="2084"/>
      <c r="O569" s="519">
        <v>1.4231051108470099E-2</v>
      </c>
      <c r="P569" s="467"/>
      <c r="Q569" s="467"/>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83" t="s">
        <v>331</v>
      </c>
      <c r="D570" s="2084"/>
      <c r="E570" s="517">
        <v>-6.2954068308803063E-3</v>
      </c>
      <c r="F570" s="467"/>
      <c r="G570" s="467"/>
      <c r="H570" s="2084" t="s">
        <v>345</v>
      </c>
      <c r="I570" s="2084"/>
      <c r="J570" s="518">
        <v>5.4770449922264606E-4</v>
      </c>
      <c r="K570" s="467"/>
      <c r="L570" s="467"/>
      <c r="M570" s="2084" t="s">
        <v>345</v>
      </c>
      <c r="N570" s="2084"/>
      <c r="O570" s="519">
        <v>5.2451488095934867E-3</v>
      </c>
      <c r="P570" s="467"/>
      <c r="Q570" s="467"/>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83" t="s">
        <v>213</v>
      </c>
      <c r="D571" s="2084"/>
      <c r="E571" s="517">
        <v>-6.6490037346878927E-4</v>
      </c>
      <c r="F571" s="467"/>
      <c r="G571" s="467"/>
      <c r="H571" s="2084" t="s">
        <v>351</v>
      </c>
      <c r="I571" s="2084"/>
      <c r="J571" s="518">
        <v>8.7448263919368924E-5</v>
      </c>
      <c r="K571" s="467"/>
      <c r="L571" s="467"/>
      <c r="M571" s="2084" t="s">
        <v>351</v>
      </c>
      <c r="N571" s="2084"/>
      <c r="O571" s="519">
        <v>9.0704737617469983E-5</v>
      </c>
      <c r="P571" s="467"/>
      <c r="Q571" s="467"/>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83" t="s">
        <v>295</v>
      </c>
      <c r="D572" s="2084"/>
      <c r="E572" s="517">
        <v>-3.5324016454961922E-2</v>
      </c>
      <c r="F572" s="467"/>
      <c r="G572" s="467"/>
      <c r="H572" s="2084" t="s">
        <v>327</v>
      </c>
      <c r="I572" s="2084"/>
      <c r="J572" s="518">
        <v>1.2255933834519343E-3</v>
      </c>
      <c r="K572" s="467"/>
      <c r="L572" s="467"/>
      <c r="M572" s="2084" t="s">
        <v>327</v>
      </c>
      <c r="N572" s="2084"/>
      <c r="O572" s="519">
        <v>1.7485501753698538E-2</v>
      </c>
      <c r="P572" s="467"/>
      <c r="Q572" s="467"/>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83" t="s">
        <v>192</v>
      </c>
      <c r="D573" s="2084"/>
      <c r="E573" s="517">
        <v>9.4425794722422796E-2</v>
      </c>
      <c r="F573" s="467"/>
      <c r="G573" s="467"/>
      <c r="H573" s="2084" t="s">
        <v>348</v>
      </c>
      <c r="I573" s="2084"/>
      <c r="J573" s="518">
        <v>1.2255933834518643E-3</v>
      </c>
      <c r="K573" s="467"/>
      <c r="L573" s="467"/>
      <c r="M573" s="2084" t="s">
        <v>335</v>
      </c>
      <c r="N573" s="2084"/>
      <c r="O573" s="519">
        <v>1.2362565299024866E-2</v>
      </c>
      <c r="P573" s="467"/>
      <c r="Q573" s="467"/>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83" t="s">
        <v>308</v>
      </c>
      <c r="D574" s="2084"/>
      <c r="E574" s="517">
        <v>-1.1062192809510074E-2</v>
      </c>
      <c r="F574" s="467"/>
      <c r="G574" s="467"/>
      <c r="H574" s="2084" t="s">
        <v>266</v>
      </c>
      <c r="I574" s="2084"/>
      <c r="J574" s="518">
        <v>0.21393814796314017</v>
      </c>
      <c r="K574" s="467"/>
      <c r="L574" s="467"/>
      <c r="M574" s="2084" t="s">
        <v>350</v>
      </c>
      <c r="N574" s="2084"/>
      <c r="O574" s="519">
        <v>1.5044448099702417E-3</v>
      </c>
      <c r="P574" s="467"/>
      <c r="Q574" s="467"/>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83" t="s">
        <v>208</v>
      </c>
      <c r="D575" s="2084"/>
      <c r="E575" s="517">
        <v>-1.7210588127200978E-2</v>
      </c>
      <c r="F575" s="467"/>
      <c r="G575" s="467"/>
      <c r="H575" s="2084" t="s">
        <v>275</v>
      </c>
      <c r="I575" s="2084"/>
      <c r="J575" s="518">
        <v>0.15832250814608487</v>
      </c>
      <c r="K575" s="467"/>
      <c r="L575" s="467"/>
      <c r="M575" s="2084" t="s">
        <v>348</v>
      </c>
      <c r="N575" s="2084"/>
      <c r="O575" s="519">
        <v>3.6131069478388777E-3</v>
      </c>
      <c r="P575" s="467"/>
      <c r="Q575" s="467"/>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83" t="s">
        <v>334</v>
      </c>
      <c r="D576" s="2084"/>
      <c r="E576" s="517">
        <v>-5.1563760494903769E-3</v>
      </c>
      <c r="F576" s="467"/>
      <c r="G576" s="467"/>
      <c r="H576" s="2084" t="s">
        <v>304</v>
      </c>
      <c r="I576" s="2084"/>
      <c r="J576" s="518">
        <v>4.0701314694980492E-2</v>
      </c>
      <c r="K576" s="467"/>
      <c r="L576" s="467"/>
      <c r="M576" s="2084" t="s">
        <v>266</v>
      </c>
      <c r="N576" s="2084"/>
      <c r="O576" s="519">
        <v>0.18125890692482155</v>
      </c>
      <c r="P576" s="467"/>
      <c r="Q576" s="467"/>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83" t="s">
        <v>349</v>
      </c>
      <c r="D577" s="2084"/>
      <c r="E577" s="517">
        <v>-3.7947784140129805E-4</v>
      </c>
      <c r="F577" s="467"/>
      <c r="G577" s="467"/>
      <c r="H577" s="2084" t="s">
        <v>311</v>
      </c>
      <c r="I577" s="2084"/>
      <c r="J577" s="518">
        <v>2.906759807728506E-2</v>
      </c>
      <c r="K577" s="467"/>
      <c r="L577" s="467"/>
      <c r="M577" s="2084" t="s">
        <v>275</v>
      </c>
      <c r="N577" s="2084"/>
      <c r="O577" s="519">
        <v>0.17467214486561597</v>
      </c>
      <c r="P577" s="467"/>
      <c r="Q577" s="467"/>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83" t="s">
        <v>227</v>
      </c>
      <c r="D578" s="2084"/>
      <c r="E578" s="517">
        <v>-6.4578725480206756E-3</v>
      </c>
      <c r="F578" s="467"/>
      <c r="G578" s="467"/>
      <c r="H578" s="2084" t="s">
        <v>274</v>
      </c>
      <c r="I578" s="2084"/>
      <c r="J578" s="518">
        <v>0.12533942137686108</v>
      </c>
      <c r="K578" s="467"/>
      <c r="L578" s="467"/>
      <c r="M578" s="2084" t="s">
        <v>304</v>
      </c>
      <c r="N578" s="2084"/>
      <c r="O578" s="519">
        <v>2.3279720318888309E-6</v>
      </c>
      <c r="P578" s="467"/>
      <c r="Q578" s="467"/>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83" t="s">
        <v>197</v>
      </c>
      <c r="D579" s="2084"/>
      <c r="E579" s="517">
        <v>-1.6635722648428844E-2</v>
      </c>
      <c r="F579" s="467"/>
      <c r="G579" s="467"/>
      <c r="H579" s="2084" t="s">
        <v>277</v>
      </c>
      <c r="I579" s="2084"/>
      <c r="J579" s="518">
        <v>8.6357431746211119E-2</v>
      </c>
      <c r="K579" s="467"/>
      <c r="L579" s="467"/>
      <c r="M579" s="2084" t="s">
        <v>311</v>
      </c>
      <c r="N579" s="2084"/>
      <c r="O579" s="519">
        <v>4.4375061105611274E-4</v>
      </c>
      <c r="P579" s="467"/>
      <c r="Q579" s="467"/>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83" t="s">
        <v>344</v>
      </c>
      <c r="D580" s="2084"/>
      <c r="E580" s="517">
        <v>-1.7206802719206605E-3</v>
      </c>
      <c r="F580" s="467"/>
      <c r="G580" s="467"/>
      <c r="H580" s="2084" t="s">
        <v>306</v>
      </c>
      <c r="I580" s="2084"/>
      <c r="J580" s="518">
        <v>4.0017337610610312E-2</v>
      </c>
      <c r="K580" s="467"/>
      <c r="L580" s="467"/>
      <c r="M580" s="2084" t="s">
        <v>274</v>
      </c>
      <c r="N580" s="2084"/>
      <c r="O580" s="519">
        <v>0.22982766573090826</v>
      </c>
      <c r="P580" s="467"/>
      <c r="Q580" s="467"/>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83" t="s">
        <v>298</v>
      </c>
      <c r="D581" s="2084"/>
      <c r="E581" s="517">
        <v>-2.9702827565721793E-2</v>
      </c>
      <c r="F581" s="467"/>
      <c r="G581" s="467"/>
      <c r="H581" s="2084" t="s">
        <v>290</v>
      </c>
      <c r="I581" s="2084"/>
      <c r="J581" s="518">
        <v>4.9692525405564455E-3</v>
      </c>
      <c r="K581" s="467"/>
      <c r="L581" s="467"/>
      <c r="M581" s="2084" t="s">
        <v>277</v>
      </c>
      <c r="N581" s="2084"/>
      <c r="O581" s="519">
        <v>0.19122188964153358</v>
      </c>
      <c r="P581" s="467"/>
      <c r="Q581" s="467"/>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83" t="s">
        <v>323</v>
      </c>
      <c r="D582" s="2084"/>
      <c r="E582" s="517">
        <v>-1.095071691116368E-2</v>
      </c>
      <c r="F582" s="467"/>
      <c r="G582" s="467"/>
      <c r="H582" s="2084" t="s">
        <v>324</v>
      </c>
      <c r="I582" s="2084"/>
      <c r="J582" s="518">
        <v>3.5476224625580347E-3</v>
      </c>
      <c r="K582" s="467"/>
      <c r="L582" s="467"/>
      <c r="M582" s="2084" t="s">
        <v>306</v>
      </c>
      <c r="N582" s="2084"/>
      <c r="O582" s="519">
        <v>2.1433974922544032E-2</v>
      </c>
      <c r="P582" s="467"/>
      <c r="Q582" s="467"/>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83" t="s">
        <v>336</v>
      </c>
      <c r="D583" s="2084"/>
      <c r="E583" s="517">
        <v>-4.1110928790528776E-3</v>
      </c>
      <c r="F583" s="467"/>
      <c r="G583" s="467"/>
      <c r="H583" s="2084" t="s">
        <v>317</v>
      </c>
      <c r="I583" s="2084"/>
      <c r="J583" s="518">
        <v>1.4286097824181259E-3</v>
      </c>
      <c r="K583" s="467"/>
      <c r="L583" s="467"/>
      <c r="M583" s="2084" t="s">
        <v>352</v>
      </c>
      <c r="N583" s="2084"/>
      <c r="O583" s="519">
        <v>3.1646866618278883E-5</v>
      </c>
      <c r="P583" s="467"/>
      <c r="Q583" s="467"/>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83" t="s">
        <v>283</v>
      </c>
      <c r="D584" s="2084"/>
      <c r="E584" s="517">
        <v>-6.1414200111017149E-2</v>
      </c>
      <c r="F584" s="467"/>
      <c r="G584" s="467"/>
      <c r="H584" s="2084" t="s">
        <v>282</v>
      </c>
      <c r="I584" s="2084"/>
      <c r="J584" s="518">
        <v>0.10889358836636735</v>
      </c>
      <c r="K584" s="467"/>
      <c r="L584" s="467"/>
      <c r="M584" s="2084" t="s">
        <v>290</v>
      </c>
      <c r="N584" s="2084"/>
      <c r="O584" s="519">
        <v>9.4804247007727258E-2</v>
      </c>
      <c r="P584" s="467"/>
      <c r="Q584" s="467"/>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83" t="s">
        <v>315</v>
      </c>
      <c r="D585" s="2084"/>
      <c r="E585" s="517">
        <v>-1.3523869766052729E-2</v>
      </c>
      <c r="F585" s="467"/>
      <c r="G585" s="467"/>
      <c r="H585" s="2084" t="s">
        <v>299</v>
      </c>
      <c r="I585" s="2084"/>
      <c r="J585" s="518">
        <v>6.8015662782843003E-2</v>
      </c>
      <c r="K585" s="467"/>
      <c r="L585" s="467"/>
      <c r="M585" s="2084" t="s">
        <v>324</v>
      </c>
      <c r="N585" s="2084"/>
      <c r="O585" s="519">
        <v>2.2980248407779225E-2</v>
      </c>
      <c r="P585" s="467"/>
      <c r="Q585" s="467"/>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83" t="s">
        <v>218</v>
      </c>
      <c r="D586" s="2084"/>
      <c r="E586" s="517">
        <v>-1.8604663867697123E-2</v>
      </c>
      <c r="F586" s="467"/>
      <c r="G586" s="467"/>
      <c r="H586" s="2084" t="s">
        <v>319</v>
      </c>
      <c r="I586" s="2084"/>
      <c r="J586" s="518">
        <v>1.3355521108688619E-2</v>
      </c>
      <c r="K586" s="467"/>
      <c r="L586" s="467"/>
      <c r="M586" s="2084" t="s">
        <v>312</v>
      </c>
      <c r="N586" s="2084"/>
      <c r="O586" s="519">
        <v>3.5046790505427125E-2</v>
      </c>
      <c r="P586" s="467"/>
      <c r="Q586" s="467"/>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83" t="s">
        <v>268</v>
      </c>
      <c r="D587" s="2084"/>
      <c r="E587" s="517">
        <v>8.3980052524968804E-2</v>
      </c>
      <c r="F587" s="467"/>
      <c r="G587" s="467"/>
      <c r="H587" s="2084" t="s">
        <v>301</v>
      </c>
      <c r="I587" s="2084"/>
      <c r="J587" s="518">
        <v>3.0104698567582393E-2</v>
      </c>
      <c r="K587" s="467"/>
      <c r="L587" s="467"/>
      <c r="M587" s="2084" t="s">
        <v>317</v>
      </c>
      <c r="N587" s="2084"/>
      <c r="O587" s="519">
        <v>3.3966958986571281E-2</v>
      </c>
      <c r="P587" s="467"/>
      <c r="Q587" s="467"/>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83" t="s">
        <v>325</v>
      </c>
      <c r="D588" s="2084"/>
      <c r="E588" s="517">
        <v>-8.2941975499891806E-3</v>
      </c>
      <c r="F588" s="467"/>
      <c r="G588" s="467"/>
      <c r="H588" s="2084" t="s">
        <v>263</v>
      </c>
      <c r="I588" s="2084"/>
      <c r="J588" s="518">
        <v>0.24066180550598129</v>
      </c>
      <c r="K588" s="467"/>
      <c r="L588" s="467"/>
      <c r="M588" s="2084" t="s">
        <v>282</v>
      </c>
      <c r="N588" s="2084"/>
      <c r="O588" s="519">
        <v>0.1331585607029494</v>
      </c>
      <c r="P588" s="467"/>
      <c r="Q588" s="467"/>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83" t="s">
        <v>297</v>
      </c>
      <c r="D589" s="2084"/>
      <c r="E589" s="517">
        <v>3.4875820025125126E-2</v>
      </c>
      <c r="F589" s="467"/>
      <c r="G589" s="467"/>
      <c r="H589" s="2084" t="s">
        <v>316</v>
      </c>
      <c r="I589" s="2084"/>
      <c r="J589" s="518">
        <v>2.3317504719045843E-2</v>
      </c>
      <c r="K589" s="467"/>
      <c r="L589" s="467"/>
      <c r="M589" s="2084" t="s">
        <v>299</v>
      </c>
      <c r="N589" s="2084"/>
      <c r="O589" s="519">
        <v>2.3570735380023616E-2</v>
      </c>
      <c r="P589" s="467"/>
      <c r="Q589" s="467"/>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083" t="s">
        <v>270</v>
      </c>
      <c r="D590" s="2084"/>
      <c r="E590" s="517">
        <v>5.667247633211564E-2</v>
      </c>
      <c r="F590" s="467"/>
      <c r="G590" s="467"/>
      <c r="H590" s="2084" t="s">
        <v>288</v>
      </c>
      <c r="I590" s="2084"/>
      <c r="J590" s="518">
        <v>9.0072927039826917E-2</v>
      </c>
      <c r="K590" s="467"/>
      <c r="L590" s="467"/>
      <c r="M590" s="2084" t="s">
        <v>319</v>
      </c>
      <c r="N590" s="2084"/>
      <c r="O590" s="519">
        <v>3.3824365220432945E-2</v>
      </c>
      <c r="P590" s="467"/>
      <c r="Q590" s="467"/>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083" t="s">
        <v>305</v>
      </c>
      <c r="D591" s="2084"/>
      <c r="E591" s="517">
        <v>2.2433358058781883E-2</v>
      </c>
      <c r="F591" s="467"/>
      <c r="G591" s="467"/>
      <c r="H591" s="2084" t="s">
        <v>281</v>
      </c>
      <c r="I591" s="2084"/>
      <c r="J591" s="518">
        <v>0.12554772364570832</v>
      </c>
      <c r="K591" s="467"/>
      <c r="L591" s="467"/>
      <c r="M591" s="2084" t="s">
        <v>301</v>
      </c>
      <c r="N591" s="2084"/>
      <c r="O591" s="519">
        <v>5.673268755691014E-2</v>
      </c>
      <c r="P591" s="467"/>
      <c r="Q591" s="467"/>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83" t="s">
        <v>346</v>
      </c>
      <c r="D592" s="2084"/>
      <c r="E592" s="517">
        <v>1.4318364307703136E-3</v>
      </c>
      <c r="F592" s="467"/>
      <c r="G592" s="467"/>
      <c r="H592" s="2084" t="s">
        <v>314</v>
      </c>
      <c r="I592" s="2084"/>
      <c r="J592" s="518">
        <v>2.7769029026235469E-2</v>
      </c>
      <c r="K592" s="467"/>
      <c r="L592" s="467"/>
      <c r="M592" s="2084" t="s">
        <v>263</v>
      </c>
      <c r="N592" s="2084"/>
      <c r="O592" s="519">
        <v>7.0174748179709395E-2</v>
      </c>
      <c r="P592" s="467"/>
      <c r="Q592" s="467"/>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83" t="s">
        <v>328</v>
      </c>
      <c r="D593" s="2084"/>
      <c r="E593" s="517">
        <v>-6.4020023752856198E-3</v>
      </c>
      <c r="F593" s="467"/>
      <c r="G593" s="467"/>
      <c r="H593" s="2084" t="s">
        <v>322</v>
      </c>
      <c r="I593" s="2084"/>
      <c r="J593" s="518">
        <v>2.0146226529695034E-2</v>
      </c>
      <c r="K593" s="467"/>
      <c r="L593" s="467"/>
      <c r="M593" s="2084" t="s">
        <v>316</v>
      </c>
      <c r="N593" s="2084"/>
      <c r="O593" s="519">
        <v>1.5935804608393344E-2</v>
      </c>
      <c r="P593" s="467"/>
      <c r="Q593" s="467"/>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83" t="s">
        <v>264</v>
      </c>
      <c r="D594" s="2084"/>
      <c r="E594" s="517">
        <v>-9.3315890832396747E-2</v>
      </c>
      <c r="F594" s="467"/>
      <c r="G594" s="467"/>
      <c r="H594" s="2084" t="s">
        <v>339</v>
      </c>
      <c r="I594" s="2084"/>
      <c r="J594" s="518">
        <v>6.5699912659559967E-3</v>
      </c>
      <c r="K594" s="467"/>
      <c r="L594" s="467"/>
      <c r="M594" s="2084" t="s">
        <v>288</v>
      </c>
      <c r="N594" s="2084"/>
      <c r="O594" s="519">
        <v>4.5863534757655686E-2</v>
      </c>
      <c r="P594" s="467"/>
      <c r="Q594" s="467"/>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83" t="s">
        <v>341</v>
      </c>
      <c r="D595" s="2084"/>
      <c r="E595" s="517">
        <v>-2.6571150546398537E-3</v>
      </c>
      <c r="F595" s="467"/>
      <c r="G595" s="467"/>
      <c r="H595" s="2084" t="s">
        <v>343</v>
      </c>
      <c r="I595" s="2084"/>
      <c r="J595" s="521">
        <v>4.9533508039839311E-3</v>
      </c>
      <c r="K595" s="467"/>
      <c r="L595" s="467"/>
      <c r="M595" s="2084" t="s">
        <v>281</v>
      </c>
      <c r="N595" s="2084"/>
      <c r="O595" s="519">
        <v>1.4436250941483997E-4</v>
      </c>
      <c r="P595" s="467"/>
      <c r="Q595" s="467"/>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83" t="s">
        <v>347</v>
      </c>
      <c r="D596" s="2084"/>
      <c r="E596" s="517">
        <v>-7.0824114745481526E-4</v>
      </c>
      <c r="F596" s="467"/>
      <c r="G596" s="467"/>
      <c r="H596" s="2084"/>
      <c r="I596" s="2084"/>
      <c r="J596" s="467"/>
      <c r="K596" s="467"/>
      <c r="L596" s="467"/>
      <c r="M596" s="2084" t="s">
        <v>314</v>
      </c>
      <c r="N596" s="2084"/>
      <c r="O596" s="519">
        <v>2.8173701334587015E-4</v>
      </c>
      <c r="P596" s="467"/>
      <c r="Q596" s="467"/>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83" t="s">
        <v>320</v>
      </c>
      <c r="D597" s="2084"/>
      <c r="E597" s="517">
        <v>-1.1444667847053057E-2</v>
      </c>
      <c r="F597" s="467"/>
      <c r="G597" s="467"/>
      <c r="H597" s="2084"/>
      <c r="I597" s="2084"/>
      <c r="J597" s="467"/>
      <c r="K597" s="467"/>
      <c r="L597" s="467"/>
      <c r="M597" s="2084" t="s">
        <v>322</v>
      </c>
      <c r="N597" s="2084"/>
      <c r="O597" s="519">
        <v>2.915712342555585E-5</v>
      </c>
      <c r="P597" s="467"/>
      <c r="Q597" s="467"/>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83" t="s">
        <v>313</v>
      </c>
      <c r="D598" s="2084"/>
      <c r="E598" s="517">
        <v>-1.5756216615301025E-2</v>
      </c>
      <c r="F598" s="467"/>
      <c r="G598" s="467"/>
      <c r="H598" s="2084" t="s">
        <v>230</v>
      </c>
      <c r="I598" s="2084"/>
      <c r="J598" s="2084"/>
      <c r="K598" s="2084"/>
      <c r="L598" s="2084"/>
      <c r="M598" s="2084" t="s">
        <v>339</v>
      </c>
      <c r="N598" s="2084"/>
      <c r="O598" s="519">
        <v>6.3564857887952412E-4</v>
      </c>
      <c r="P598" s="467"/>
      <c r="Q598" s="467"/>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83" t="s">
        <v>342</v>
      </c>
      <c r="D599" s="2084"/>
      <c r="E599" s="517">
        <v>2.355999230228454E-3</v>
      </c>
      <c r="F599" s="467"/>
      <c r="G599" s="467"/>
      <c r="H599" s="2084" t="s">
        <v>185</v>
      </c>
      <c r="I599" s="2084"/>
      <c r="J599" s="2256" t="s">
        <v>231</v>
      </c>
      <c r="K599" s="2257"/>
      <c r="L599" s="2258"/>
      <c r="M599" s="2084" t="s">
        <v>343</v>
      </c>
      <c r="N599" s="2084"/>
      <c r="O599" s="522">
        <v>8.4429748826056942E-6</v>
      </c>
      <c r="P599" s="467"/>
      <c r="Q599" s="467"/>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83" t="s">
        <v>287</v>
      </c>
      <c r="D600" s="2084"/>
      <c r="E600" s="517">
        <v>4.1075245396261527E-2</v>
      </c>
      <c r="F600" s="467"/>
      <c r="G600" s="467"/>
      <c r="H600" s="2084"/>
      <c r="I600" s="2084"/>
      <c r="J600" s="504" t="s">
        <v>171</v>
      </c>
      <c r="K600" s="505" t="s">
        <v>232</v>
      </c>
      <c r="L600" s="506" t="s">
        <v>233</v>
      </c>
      <c r="M600" s="2084"/>
      <c r="N600" s="2084"/>
      <c r="O600" s="467"/>
      <c r="P600" s="467"/>
      <c r="Q600" s="467"/>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83" t="s">
        <v>302</v>
      </c>
      <c r="D601" s="2084"/>
      <c r="E601" s="517">
        <v>2.7543993109047683E-2</v>
      </c>
      <c r="F601" s="467"/>
      <c r="G601" s="467"/>
      <c r="H601" s="2084" t="s">
        <v>186</v>
      </c>
      <c r="I601" s="2084"/>
      <c r="J601" s="527">
        <v>4.8944439642012743</v>
      </c>
      <c r="K601" s="528">
        <v>5.2068552810651854</v>
      </c>
      <c r="L601" s="529">
        <v>5.2068552810651854</v>
      </c>
      <c r="M601" s="2084"/>
      <c r="N601" s="2084"/>
      <c r="O601" s="467"/>
      <c r="P601" s="467"/>
      <c r="Q601" s="467"/>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83" t="s">
        <v>280</v>
      </c>
      <c r="D602" s="2084"/>
      <c r="E602" s="517">
        <v>6.1922475154814596E-2</v>
      </c>
      <c r="F602" s="467"/>
      <c r="G602" s="467"/>
      <c r="H602" s="2084"/>
      <c r="I602" s="2084"/>
      <c r="J602" s="467"/>
      <c r="K602" s="467"/>
      <c r="L602" s="467"/>
      <c r="M602" s="2084" t="s">
        <v>230</v>
      </c>
      <c r="N602" s="2084"/>
      <c r="O602" s="2084"/>
      <c r="P602" s="2084"/>
      <c r="Q602" s="2084"/>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83" t="s">
        <v>296</v>
      </c>
      <c r="D603" s="2084"/>
      <c r="E603" s="517">
        <v>2.9290615551400858E-2</v>
      </c>
      <c r="F603" s="467"/>
      <c r="G603" s="467"/>
      <c r="H603" s="2084"/>
      <c r="I603" s="2084"/>
      <c r="J603" s="467"/>
      <c r="K603" s="467"/>
      <c r="L603" s="467"/>
      <c r="M603" s="2084" t="s">
        <v>185</v>
      </c>
      <c r="N603" s="2084"/>
      <c r="O603" s="2253" t="s">
        <v>231</v>
      </c>
      <c r="P603" s="2254"/>
      <c r="Q603" s="2255"/>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83" t="s">
        <v>303</v>
      </c>
      <c r="D604" s="2084"/>
      <c r="E604" s="517">
        <v>1.3451396174899143E-2</v>
      </c>
      <c r="F604" s="467"/>
      <c r="G604" s="467"/>
      <c r="H604" s="2084" t="s">
        <v>234</v>
      </c>
      <c r="I604" s="2084"/>
      <c r="J604" s="2084"/>
      <c r="K604" s="467"/>
      <c r="L604" s="467"/>
      <c r="M604" s="2084"/>
      <c r="N604" s="2084"/>
      <c r="O604" s="507" t="s">
        <v>171</v>
      </c>
      <c r="P604" s="508" t="s">
        <v>232</v>
      </c>
      <c r="Q604" s="509" t="s">
        <v>233</v>
      </c>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83" t="s">
        <v>276</v>
      </c>
      <c r="D605" s="2084"/>
      <c r="E605" s="517">
        <v>6.5658569637980405E-2</v>
      </c>
      <c r="F605" s="467"/>
      <c r="G605" s="467"/>
      <c r="H605" s="2084"/>
      <c r="I605" s="2084"/>
      <c r="J605" s="510" t="s">
        <v>185</v>
      </c>
      <c r="K605" s="467"/>
      <c r="L605" s="467"/>
      <c r="M605" s="2084" t="s">
        <v>186</v>
      </c>
      <c r="N605" s="2084"/>
      <c r="O605" s="530">
        <v>6.6192433220349685</v>
      </c>
      <c r="P605" s="531">
        <v>6.8950451271197588</v>
      </c>
      <c r="Q605" s="532">
        <v>6.8950451271197588</v>
      </c>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83" t="s">
        <v>291</v>
      </c>
      <c r="D606" s="2084"/>
      <c r="E606" s="517">
        <v>3.8708260142777749E-2</v>
      </c>
      <c r="F606" s="467"/>
      <c r="G606" s="467"/>
      <c r="H606" s="2084"/>
      <c r="I606" s="2084"/>
      <c r="J606" s="533" t="s">
        <v>186</v>
      </c>
      <c r="K606" s="467"/>
      <c r="L606" s="467"/>
      <c r="M606" s="2084"/>
      <c r="N606" s="2084"/>
      <c r="O606" s="467"/>
      <c r="P606" s="467"/>
      <c r="Q606" s="467"/>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83" t="s">
        <v>286</v>
      </c>
      <c r="D607" s="2084"/>
      <c r="E607" s="517">
        <v>5.6590097048506892E-2</v>
      </c>
      <c r="F607" s="467"/>
      <c r="G607" s="467"/>
      <c r="H607" s="2084" t="s">
        <v>300</v>
      </c>
      <c r="I607" s="2084"/>
      <c r="J607" s="515">
        <v>-2.4423415408077728E-2</v>
      </c>
      <c r="K607" s="467"/>
      <c r="L607" s="467"/>
      <c r="M607" s="2084"/>
      <c r="N607" s="2084"/>
      <c r="O607" s="467"/>
      <c r="P607" s="467"/>
      <c r="Q607" s="467"/>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83" t="s">
        <v>309</v>
      </c>
      <c r="D608" s="2084"/>
      <c r="E608" s="517">
        <v>-1.9873963824909319E-2</v>
      </c>
      <c r="F608" s="467"/>
      <c r="G608" s="467"/>
      <c r="H608" s="2084" t="s">
        <v>310</v>
      </c>
      <c r="I608" s="2084"/>
      <c r="J608" s="518">
        <v>7.4348320842861939E-4</v>
      </c>
      <c r="K608" s="467"/>
      <c r="L608" s="467"/>
      <c r="M608" s="2084" t="s">
        <v>234</v>
      </c>
      <c r="N608" s="2084"/>
      <c r="O608" s="2084"/>
      <c r="P608" s="467"/>
      <c r="Q608" s="467"/>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83" t="s">
        <v>333</v>
      </c>
      <c r="D609" s="2084"/>
      <c r="E609" s="517">
        <v>5.4760074880945732E-3</v>
      </c>
      <c r="F609" s="467"/>
      <c r="G609" s="467"/>
      <c r="H609" s="2084" t="s">
        <v>294</v>
      </c>
      <c r="I609" s="2084"/>
      <c r="J609" s="518">
        <v>-2.5229384002244518E-2</v>
      </c>
      <c r="K609" s="467"/>
      <c r="L609" s="467"/>
      <c r="M609" s="2084"/>
      <c r="N609" s="2084"/>
      <c r="O609" s="511" t="s">
        <v>185</v>
      </c>
      <c r="P609" s="467"/>
      <c r="Q609" s="467"/>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83" t="s">
        <v>271</v>
      </c>
      <c r="D610" s="2084"/>
      <c r="E610" s="517">
        <v>7.1617994239011273E-2</v>
      </c>
      <c r="F610" s="467"/>
      <c r="G610" s="467"/>
      <c r="H610" s="2084" t="s">
        <v>338</v>
      </c>
      <c r="I610" s="2084"/>
      <c r="J610" s="518">
        <v>-2.2226580681906846E-3</v>
      </c>
      <c r="K610" s="467"/>
      <c r="L610" s="467"/>
      <c r="M610" s="2084"/>
      <c r="N610" s="2084"/>
      <c r="O610" s="534" t="s">
        <v>186</v>
      </c>
      <c r="P610" s="467"/>
      <c r="Q610" s="467"/>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83" t="s">
        <v>278</v>
      </c>
      <c r="D611" s="2084"/>
      <c r="E611" s="517">
        <v>6.473642055914515E-2</v>
      </c>
      <c r="F611" s="467"/>
      <c r="G611" s="467"/>
      <c r="H611" s="2084" t="s">
        <v>332</v>
      </c>
      <c r="I611" s="2084"/>
      <c r="J611" s="518">
        <v>-1.0401830543932278E-3</v>
      </c>
      <c r="K611" s="467"/>
      <c r="L611" s="467"/>
      <c r="M611" s="2084" t="s">
        <v>300</v>
      </c>
      <c r="N611" s="2084"/>
      <c r="O611" s="516">
        <v>-3.6895330914999455E-2</v>
      </c>
      <c r="P611" s="467"/>
      <c r="Q611" s="467"/>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83" t="s">
        <v>307</v>
      </c>
      <c r="D612" s="2084"/>
      <c r="E612" s="517">
        <v>2.1675104063877217E-2</v>
      </c>
      <c r="F612" s="467"/>
      <c r="G612" s="467"/>
      <c r="H612" s="2084" t="s">
        <v>260</v>
      </c>
      <c r="I612" s="2084"/>
      <c r="J612" s="518">
        <v>0.10478073605209338</v>
      </c>
      <c r="K612" s="467"/>
      <c r="L612" s="467"/>
      <c r="M612" s="2084" t="s">
        <v>310</v>
      </c>
      <c r="N612" s="2084"/>
      <c r="O612" s="519">
        <v>-1.2301991538358875E-2</v>
      </c>
      <c r="P612" s="467"/>
      <c r="Q612" s="467"/>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83" t="s">
        <v>265</v>
      </c>
      <c r="D613" s="2084"/>
      <c r="E613" s="517">
        <v>9.3746286774440982E-2</v>
      </c>
      <c r="F613" s="467"/>
      <c r="G613" s="467"/>
      <c r="H613" s="2084" t="s">
        <v>262</v>
      </c>
      <c r="I613" s="2084"/>
      <c r="J613" s="518">
        <v>-0.1035334896985272</v>
      </c>
      <c r="K613" s="467"/>
      <c r="L613" s="467"/>
      <c r="M613" s="2084" t="s">
        <v>294</v>
      </c>
      <c r="N613" s="2084"/>
      <c r="O613" s="519">
        <v>-3.3932644936616838E-2</v>
      </c>
      <c r="P613" s="467"/>
      <c r="Q613" s="467"/>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83" t="s">
        <v>289</v>
      </c>
      <c r="D614" s="2084"/>
      <c r="E614" s="517">
        <v>4.0141108188030808E-2</v>
      </c>
      <c r="F614" s="467"/>
      <c r="G614" s="467"/>
      <c r="H614" s="2084" t="s">
        <v>340</v>
      </c>
      <c r="I614" s="2084"/>
      <c r="J614" s="518">
        <v>-8.901880927154094E-3</v>
      </c>
      <c r="K614" s="467"/>
      <c r="L614" s="467"/>
      <c r="M614" s="2084" t="s">
        <v>338</v>
      </c>
      <c r="N614" s="2084"/>
      <c r="O614" s="519">
        <v>3.5706437243618423E-3</v>
      </c>
      <c r="P614" s="467"/>
      <c r="Q614" s="467"/>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83" t="s">
        <v>269</v>
      </c>
      <c r="D615" s="2084"/>
      <c r="E615" s="517">
        <v>6.9745603416601618E-2</v>
      </c>
      <c r="F615" s="467"/>
      <c r="G615" s="467"/>
      <c r="H615" s="2084" t="s">
        <v>326</v>
      </c>
      <c r="I615" s="2084"/>
      <c r="J615" s="518">
        <v>-2.2993759518812322E-2</v>
      </c>
      <c r="K615" s="467"/>
      <c r="L615" s="467"/>
      <c r="M615" s="2084" t="s">
        <v>332</v>
      </c>
      <c r="N615" s="2084"/>
      <c r="O615" s="519">
        <v>-3.6078673944879838E-3</v>
      </c>
      <c r="P615" s="467"/>
      <c r="Q615" s="467"/>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83" t="s">
        <v>284</v>
      </c>
      <c r="D616" s="2084"/>
      <c r="E616" s="517">
        <v>5.7839138228094694E-2</v>
      </c>
      <c r="F616" s="467"/>
      <c r="G616" s="467"/>
      <c r="H616" s="2084" t="s">
        <v>194</v>
      </c>
      <c r="I616" s="2084"/>
      <c r="J616" s="518">
        <v>-4.6349553729256233E-2</v>
      </c>
      <c r="K616" s="467"/>
      <c r="L616" s="467"/>
      <c r="M616" s="2084" t="s">
        <v>260</v>
      </c>
      <c r="N616" s="2084"/>
      <c r="O616" s="519">
        <v>9.9124697921341515E-2</v>
      </c>
      <c r="P616" s="467"/>
      <c r="Q616" s="467"/>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83" t="s">
        <v>292</v>
      </c>
      <c r="D617" s="2084"/>
      <c r="E617" s="517">
        <v>3.8537848980674971E-2</v>
      </c>
      <c r="F617" s="467"/>
      <c r="G617" s="467"/>
      <c r="H617" s="2084" t="s">
        <v>318</v>
      </c>
      <c r="I617" s="2084"/>
      <c r="J617" s="518">
        <v>-1.2307997356417454E-2</v>
      </c>
      <c r="K617" s="467"/>
      <c r="L617" s="467"/>
      <c r="M617" s="2084" t="s">
        <v>262</v>
      </c>
      <c r="N617" s="2084"/>
      <c r="O617" s="519">
        <v>-7.4374417343015892E-2</v>
      </c>
      <c r="P617" s="467"/>
      <c r="Q617" s="467"/>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83" t="s">
        <v>272</v>
      </c>
      <c r="D618" s="2084"/>
      <c r="E618" s="517">
        <v>8.0814075682301437E-2</v>
      </c>
      <c r="F618" s="467"/>
      <c r="G618" s="467"/>
      <c r="H618" s="2084" t="s">
        <v>337</v>
      </c>
      <c r="I618" s="2084"/>
      <c r="J618" s="518">
        <v>-1.3910769894254271E-2</v>
      </c>
      <c r="K618" s="467"/>
      <c r="L618" s="467"/>
      <c r="M618" s="2084" t="s">
        <v>340</v>
      </c>
      <c r="N618" s="2084"/>
      <c r="O618" s="519">
        <v>9.2445151007689921E-3</v>
      </c>
      <c r="P618" s="467"/>
      <c r="Q618" s="467"/>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83" t="s">
        <v>293</v>
      </c>
      <c r="D619" s="2084"/>
      <c r="E619" s="517">
        <v>3.0740820629399594E-2</v>
      </c>
      <c r="F619" s="467"/>
      <c r="G619" s="467"/>
      <c r="H619" s="2084" t="s">
        <v>330</v>
      </c>
      <c r="I619" s="2084"/>
      <c r="J619" s="518">
        <v>-2.2993759518812107E-2</v>
      </c>
      <c r="K619" s="467"/>
      <c r="L619" s="467"/>
      <c r="M619" s="2084" t="s">
        <v>326</v>
      </c>
      <c r="N619" s="2084"/>
      <c r="O619" s="519">
        <v>-1.7838892949616034E-3</v>
      </c>
      <c r="P619" s="467"/>
      <c r="Q619" s="467"/>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83" t="s">
        <v>285</v>
      </c>
      <c r="D620" s="2084"/>
      <c r="E620" s="517">
        <v>4.770161394071127E-2</v>
      </c>
      <c r="F620" s="467"/>
      <c r="G620" s="467"/>
      <c r="H620" s="2084" t="s">
        <v>213</v>
      </c>
      <c r="I620" s="2084"/>
      <c r="J620" s="518">
        <v>-8.9814087018342693E-3</v>
      </c>
      <c r="K620" s="467"/>
      <c r="L620" s="467"/>
      <c r="M620" s="2084" t="s">
        <v>194</v>
      </c>
      <c r="N620" s="2084"/>
      <c r="O620" s="519">
        <v>-8.3354878098931759E-2</v>
      </c>
      <c r="P620" s="467"/>
      <c r="Q620" s="467"/>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83" t="s">
        <v>267</v>
      </c>
      <c r="D621" s="2084"/>
      <c r="E621" s="517">
        <v>6.7350836969704744E-2</v>
      </c>
      <c r="F621" s="467"/>
      <c r="G621" s="467"/>
      <c r="H621" s="2084" t="s">
        <v>295</v>
      </c>
      <c r="I621" s="2084"/>
      <c r="J621" s="518">
        <v>-3.483575662530191E-2</v>
      </c>
      <c r="K621" s="467"/>
      <c r="L621" s="467"/>
      <c r="M621" s="2084" t="s">
        <v>318</v>
      </c>
      <c r="N621" s="2084"/>
      <c r="O621" s="519">
        <v>-1.1094493298153719E-2</v>
      </c>
      <c r="P621" s="467"/>
      <c r="Q621" s="467"/>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83" t="s">
        <v>261</v>
      </c>
      <c r="D622" s="2084"/>
      <c r="E622" s="517">
        <v>0.10635914636760023</v>
      </c>
      <c r="F622" s="467"/>
      <c r="G622" s="467"/>
      <c r="H622" s="2084" t="s">
        <v>192</v>
      </c>
      <c r="I622" s="2084"/>
      <c r="J622" s="518">
        <v>7.3328654958855502E-2</v>
      </c>
      <c r="K622" s="467"/>
      <c r="L622" s="467"/>
      <c r="M622" s="2084" t="s">
        <v>337</v>
      </c>
      <c r="N622" s="2084"/>
      <c r="O622" s="519">
        <v>-7.6819517955786516E-4</v>
      </c>
      <c r="P622" s="467"/>
      <c r="Q622" s="467"/>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83" t="s">
        <v>279</v>
      </c>
      <c r="D623" s="2084"/>
      <c r="E623" s="517">
        <v>6.2228281752395385E-2</v>
      </c>
      <c r="F623" s="467"/>
      <c r="G623" s="467"/>
      <c r="H623" s="2084" t="s">
        <v>308</v>
      </c>
      <c r="I623" s="2084"/>
      <c r="J623" s="518">
        <v>-3.8270351416232418E-2</v>
      </c>
      <c r="K623" s="467"/>
      <c r="L623" s="467"/>
      <c r="M623" s="2084" t="s">
        <v>331</v>
      </c>
      <c r="N623" s="2084"/>
      <c r="O623" s="519">
        <v>-5.0047107405608773E-3</v>
      </c>
      <c r="P623" s="467"/>
      <c r="Q623" s="467"/>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83" t="s">
        <v>329</v>
      </c>
      <c r="D624" s="2084"/>
      <c r="E624" s="517">
        <v>-2.5168993095882144E-3</v>
      </c>
      <c r="F624" s="467"/>
      <c r="G624" s="467"/>
      <c r="H624" s="2084" t="s">
        <v>208</v>
      </c>
      <c r="I624" s="2084"/>
      <c r="J624" s="518">
        <v>-1.1828111645088013E-2</v>
      </c>
      <c r="K624" s="467"/>
      <c r="L624" s="467"/>
      <c r="M624" s="2084" t="s">
        <v>213</v>
      </c>
      <c r="N624" s="2084"/>
      <c r="O624" s="519">
        <v>7.2097827728724263E-3</v>
      </c>
      <c r="P624" s="467"/>
      <c r="Q624" s="467"/>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83" t="s">
        <v>273</v>
      </c>
      <c r="D625" s="2084"/>
      <c r="E625" s="520">
        <v>7.3967280790871656E-2</v>
      </c>
      <c r="F625" s="467"/>
      <c r="G625" s="467"/>
      <c r="H625" s="2084" t="s">
        <v>334</v>
      </c>
      <c r="I625" s="2084"/>
      <c r="J625" s="518">
        <v>-7.8567673144422194E-3</v>
      </c>
      <c r="K625" s="467"/>
      <c r="L625" s="467"/>
      <c r="M625" s="2084" t="s">
        <v>295</v>
      </c>
      <c r="N625" s="2084"/>
      <c r="O625" s="519">
        <v>-1.9259171996758653E-2</v>
      </c>
      <c r="P625" s="467"/>
      <c r="Q625" s="467"/>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83"/>
      <c r="D626" s="2084"/>
      <c r="E626" s="467"/>
      <c r="F626" s="467"/>
      <c r="G626" s="467"/>
      <c r="H626" s="2084" t="s">
        <v>349</v>
      </c>
      <c r="I626" s="2084"/>
      <c r="J626" s="518">
        <v>-3.6250201411324235E-3</v>
      </c>
      <c r="K626" s="467"/>
      <c r="L626" s="467"/>
      <c r="M626" s="2084" t="s">
        <v>192</v>
      </c>
      <c r="N626" s="2084"/>
      <c r="O626" s="519">
        <v>8.8171647166195757E-2</v>
      </c>
      <c r="P626" s="467"/>
      <c r="Q626" s="467"/>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83"/>
      <c r="D627" s="2084"/>
      <c r="E627" s="467"/>
      <c r="F627" s="467"/>
      <c r="G627" s="467"/>
      <c r="H627" s="2084" t="s">
        <v>227</v>
      </c>
      <c r="I627" s="2084"/>
      <c r="J627" s="518">
        <v>-5.1551619609427812E-3</v>
      </c>
      <c r="K627" s="467"/>
      <c r="L627" s="467"/>
      <c r="M627" s="2084" t="s">
        <v>308</v>
      </c>
      <c r="N627" s="2084"/>
      <c r="O627" s="519">
        <v>1.2189467496205373E-2</v>
      </c>
      <c r="P627" s="467"/>
      <c r="Q627" s="467"/>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83" t="s">
        <v>235</v>
      </c>
      <c r="D628" s="2084"/>
      <c r="E628" s="2084"/>
      <c r="F628" s="467"/>
      <c r="G628" s="467"/>
      <c r="H628" s="2084" t="s">
        <v>197</v>
      </c>
      <c r="I628" s="2084"/>
      <c r="J628" s="518">
        <v>-1.161354253384244E-2</v>
      </c>
      <c r="K628" s="467"/>
      <c r="L628" s="467"/>
      <c r="M628" s="2084" t="s">
        <v>208</v>
      </c>
      <c r="N628" s="2084"/>
      <c r="O628" s="519">
        <v>-1.1768748143833468E-2</v>
      </c>
      <c r="P628" s="467"/>
      <c r="Q628" s="467"/>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83" t="s">
        <v>185</v>
      </c>
      <c r="D629" s="2084"/>
      <c r="E629" s="535" t="s">
        <v>186</v>
      </c>
      <c r="F629" s="467"/>
      <c r="G629" s="467"/>
      <c r="H629" s="2084" t="s">
        <v>344</v>
      </c>
      <c r="I629" s="2084"/>
      <c r="J629" s="518">
        <v>-6.4568876525190715E-3</v>
      </c>
      <c r="K629" s="467"/>
      <c r="L629" s="467"/>
      <c r="M629" s="2084" t="s">
        <v>334</v>
      </c>
      <c r="N629" s="2084"/>
      <c r="O629" s="519">
        <v>-6.6219250537558139E-3</v>
      </c>
      <c r="P629" s="467"/>
      <c r="Q629" s="467"/>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83" t="s">
        <v>186</v>
      </c>
      <c r="D630" s="2084"/>
      <c r="E630" s="536">
        <v>1.0000000000000004</v>
      </c>
      <c r="F630" s="467"/>
      <c r="G630" s="467"/>
      <c r="H630" s="2084" t="s">
        <v>298</v>
      </c>
      <c r="I630" s="2084"/>
      <c r="J630" s="518">
        <v>-2.4206689375510539E-2</v>
      </c>
      <c r="K630" s="467"/>
      <c r="L630" s="467"/>
      <c r="M630" s="2084" t="s">
        <v>349</v>
      </c>
      <c r="N630" s="2084"/>
      <c r="O630" s="519">
        <v>-2.6745347526810478E-3</v>
      </c>
      <c r="P630" s="467"/>
      <c r="Q630" s="467"/>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83"/>
      <c r="D631" s="2084"/>
      <c r="E631" s="467"/>
      <c r="F631" s="467"/>
      <c r="G631" s="467"/>
      <c r="H631" s="2084" t="s">
        <v>323</v>
      </c>
      <c r="I631" s="2084"/>
      <c r="J631" s="518">
        <v>1.4767156496589223E-3</v>
      </c>
      <c r="K631" s="467"/>
      <c r="L631" s="467"/>
      <c r="M631" s="2084" t="s">
        <v>227</v>
      </c>
      <c r="N631" s="2084"/>
      <c r="O631" s="519">
        <v>6.885707386275493E-3</v>
      </c>
      <c r="P631" s="467"/>
      <c r="Q631" s="467"/>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83"/>
      <c r="D632" s="2084"/>
      <c r="E632" s="467"/>
      <c r="F632" s="467"/>
      <c r="G632" s="467"/>
      <c r="H632" s="2084" t="s">
        <v>336</v>
      </c>
      <c r="I632" s="2084"/>
      <c r="J632" s="518">
        <v>-4.7184266679898678E-3</v>
      </c>
      <c r="K632" s="467"/>
      <c r="L632" s="467"/>
      <c r="M632" s="2084" t="s">
        <v>197</v>
      </c>
      <c r="N632" s="2084"/>
      <c r="O632" s="519">
        <v>-1.4842061388194945E-2</v>
      </c>
      <c r="P632" s="467"/>
      <c r="Q632" s="467"/>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83"/>
      <c r="D633" s="2084"/>
      <c r="E633" s="467"/>
      <c r="F633" s="467"/>
      <c r="G633" s="467"/>
      <c r="H633" s="2084" t="s">
        <v>283</v>
      </c>
      <c r="I633" s="2084"/>
      <c r="J633" s="518">
        <v>-5.6300257801269529E-2</v>
      </c>
      <c r="K633" s="467"/>
      <c r="L633" s="467"/>
      <c r="M633" s="2084" t="s">
        <v>298</v>
      </c>
      <c r="N633" s="2084"/>
      <c r="O633" s="519">
        <v>-3.0643247126033491E-2</v>
      </c>
      <c r="P633" s="467"/>
      <c r="Q633" s="467"/>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83"/>
      <c r="D634" s="2084"/>
      <c r="E634" s="467"/>
      <c r="F634" s="467"/>
      <c r="G634" s="467"/>
      <c r="H634" s="2084" t="s">
        <v>315</v>
      </c>
      <c r="I634" s="2084"/>
      <c r="J634" s="518">
        <v>7.7557675571907596E-5</v>
      </c>
      <c r="K634" s="467"/>
      <c r="L634" s="467"/>
      <c r="M634" s="2084" t="s">
        <v>323</v>
      </c>
      <c r="N634" s="2084"/>
      <c r="O634" s="519">
        <v>-7.3274386020762252E-3</v>
      </c>
      <c r="P634" s="467"/>
      <c r="Q634" s="467"/>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83"/>
      <c r="D635" s="2084"/>
      <c r="E635" s="467"/>
      <c r="F635" s="467"/>
      <c r="G635" s="467"/>
      <c r="H635" s="2084" t="s">
        <v>218</v>
      </c>
      <c r="I635" s="2084"/>
      <c r="J635" s="518">
        <v>-1.5496132356624046E-2</v>
      </c>
      <c r="K635" s="467"/>
      <c r="L635" s="467"/>
      <c r="M635" s="2084" t="s">
        <v>336</v>
      </c>
      <c r="N635" s="2084"/>
      <c r="O635" s="519">
        <v>-5.8517733977219745E-3</v>
      </c>
      <c r="P635" s="467"/>
      <c r="Q635" s="467"/>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83"/>
      <c r="D636" s="2084"/>
      <c r="E636" s="467"/>
      <c r="F636" s="467"/>
      <c r="G636" s="467"/>
      <c r="H636" s="2084" t="s">
        <v>268</v>
      </c>
      <c r="I636" s="2084"/>
      <c r="J636" s="518">
        <v>6.3907713818307538E-2</v>
      </c>
      <c r="K636" s="467"/>
      <c r="L636" s="467"/>
      <c r="M636" s="2084" t="s">
        <v>283</v>
      </c>
      <c r="N636" s="2084"/>
      <c r="O636" s="519">
        <v>-3.9429323456644759E-2</v>
      </c>
      <c r="P636" s="467"/>
      <c r="Q636" s="467"/>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83"/>
      <c r="D637" s="2084"/>
      <c r="E637" s="467"/>
      <c r="F637" s="467"/>
      <c r="G637" s="467"/>
      <c r="H637" s="2084" t="s">
        <v>325</v>
      </c>
      <c r="I637" s="2084"/>
      <c r="J637" s="518">
        <v>-1.7220978712414244E-2</v>
      </c>
      <c r="K637" s="467"/>
      <c r="L637" s="467"/>
      <c r="M637" s="2084" t="s">
        <v>315</v>
      </c>
      <c r="N637" s="2084"/>
      <c r="O637" s="519">
        <v>-1.2700852267494709E-2</v>
      </c>
      <c r="P637" s="467"/>
      <c r="Q637" s="467"/>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83"/>
      <c r="D638" s="2084"/>
      <c r="E638" s="467"/>
      <c r="F638" s="467"/>
      <c r="G638" s="467"/>
      <c r="H638" s="2084" t="s">
        <v>297</v>
      </c>
      <c r="I638" s="2084"/>
      <c r="J638" s="518">
        <v>3.2947970960017274E-2</v>
      </c>
      <c r="K638" s="467"/>
      <c r="L638" s="467"/>
      <c r="M638" s="2084" t="s">
        <v>218</v>
      </c>
      <c r="N638" s="2084"/>
      <c r="O638" s="519">
        <v>-1.1244161563042834E-2</v>
      </c>
      <c r="P638" s="467"/>
      <c r="Q638" s="467"/>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83"/>
      <c r="D639" s="2084"/>
      <c r="E639" s="467"/>
      <c r="F639" s="467"/>
      <c r="G639" s="467"/>
      <c r="H639" s="2084" t="s">
        <v>270</v>
      </c>
      <c r="I639" s="2084"/>
      <c r="J639" s="518">
        <v>2.0831584020694766E-2</v>
      </c>
      <c r="K639" s="467"/>
      <c r="L639" s="467"/>
      <c r="M639" s="2084" t="s">
        <v>268</v>
      </c>
      <c r="N639" s="2084"/>
      <c r="O639" s="519">
        <v>6.9037126076125763E-2</v>
      </c>
      <c r="P639" s="467"/>
      <c r="Q639" s="467"/>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83"/>
      <c r="D640" s="2084"/>
      <c r="E640" s="467"/>
      <c r="F640" s="467"/>
      <c r="G640" s="467"/>
      <c r="H640" s="2084" t="s">
        <v>305</v>
      </c>
      <c r="I640" s="2084"/>
      <c r="J640" s="518">
        <v>1.7821455071966433E-2</v>
      </c>
      <c r="K640" s="467"/>
      <c r="L640" s="467"/>
      <c r="M640" s="2084" t="s">
        <v>325</v>
      </c>
      <c r="N640" s="2084"/>
      <c r="O640" s="519">
        <v>-7.7427975815342227E-3</v>
      </c>
      <c r="P640" s="467"/>
      <c r="Q640" s="467"/>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83"/>
      <c r="D641" s="2084"/>
      <c r="E641" s="467"/>
      <c r="F641" s="467"/>
      <c r="G641" s="467"/>
      <c r="H641" s="2084" t="s">
        <v>346</v>
      </c>
      <c r="I641" s="2084"/>
      <c r="J641" s="518">
        <v>1.4119157826415925E-3</v>
      </c>
      <c r="K641" s="467"/>
      <c r="L641" s="467"/>
      <c r="M641" s="2084" t="s">
        <v>297</v>
      </c>
      <c r="N641" s="2084"/>
      <c r="O641" s="519">
        <v>1.9126041851519494E-2</v>
      </c>
      <c r="P641" s="467"/>
      <c r="Q641" s="467"/>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83"/>
      <c r="D642" s="2084"/>
      <c r="E642" s="467"/>
      <c r="F642" s="467"/>
      <c r="G642" s="467"/>
      <c r="H642" s="2084" t="s">
        <v>328</v>
      </c>
      <c r="I642" s="2084"/>
      <c r="J642" s="518">
        <v>-2.2963879372825905E-3</v>
      </c>
      <c r="K642" s="467"/>
      <c r="L642" s="467"/>
      <c r="M642" s="2084" t="s">
        <v>270</v>
      </c>
      <c r="N642" s="2084"/>
      <c r="O642" s="519">
        <v>7.8751553093120777E-2</v>
      </c>
      <c r="P642" s="467"/>
      <c r="Q642" s="467"/>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83"/>
      <c r="D643" s="2084"/>
      <c r="E643" s="467"/>
      <c r="F643" s="467"/>
      <c r="G643" s="467"/>
      <c r="H643" s="2084" t="s">
        <v>264</v>
      </c>
      <c r="I643" s="2084"/>
      <c r="J643" s="518">
        <v>-7.2991213259987392E-2</v>
      </c>
      <c r="K643" s="467"/>
      <c r="L643" s="467"/>
      <c r="M643" s="2084" t="s">
        <v>305</v>
      </c>
      <c r="N643" s="2084"/>
      <c r="O643" s="519">
        <v>2.7062914295926003E-2</v>
      </c>
      <c r="P643" s="467"/>
      <c r="Q643" s="467"/>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83"/>
      <c r="D644" s="2084"/>
      <c r="E644" s="467"/>
      <c r="F644" s="467"/>
      <c r="G644" s="467"/>
      <c r="H644" s="2084" t="s">
        <v>341</v>
      </c>
      <c r="I644" s="2084"/>
      <c r="J644" s="518">
        <v>-9.7022844726788252E-3</v>
      </c>
      <c r="K644" s="467"/>
      <c r="L644" s="467"/>
      <c r="M644" s="2084" t="s">
        <v>328</v>
      </c>
      <c r="N644" s="2084"/>
      <c r="O644" s="519">
        <v>-6.5468626099663575E-3</v>
      </c>
      <c r="P644" s="467"/>
      <c r="Q644" s="467"/>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83"/>
      <c r="D645" s="2084"/>
      <c r="E645" s="467"/>
      <c r="F645" s="467"/>
      <c r="G645" s="467"/>
      <c r="H645" s="2084" t="s">
        <v>320</v>
      </c>
      <c r="I645" s="2084"/>
      <c r="J645" s="518">
        <v>-8.6217346329330799E-3</v>
      </c>
      <c r="K645" s="467"/>
      <c r="L645" s="467"/>
      <c r="M645" s="2084" t="s">
        <v>264</v>
      </c>
      <c r="N645" s="2084"/>
      <c r="O645" s="519">
        <v>-9.2887022329224384E-2</v>
      </c>
      <c r="P645" s="467"/>
      <c r="Q645" s="467"/>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83"/>
      <c r="D646" s="2084"/>
      <c r="E646" s="467"/>
      <c r="F646" s="467"/>
      <c r="G646" s="467"/>
      <c r="H646" s="2084" t="s">
        <v>313</v>
      </c>
      <c r="I646" s="2084"/>
      <c r="J646" s="518">
        <v>-2.6347473698624432E-2</v>
      </c>
      <c r="K646" s="467"/>
      <c r="L646" s="467"/>
      <c r="M646" s="2084" t="s">
        <v>341</v>
      </c>
      <c r="N646" s="2084"/>
      <c r="O646" s="519">
        <v>-2.3354548524753553E-3</v>
      </c>
      <c r="P646" s="467"/>
      <c r="Q646" s="467"/>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83"/>
      <c r="D647" s="2084"/>
      <c r="E647" s="467"/>
      <c r="F647" s="467"/>
      <c r="G647" s="467"/>
      <c r="H647" s="2084" t="s">
        <v>342</v>
      </c>
      <c r="I647" s="2084"/>
      <c r="J647" s="518">
        <v>1.2889781397941358E-3</v>
      </c>
      <c r="K647" s="467"/>
      <c r="L647" s="467"/>
      <c r="M647" s="2084" t="s">
        <v>347</v>
      </c>
      <c r="N647" s="2084"/>
      <c r="O647" s="519">
        <v>1.9015636286713882E-3</v>
      </c>
      <c r="P647" s="467"/>
      <c r="Q647" s="467"/>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83"/>
      <c r="D648" s="2084"/>
      <c r="E648" s="467"/>
      <c r="F648" s="467"/>
      <c r="G648" s="467"/>
      <c r="H648" s="2084" t="s">
        <v>287</v>
      </c>
      <c r="I648" s="2084"/>
      <c r="J648" s="518">
        <v>5.3417456170995463E-2</v>
      </c>
      <c r="K648" s="467"/>
      <c r="L648" s="467"/>
      <c r="M648" s="2084" t="s">
        <v>320</v>
      </c>
      <c r="N648" s="2084"/>
      <c r="O648" s="519">
        <v>8.0033072239507775E-3</v>
      </c>
      <c r="P648" s="467"/>
      <c r="Q648" s="467"/>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83"/>
      <c r="D649" s="2084"/>
      <c r="E649" s="467"/>
      <c r="F649" s="467"/>
      <c r="G649" s="467"/>
      <c r="H649" s="2084" t="s">
        <v>302</v>
      </c>
      <c r="I649" s="2084"/>
      <c r="J649" s="518">
        <v>2.5200064365522225E-2</v>
      </c>
      <c r="K649" s="467"/>
      <c r="L649" s="467"/>
      <c r="M649" s="2084" t="s">
        <v>313</v>
      </c>
      <c r="N649" s="2084"/>
      <c r="O649" s="519">
        <v>-6.2196819907970775E-3</v>
      </c>
      <c r="P649" s="467"/>
      <c r="Q649" s="467"/>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83"/>
      <c r="D650" s="2084"/>
      <c r="E650" s="467"/>
      <c r="F650" s="467"/>
      <c r="G650" s="467"/>
      <c r="H650" s="2084" t="s">
        <v>280</v>
      </c>
      <c r="I650" s="2084"/>
      <c r="J650" s="518">
        <v>5.997390952756862E-2</v>
      </c>
      <c r="K650" s="467"/>
      <c r="L650" s="467"/>
      <c r="M650" s="2084" t="s">
        <v>287</v>
      </c>
      <c r="N650" s="2084"/>
      <c r="O650" s="519">
        <v>2.7913036081688429E-2</v>
      </c>
      <c r="P650" s="467"/>
      <c r="Q650" s="467"/>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83"/>
      <c r="D651" s="2084"/>
      <c r="E651" s="467"/>
      <c r="F651" s="467"/>
      <c r="G651" s="467"/>
      <c r="H651" s="2084" t="s">
        <v>296</v>
      </c>
      <c r="I651" s="2084"/>
      <c r="J651" s="518">
        <v>1.3723433574204059E-2</v>
      </c>
      <c r="K651" s="467"/>
      <c r="L651" s="467"/>
      <c r="M651" s="2084" t="s">
        <v>302</v>
      </c>
      <c r="N651" s="2084"/>
      <c r="O651" s="519">
        <v>2.0283941858851982E-2</v>
      </c>
      <c r="P651" s="467"/>
      <c r="Q651" s="467"/>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83"/>
      <c r="D652" s="2084"/>
      <c r="E652" s="467"/>
      <c r="F652" s="467"/>
      <c r="G652" s="467"/>
      <c r="H652" s="2084" t="s">
        <v>303</v>
      </c>
      <c r="I652" s="2084"/>
      <c r="J652" s="518">
        <v>7.3431051828359015E-4</v>
      </c>
      <c r="K652" s="467"/>
      <c r="L652" s="467"/>
      <c r="M652" s="2084" t="s">
        <v>280</v>
      </c>
      <c r="N652" s="2084"/>
      <c r="O652" s="519">
        <v>5.2350065447302259E-2</v>
      </c>
      <c r="P652" s="467"/>
      <c r="Q652" s="467"/>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83"/>
      <c r="D653" s="2084"/>
      <c r="E653" s="467"/>
      <c r="F653" s="467"/>
      <c r="G653" s="467"/>
      <c r="H653" s="2084" t="s">
        <v>276</v>
      </c>
      <c r="I653" s="2084"/>
      <c r="J653" s="518">
        <v>7.6586276541433171E-2</v>
      </c>
      <c r="K653" s="467"/>
      <c r="L653" s="467"/>
      <c r="M653" s="2084" t="s">
        <v>296</v>
      </c>
      <c r="N653" s="2084"/>
      <c r="O653" s="519">
        <v>4.2993993353063621E-2</v>
      </c>
      <c r="P653" s="467"/>
      <c r="Q653" s="467"/>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83"/>
      <c r="D654" s="2084"/>
      <c r="E654" s="467"/>
      <c r="F654" s="467"/>
      <c r="G654" s="467"/>
      <c r="H654" s="2084" t="s">
        <v>291</v>
      </c>
      <c r="I654" s="2084"/>
      <c r="J654" s="518">
        <v>5.3991309663464195E-2</v>
      </c>
      <c r="K654" s="467"/>
      <c r="L654" s="467"/>
      <c r="M654" s="2084" t="s">
        <v>303</v>
      </c>
      <c r="N654" s="2084"/>
      <c r="O654" s="519">
        <v>3.5516122199275565E-2</v>
      </c>
      <c r="P654" s="467"/>
      <c r="Q654" s="467"/>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83"/>
      <c r="D655" s="2084"/>
      <c r="E655" s="467"/>
      <c r="F655" s="467"/>
      <c r="G655" s="467"/>
      <c r="H655" s="2084" t="s">
        <v>286</v>
      </c>
      <c r="I655" s="2084"/>
      <c r="J655" s="518">
        <v>6.1531415381913222E-2</v>
      </c>
      <c r="K655" s="467"/>
      <c r="L655" s="467"/>
      <c r="M655" s="2084" t="s">
        <v>276</v>
      </c>
      <c r="N655" s="2084"/>
      <c r="O655" s="519">
        <v>7.0864145791929234E-2</v>
      </c>
      <c r="P655" s="467"/>
      <c r="Q655" s="467"/>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83"/>
      <c r="D656" s="2084"/>
      <c r="E656" s="467"/>
      <c r="F656" s="467"/>
      <c r="G656" s="467"/>
      <c r="H656" s="2084" t="s">
        <v>309</v>
      </c>
      <c r="I656" s="2084"/>
      <c r="J656" s="518">
        <v>-3.0381991581341472E-2</v>
      </c>
      <c r="K656" s="467"/>
      <c r="L656" s="467"/>
      <c r="M656" s="2084" t="s">
        <v>291</v>
      </c>
      <c r="N656" s="2084"/>
      <c r="O656" s="519">
        <v>3.3121767728658658E-2</v>
      </c>
      <c r="P656" s="467"/>
      <c r="Q656" s="467"/>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83"/>
      <c r="D657" s="2084"/>
      <c r="E657" s="467"/>
      <c r="F657" s="467"/>
      <c r="G657" s="467"/>
      <c r="H657" s="2084" t="s">
        <v>333</v>
      </c>
      <c r="I657" s="2084"/>
      <c r="J657" s="518">
        <v>1.2003102517537417E-2</v>
      </c>
      <c r="K657" s="467"/>
      <c r="L657" s="467"/>
      <c r="M657" s="2084" t="s">
        <v>286</v>
      </c>
      <c r="N657" s="2084"/>
      <c r="O657" s="519">
        <v>4.3290494844689005E-2</v>
      </c>
      <c r="P657" s="467"/>
      <c r="Q657" s="467"/>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83"/>
      <c r="D658" s="2084"/>
      <c r="E658" s="467"/>
      <c r="F658" s="467"/>
      <c r="G658" s="467"/>
      <c r="H658" s="2084" t="s">
        <v>271</v>
      </c>
      <c r="I658" s="2084"/>
      <c r="J658" s="518">
        <v>8.200070163227885E-2</v>
      </c>
      <c r="K658" s="467"/>
      <c r="L658" s="467"/>
      <c r="M658" s="2084" t="s">
        <v>309</v>
      </c>
      <c r="N658" s="2084"/>
      <c r="O658" s="519">
        <v>-8.9489164181124087E-3</v>
      </c>
      <c r="P658" s="467"/>
      <c r="Q658" s="467"/>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83"/>
      <c r="D659" s="2084"/>
      <c r="E659" s="467"/>
      <c r="F659" s="467"/>
      <c r="G659" s="467"/>
      <c r="H659" s="2084" t="s">
        <v>278</v>
      </c>
      <c r="I659" s="2084"/>
      <c r="J659" s="518">
        <v>7.2636056535680407E-2</v>
      </c>
      <c r="K659" s="467"/>
      <c r="L659" s="467"/>
      <c r="M659" s="2084" t="s">
        <v>333</v>
      </c>
      <c r="N659" s="2084"/>
      <c r="O659" s="519">
        <v>8.4548452451701263E-3</v>
      </c>
      <c r="P659" s="467"/>
      <c r="Q659" s="467"/>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83"/>
      <c r="D660" s="2084"/>
      <c r="E660" s="467"/>
      <c r="F660" s="467"/>
      <c r="G660" s="467"/>
      <c r="H660" s="2084" t="s">
        <v>307</v>
      </c>
      <c r="I660" s="2084"/>
      <c r="J660" s="518">
        <v>2.4801497544843485E-2</v>
      </c>
      <c r="K660" s="467"/>
      <c r="L660" s="467"/>
      <c r="M660" s="2084" t="s">
        <v>271</v>
      </c>
      <c r="N660" s="2084"/>
      <c r="O660" s="519">
        <v>5.6306557104293518E-2</v>
      </c>
      <c r="P660" s="467"/>
      <c r="Q660" s="467"/>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83"/>
      <c r="D661" s="2084"/>
      <c r="E661" s="467"/>
      <c r="F661" s="467"/>
      <c r="G661" s="467"/>
      <c r="H661" s="2084" t="s">
        <v>265</v>
      </c>
      <c r="I661" s="2084"/>
      <c r="J661" s="518">
        <v>7.4115345859033607E-2</v>
      </c>
      <c r="K661" s="467"/>
      <c r="L661" s="467"/>
      <c r="M661" s="2084" t="s">
        <v>278</v>
      </c>
      <c r="N661" s="2084"/>
      <c r="O661" s="519">
        <v>5.0434667361565183E-2</v>
      </c>
      <c r="P661" s="467"/>
      <c r="Q661" s="467"/>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83"/>
      <c r="D662" s="2084"/>
      <c r="E662" s="467"/>
      <c r="F662" s="467"/>
      <c r="G662" s="467"/>
      <c r="H662" s="2084" t="s">
        <v>289</v>
      </c>
      <c r="I662" s="2084"/>
      <c r="J662" s="518">
        <v>5.5874914088944121E-2</v>
      </c>
      <c r="K662" s="467"/>
      <c r="L662" s="467"/>
      <c r="M662" s="2084" t="s">
        <v>307</v>
      </c>
      <c r="N662" s="2084"/>
      <c r="O662" s="519">
        <v>2.8175408370683646E-2</v>
      </c>
      <c r="P662" s="467"/>
      <c r="Q662" s="467"/>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83"/>
      <c r="D663" s="2084"/>
      <c r="E663" s="467"/>
      <c r="F663" s="467"/>
      <c r="G663" s="467"/>
      <c r="H663" s="2084" t="s">
        <v>269</v>
      </c>
      <c r="I663" s="2084"/>
      <c r="J663" s="518">
        <v>8.573142618398108E-2</v>
      </c>
      <c r="K663" s="467"/>
      <c r="L663" s="467"/>
      <c r="M663" s="2084" t="s">
        <v>265</v>
      </c>
      <c r="N663" s="2084"/>
      <c r="O663" s="519">
        <v>8.301549240185431E-2</v>
      </c>
      <c r="P663" s="467"/>
      <c r="Q663" s="467"/>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83"/>
      <c r="D664" s="2084"/>
      <c r="E664" s="467"/>
      <c r="F664" s="467"/>
      <c r="G664" s="467"/>
      <c r="H664" s="2084" t="s">
        <v>284</v>
      </c>
      <c r="I664" s="2084"/>
      <c r="J664" s="518">
        <v>5.8303688602998116E-2</v>
      </c>
      <c r="K664" s="467"/>
      <c r="L664" s="467"/>
      <c r="M664" s="2084" t="s">
        <v>289</v>
      </c>
      <c r="N664" s="2084"/>
      <c r="O664" s="519">
        <v>2.9290188123967369E-2</v>
      </c>
      <c r="P664" s="467"/>
      <c r="Q664" s="467"/>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83"/>
      <c r="D665" s="2084"/>
      <c r="E665" s="467"/>
      <c r="F665" s="467"/>
      <c r="G665" s="467"/>
      <c r="H665" s="2084" t="s">
        <v>292</v>
      </c>
      <c r="I665" s="2084"/>
      <c r="J665" s="518">
        <v>3.8172915396408227E-2</v>
      </c>
      <c r="K665" s="467"/>
      <c r="L665" s="467"/>
      <c r="M665" s="2084" t="s">
        <v>269</v>
      </c>
      <c r="N665" s="2084"/>
      <c r="O665" s="519">
        <v>4.9560330036530716E-2</v>
      </c>
      <c r="P665" s="467"/>
      <c r="Q665" s="467"/>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083"/>
      <c r="D666" s="2084"/>
      <c r="E666" s="467"/>
      <c r="F666" s="467"/>
      <c r="G666" s="467"/>
      <c r="H666" s="2084" t="s">
        <v>272</v>
      </c>
      <c r="I666" s="2084"/>
      <c r="J666" s="518">
        <v>7.3332585014580273E-2</v>
      </c>
      <c r="K666" s="467"/>
      <c r="L666" s="467"/>
      <c r="M666" s="2084" t="s">
        <v>284</v>
      </c>
      <c r="N666" s="2084"/>
      <c r="O666" s="519">
        <v>4.7377501743394237E-2</v>
      </c>
      <c r="P666" s="467"/>
      <c r="Q666" s="467"/>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083"/>
      <c r="D667" s="2084"/>
      <c r="E667" s="467"/>
      <c r="F667" s="467"/>
      <c r="G667" s="467"/>
      <c r="H667" s="2084" t="s">
        <v>293</v>
      </c>
      <c r="I667" s="2084"/>
      <c r="J667" s="518">
        <v>3.6040022842997704E-2</v>
      </c>
      <c r="K667" s="467"/>
      <c r="L667" s="467"/>
      <c r="M667" s="2084" t="s">
        <v>292</v>
      </c>
      <c r="N667" s="2084"/>
      <c r="O667" s="519">
        <v>3.2957470848543467E-2</v>
      </c>
      <c r="P667" s="467"/>
      <c r="Q667" s="467"/>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083"/>
      <c r="D668" s="2084"/>
      <c r="E668" s="467"/>
      <c r="F668" s="467"/>
      <c r="G668" s="467"/>
      <c r="H668" s="2084" t="s">
        <v>285</v>
      </c>
      <c r="I668" s="2084"/>
      <c r="J668" s="518">
        <v>4.4205827121212758E-2</v>
      </c>
      <c r="K668" s="467"/>
      <c r="L668" s="467"/>
      <c r="M668" s="2084" t="s">
        <v>272</v>
      </c>
      <c r="N668" s="2084"/>
      <c r="O668" s="519">
        <v>7.1087033576033909E-2</v>
      </c>
      <c r="P668" s="467"/>
      <c r="Q668" s="467"/>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083"/>
      <c r="D669" s="2084"/>
      <c r="E669" s="467"/>
      <c r="F669" s="467"/>
      <c r="G669" s="467"/>
      <c r="H669" s="2084" t="s">
        <v>267</v>
      </c>
      <c r="I669" s="2084"/>
      <c r="J669" s="518">
        <v>9.0321050272254233E-2</v>
      </c>
      <c r="K669" s="467"/>
      <c r="L669" s="467"/>
      <c r="M669" s="2084" t="s">
        <v>293</v>
      </c>
      <c r="N669" s="2084"/>
      <c r="O669" s="519">
        <v>4.3799779160021694E-2</v>
      </c>
      <c r="P669" s="467"/>
      <c r="Q669" s="467"/>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083"/>
      <c r="D670" s="2084"/>
      <c r="E670" s="467"/>
      <c r="F670" s="467"/>
      <c r="G670" s="467"/>
      <c r="H670" s="2084" t="s">
        <v>261</v>
      </c>
      <c r="I670" s="2084"/>
      <c r="J670" s="518">
        <v>8.9349803624883567E-2</v>
      </c>
      <c r="K670" s="467"/>
      <c r="L670" s="467"/>
      <c r="M670" s="2084" t="s">
        <v>285</v>
      </c>
      <c r="N670" s="2084"/>
      <c r="O670" s="519">
        <v>5.0895927200584695E-2</v>
      </c>
      <c r="P670" s="467"/>
      <c r="Q670" s="467"/>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083"/>
      <c r="D671" s="2084"/>
      <c r="E671" s="467"/>
      <c r="F671" s="467"/>
      <c r="G671" s="467"/>
      <c r="H671" s="2084" t="s">
        <v>279</v>
      </c>
      <c r="I671" s="2084"/>
      <c r="J671" s="518">
        <v>6.7768250018524046E-2</v>
      </c>
      <c r="K671" s="467"/>
      <c r="L671" s="467"/>
      <c r="M671" s="2084" t="s">
        <v>267</v>
      </c>
      <c r="N671" s="2084"/>
      <c r="O671" s="519">
        <v>4.3875624978360971E-2</v>
      </c>
      <c r="P671" s="467"/>
      <c r="Q671" s="467"/>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083"/>
      <c r="D672" s="2084"/>
      <c r="E672" s="467"/>
      <c r="F672" s="467"/>
      <c r="G672" s="467"/>
      <c r="H672" s="2084" t="s">
        <v>329</v>
      </c>
      <c r="I672" s="2084"/>
      <c r="J672" s="518">
        <v>-1.5466421146613637E-2</v>
      </c>
      <c r="K672" s="467"/>
      <c r="L672" s="467"/>
      <c r="M672" s="2084" t="s">
        <v>261</v>
      </c>
      <c r="N672" s="2084"/>
      <c r="O672" s="519">
        <v>0.10077265305297836</v>
      </c>
      <c r="P672" s="467"/>
      <c r="Q672" s="467"/>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083"/>
      <c r="D673" s="2084"/>
      <c r="E673" s="467"/>
      <c r="F673" s="467"/>
      <c r="G673" s="467"/>
      <c r="H673" s="2084" t="s">
        <v>273</v>
      </c>
      <c r="I673" s="2084"/>
      <c r="J673" s="518">
        <v>8.1750238074147316E-2</v>
      </c>
      <c r="K673" s="467"/>
      <c r="L673" s="467"/>
      <c r="M673" s="2084" t="s">
        <v>279</v>
      </c>
      <c r="N673" s="2084"/>
      <c r="O673" s="519">
        <v>2.9357125647945449E-2</v>
      </c>
      <c r="P673" s="467"/>
      <c r="Q673" s="467"/>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083"/>
      <c r="D674" s="2084"/>
      <c r="E674" s="467"/>
      <c r="F674" s="467"/>
      <c r="G674" s="467"/>
      <c r="H674" s="2084" t="s">
        <v>321</v>
      </c>
      <c r="I674" s="2084"/>
      <c r="J674" s="518">
        <v>-3.0307281650122128E-2</v>
      </c>
      <c r="K674" s="467"/>
      <c r="L674" s="467"/>
      <c r="M674" s="2084" t="s">
        <v>329</v>
      </c>
      <c r="N674" s="2084"/>
      <c r="O674" s="519">
        <v>1.9417071977239294E-2</v>
      </c>
      <c r="P674" s="467"/>
      <c r="Q674" s="467"/>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083"/>
      <c r="D675" s="2084"/>
      <c r="E675" s="467"/>
      <c r="F675" s="467"/>
      <c r="G675" s="467"/>
      <c r="H675" s="2084" t="s">
        <v>345</v>
      </c>
      <c r="I675" s="2084"/>
      <c r="J675" s="518">
        <v>4.7815620237410096E-3</v>
      </c>
      <c r="K675" s="467"/>
      <c r="L675" s="467"/>
      <c r="M675" s="2084" t="s">
        <v>273</v>
      </c>
      <c r="N675" s="2084"/>
      <c r="O675" s="519">
        <v>5.222359520405398E-2</v>
      </c>
      <c r="P675" s="467"/>
      <c r="Q675" s="467"/>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083"/>
      <c r="D676" s="2084"/>
      <c r="E676" s="467"/>
      <c r="F676" s="467"/>
      <c r="G676" s="467"/>
      <c r="H676" s="2084" t="s">
        <v>351</v>
      </c>
      <c r="I676" s="2084"/>
      <c r="J676" s="518">
        <v>1.9106108306895634E-3</v>
      </c>
      <c r="K676" s="467"/>
      <c r="L676" s="467"/>
      <c r="M676" s="2084" t="s">
        <v>321</v>
      </c>
      <c r="N676" s="2084"/>
      <c r="O676" s="519">
        <v>1.8022297033682296E-2</v>
      </c>
      <c r="P676" s="467"/>
      <c r="Q676" s="467"/>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083"/>
      <c r="D677" s="2084"/>
      <c r="E677" s="467"/>
      <c r="F677" s="467"/>
      <c r="G677" s="467"/>
      <c r="H677" s="2084" t="s">
        <v>327</v>
      </c>
      <c r="I677" s="2084"/>
      <c r="J677" s="518">
        <v>7.1526972494159015E-3</v>
      </c>
      <c r="K677" s="467"/>
      <c r="L677" s="467"/>
      <c r="M677" s="2084" t="s">
        <v>345</v>
      </c>
      <c r="N677" s="2084"/>
      <c r="O677" s="519">
        <v>-1.0941341189062505E-2</v>
      </c>
      <c r="P677" s="467"/>
      <c r="Q677" s="467"/>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083"/>
      <c r="D678" s="2084"/>
      <c r="E678" s="467"/>
      <c r="F678" s="467"/>
      <c r="G678" s="467"/>
      <c r="H678" s="2084" t="s">
        <v>348</v>
      </c>
      <c r="I678" s="2084"/>
      <c r="J678" s="518">
        <v>-7.1526972494156977E-3</v>
      </c>
      <c r="K678" s="467"/>
      <c r="L678" s="467"/>
      <c r="M678" s="2084" t="s">
        <v>351</v>
      </c>
      <c r="N678" s="2084"/>
      <c r="O678" s="519">
        <v>1.4388205755564312E-3</v>
      </c>
      <c r="P678" s="467"/>
      <c r="Q678" s="467"/>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083"/>
      <c r="D679" s="2084"/>
      <c r="E679" s="467"/>
      <c r="F679" s="467"/>
      <c r="G679" s="467"/>
      <c r="H679" s="2084" t="s">
        <v>266</v>
      </c>
      <c r="I679" s="2084"/>
      <c r="J679" s="518">
        <v>9.450194677516717E-2</v>
      </c>
      <c r="K679" s="467"/>
      <c r="L679" s="467"/>
      <c r="M679" s="2084" t="s">
        <v>327</v>
      </c>
      <c r="N679" s="2084"/>
      <c r="O679" s="519">
        <v>1.9977019962148349E-2</v>
      </c>
      <c r="P679" s="467"/>
      <c r="Q679" s="467"/>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083"/>
      <c r="D680" s="2084"/>
      <c r="E680" s="467"/>
      <c r="F680" s="467"/>
      <c r="G680" s="467"/>
      <c r="H680" s="2084" t="s">
        <v>275</v>
      </c>
      <c r="I680" s="2084"/>
      <c r="J680" s="518">
        <v>-8.1295773950815928E-2</v>
      </c>
      <c r="K680" s="467"/>
      <c r="L680" s="467"/>
      <c r="M680" s="2084" t="s">
        <v>335</v>
      </c>
      <c r="N680" s="2084"/>
      <c r="O680" s="519">
        <v>-1.6797550418610249E-2</v>
      </c>
      <c r="P680" s="467"/>
      <c r="Q680" s="467"/>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083"/>
      <c r="D681" s="2084"/>
      <c r="E681" s="467"/>
      <c r="F681" s="467"/>
      <c r="G681" s="467"/>
      <c r="H681" s="2084" t="s">
        <v>304</v>
      </c>
      <c r="I681" s="2084"/>
      <c r="J681" s="518">
        <v>-4.121932334257887E-2</v>
      </c>
      <c r="K681" s="467"/>
      <c r="L681" s="467"/>
      <c r="M681" s="2084" t="s">
        <v>350</v>
      </c>
      <c r="N681" s="2084"/>
      <c r="O681" s="519">
        <v>-5.8597593983176263E-3</v>
      </c>
      <c r="P681" s="467"/>
      <c r="Q681" s="467"/>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083"/>
      <c r="D682" s="2084"/>
      <c r="E682" s="467"/>
      <c r="F682" s="467"/>
      <c r="G682" s="467"/>
      <c r="H682" s="2084" t="s">
        <v>311</v>
      </c>
      <c r="I682" s="2084"/>
      <c r="J682" s="518">
        <v>-3.4833828759748837E-2</v>
      </c>
      <c r="K682" s="467"/>
      <c r="L682" s="467"/>
      <c r="M682" s="2084" t="s">
        <v>348</v>
      </c>
      <c r="N682" s="2084"/>
      <c r="O682" s="519">
        <v>-9.0809662683164431E-3</v>
      </c>
      <c r="P682" s="467"/>
      <c r="Q682" s="467"/>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083"/>
      <c r="D683" s="2084"/>
      <c r="E683" s="467"/>
      <c r="F683" s="467"/>
      <c r="G683" s="467"/>
      <c r="H683" s="2084" t="s">
        <v>274</v>
      </c>
      <c r="I683" s="2084"/>
      <c r="J683" s="518">
        <v>7.2333666926143667E-2</v>
      </c>
      <c r="K683" s="467"/>
      <c r="L683" s="467"/>
      <c r="M683" s="2084" t="s">
        <v>266</v>
      </c>
      <c r="N683" s="2084"/>
      <c r="O683" s="519">
        <v>6.4319303424769686E-2</v>
      </c>
      <c r="P683" s="467"/>
      <c r="Q683" s="467"/>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083"/>
      <c r="D684" s="2084"/>
      <c r="E684" s="467"/>
      <c r="F684" s="467"/>
      <c r="G684" s="467"/>
      <c r="H684" s="2084" t="s">
        <v>277</v>
      </c>
      <c r="I684" s="2084"/>
      <c r="J684" s="518">
        <v>-6.0040803877236502E-2</v>
      </c>
      <c r="K684" s="467"/>
      <c r="L684" s="467"/>
      <c r="M684" s="2084" t="s">
        <v>275</v>
      </c>
      <c r="N684" s="2084"/>
      <c r="O684" s="519">
        <v>-6.3139840521216795E-2</v>
      </c>
      <c r="P684" s="467"/>
      <c r="Q684" s="467"/>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083"/>
      <c r="D685" s="2084"/>
      <c r="E685" s="467"/>
      <c r="F685" s="467"/>
      <c r="G685" s="467"/>
      <c r="H685" s="2084" t="s">
        <v>306</v>
      </c>
      <c r="I685" s="2084"/>
      <c r="J685" s="518">
        <v>-4.0871514883800898E-2</v>
      </c>
      <c r="K685" s="467"/>
      <c r="L685" s="467"/>
      <c r="M685" s="2084" t="s">
        <v>304</v>
      </c>
      <c r="N685" s="2084"/>
      <c r="O685" s="519">
        <v>-2.3050509708871602E-4</v>
      </c>
      <c r="P685" s="467"/>
      <c r="Q685" s="467"/>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083"/>
      <c r="D686" s="2084"/>
      <c r="E686" s="467"/>
      <c r="F686" s="467"/>
      <c r="G686" s="467"/>
      <c r="H686" s="2084" t="s">
        <v>290</v>
      </c>
      <c r="I686" s="2084"/>
      <c r="J686" s="518">
        <v>1.4402642257258985E-2</v>
      </c>
      <c r="K686" s="467"/>
      <c r="L686" s="467"/>
      <c r="M686" s="2084" t="s">
        <v>311</v>
      </c>
      <c r="N686" s="2084"/>
      <c r="O686" s="519">
        <v>3.1824466803651902E-3</v>
      </c>
      <c r="P686" s="467"/>
      <c r="Q686" s="467"/>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083"/>
      <c r="D687" s="2084"/>
      <c r="E687" s="467"/>
      <c r="F687" s="467"/>
      <c r="G687" s="467"/>
      <c r="H687" s="2084" t="s">
        <v>324</v>
      </c>
      <c r="I687" s="2084"/>
      <c r="J687" s="518">
        <v>-1.2169292708632259E-2</v>
      </c>
      <c r="K687" s="467"/>
      <c r="L687" s="467"/>
      <c r="M687" s="2084" t="s">
        <v>274</v>
      </c>
      <c r="N687" s="2084"/>
      <c r="O687" s="519">
        <v>7.2425717630159342E-2</v>
      </c>
      <c r="P687" s="467"/>
      <c r="Q687" s="467"/>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083"/>
      <c r="D688" s="2084"/>
      <c r="E688" s="467"/>
      <c r="F688" s="467"/>
      <c r="G688" s="467"/>
      <c r="H688" s="2084" t="s">
        <v>317</v>
      </c>
      <c r="I688" s="2084"/>
      <c r="J688" s="518">
        <v>-7.7224205543410156E-3</v>
      </c>
      <c r="K688" s="467"/>
      <c r="L688" s="467"/>
      <c r="M688" s="2084" t="s">
        <v>277</v>
      </c>
      <c r="N688" s="2084"/>
      <c r="O688" s="519">
        <v>-6.6063329358498388E-2</v>
      </c>
      <c r="P688" s="467"/>
      <c r="Q688" s="467"/>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083"/>
      <c r="D689" s="2084"/>
      <c r="E689" s="467"/>
      <c r="F689" s="467"/>
      <c r="G689" s="467"/>
      <c r="H689" s="2084" t="s">
        <v>282</v>
      </c>
      <c r="I689" s="2084"/>
      <c r="J689" s="518">
        <v>6.7421404284979683E-2</v>
      </c>
      <c r="K689" s="467"/>
      <c r="L689" s="467"/>
      <c r="M689" s="2084" t="s">
        <v>306</v>
      </c>
      <c r="N689" s="2084"/>
      <c r="O689" s="519">
        <v>-2.2117855335083265E-2</v>
      </c>
      <c r="P689" s="467"/>
      <c r="Q689" s="467"/>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083"/>
      <c r="D690" s="2084"/>
      <c r="E690" s="467"/>
      <c r="F690" s="467"/>
      <c r="G690" s="467"/>
      <c r="H690" s="2084" t="s">
        <v>299</v>
      </c>
      <c r="I690" s="2084"/>
      <c r="J690" s="518">
        <v>-5.3284525964877351E-2</v>
      </c>
      <c r="K690" s="467"/>
      <c r="L690" s="467"/>
      <c r="M690" s="2084" t="s">
        <v>352</v>
      </c>
      <c r="N690" s="2084"/>
      <c r="O690" s="519">
        <v>8.4987883198492148E-4</v>
      </c>
      <c r="P690" s="467"/>
      <c r="Q690" s="467"/>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083"/>
      <c r="D691" s="2084"/>
      <c r="E691" s="467"/>
      <c r="F691" s="467"/>
      <c r="G691" s="467"/>
      <c r="H691" s="2084" t="s">
        <v>319</v>
      </c>
      <c r="I691" s="2084"/>
      <c r="J691" s="518">
        <v>-2.3611689219941109E-2</v>
      </c>
      <c r="K691" s="467"/>
      <c r="L691" s="467"/>
      <c r="M691" s="2084" t="s">
        <v>290</v>
      </c>
      <c r="N691" s="2084"/>
      <c r="O691" s="519">
        <v>4.65163415408089E-2</v>
      </c>
      <c r="P691" s="467"/>
      <c r="Q691" s="467"/>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083"/>
      <c r="D692" s="2084"/>
      <c r="E692" s="467"/>
      <c r="F692" s="467"/>
      <c r="G692" s="467"/>
      <c r="H692" s="2084" t="s">
        <v>301</v>
      </c>
      <c r="I692" s="2084"/>
      <c r="J692" s="518">
        <v>-3.5449799306376005E-2</v>
      </c>
      <c r="K692" s="467"/>
      <c r="L692" s="467"/>
      <c r="M692" s="2084" t="s">
        <v>324</v>
      </c>
      <c r="N692" s="2084"/>
      <c r="O692" s="519">
        <v>-2.2901768139984822E-2</v>
      </c>
      <c r="P692" s="467"/>
      <c r="Q692" s="467"/>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083"/>
      <c r="D693" s="2084"/>
      <c r="E693" s="467"/>
      <c r="F693" s="467"/>
      <c r="G693" s="467"/>
      <c r="H693" s="2084" t="s">
        <v>263</v>
      </c>
      <c r="I693" s="2084"/>
      <c r="J693" s="518">
        <v>0.10023057564002731</v>
      </c>
      <c r="K693" s="467"/>
      <c r="L693" s="467"/>
      <c r="M693" s="2084" t="s">
        <v>312</v>
      </c>
      <c r="N693" s="2084"/>
      <c r="O693" s="519">
        <v>-2.8282368746651014E-2</v>
      </c>
      <c r="P693" s="467"/>
      <c r="Q693" s="467"/>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83"/>
      <c r="D694" s="2084"/>
      <c r="E694" s="467"/>
      <c r="F694" s="467"/>
      <c r="G694" s="467"/>
      <c r="H694" s="2084" t="s">
        <v>316</v>
      </c>
      <c r="I694" s="2084"/>
      <c r="J694" s="518">
        <v>-3.1198784619880109E-2</v>
      </c>
      <c r="K694" s="467"/>
      <c r="L694" s="467"/>
      <c r="M694" s="2084" t="s">
        <v>317</v>
      </c>
      <c r="N694" s="2084"/>
      <c r="O694" s="519">
        <v>-2.7843253884871872E-2</v>
      </c>
      <c r="P694" s="467"/>
      <c r="Q694" s="467"/>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083"/>
      <c r="D695" s="2084"/>
      <c r="E695" s="467"/>
      <c r="F695" s="467"/>
      <c r="G695" s="467"/>
      <c r="H695" s="2084" t="s">
        <v>288</v>
      </c>
      <c r="I695" s="2084"/>
      <c r="J695" s="518">
        <v>-6.131881836823122E-2</v>
      </c>
      <c r="K695" s="467"/>
      <c r="L695" s="467"/>
      <c r="M695" s="2084" t="s">
        <v>282</v>
      </c>
      <c r="N695" s="2084"/>
      <c r="O695" s="519">
        <v>5.5128503087311834E-2</v>
      </c>
      <c r="P695" s="467"/>
      <c r="Q695" s="467"/>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083"/>
      <c r="D696" s="2084"/>
      <c r="E696" s="467"/>
      <c r="F696" s="467"/>
      <c r="G696" s="467"/>
      <c r="H696" s="2084" t="s">
        <v>281</v>
      </c>
      <c r="I696" s="2084"/>
      <c r="J696" s="518">
        <v>-7.2393747832344021E-2</v>
      </c>
      <c r="K696" s="467"/>
      <c r="L696" s="467"/>
      <c r="M696" s="2084" t="s">
        <v>299</v>
      </c>
      <c r="N696" s="2084"/>
      <c r="O696" s="519">
        <v>-2.319413711160432E-2</v>
      </c>
      <c r="P696" s="467"/>
      <c r="Q696" s="467"/>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083"/>
      <c r="D697" s="2084"/>
      <c r="E697" s="467"/>
      <c r="F697" s="467"/>
      <c r="G697" s="467"/>
      <c r="H697" s="2084" t="s">
        <v>314</v>
      </c>
      <c r="I697" s="2084"/>
      <c r="J697" s="518">
        <v>3.4046853853869942E-2</v>
      </c>
      <c r="K697" s="467"/>
      <c r="L697" s="467"/>
      <c r="M697" s="2084" t="s">
        <v>319</v>
      </c>
      <c r="N697" s="2084"/>
      <c r="O697" s="519">
        <v>-2.778474923597803E-2</v>
      </c>
      <c r="P697" s="467"/>
      <c r="Q697" s="467"/>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083"/>
      <c r="D698" s="2084"/>
      <c r="E698" s="467"/>
      <c r="F698" s="467"/>
      <c r="G698" s="467"/>
      <c r="H698" s="2084" t="s">
        <v>322</v>
      </c>
      <c r="I698" s="2084"/>
      <c r="J698" s="518">
        <v>-2.8999699373279703E-2</v>
      </c>
      <c r="K698" s="467"/>
      <c r="L698" s="467"/>
      <c r="M698" s="2084" t="s">
        <v>301</v>
      </c>
      <c r="N698" s="2084"/>
      <c r="O698" s="519">
        <v>-3.5983908422173666E-2</v>
      </c>
      <c r="P698" s="467"/>
      <c r="Q698" s="467"/>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083"/>
      <c r="D699" s="2084"/>
      <c r="E699" s="467"/>
      <c r="F699" s="467"/>
      <c r="G699" s="467"/>
      <c r="H699" s="2084" t="s">
        <v>339</v>
      </c>
      <c r="I699" s="2084"/>
      <c r="J699" s="518">
        <v>-1.6560713174481188E-2</v>
      </c>
      <c r="K699" s="467"/>
      <c r="L699" s="467"/>
      <c r="M699" s="2084" t="s">
        <v>263</v>
      </c>
      <c r="N699" s="2084"/>
      <c r="O699" s="519">
        <v>4.0020460857641452E-2</v>
      </c>
      <c r="P699" s="467"/>
      <c r="Q699" s="467"/>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64"/>
      <c r="D700" s="467"/>
      <c r="E700" s="467"/>
      <c r="F700" s="467"/>
      <c r="G700" s="467"/>
      <c r="H700" s="467"/>
      <c r="I700" s="494" t="s">
        <v>343</v>
      </c>
      <c r="J700" s="521">
        <v>-1.4379579378274894E-2</v>
      </c>
      <c r="K700" s="467"/>
      <c r="L700" s="467"/>
      <c r="M700" s="467"/>
      <c r="N700" s="495" t="s">
        <v>316</v>
      </c>
      <c r="O700" s="519">
        <v>-1.9071227730724612E-2</v>
      </c>
      <c r="P700" s="467"/>
      <c r="Q700" s="467"/>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5"/>
      <c r="D701" s="467"/>
      <c r="E701" s="467"/>
      <c r="F701" s="467"/>
      <c r="G701" s="467"/>
      <c r="H701" s="467"/>
      <c r="I701" s="467"/>
      <c r="J701" s="467"/>
      <c r="K701" s="467"/>
      <c r="L701" s="467"/>
      <c r="M701" s="467"/>
      <c r="N701" s="495" t="s">
        <v>288</v>
      </c>
      <c r="O701" s="519">
        <v>-3.235380887820382E-2</v>
      </c>
      <c r="P701" s="467"/>
      <c r="Q701" s="467"/>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5"/>
      <c r="D702" s="467"/>
      <c r="E702" s="467"/>
      <c r="F702" s="467"/>
      <c r="G702" s="467"/>
      <c r="H702" s="467"/>
      <c r="I702" s="467"/>
      <c r="J702" s="467"/>
      <c r="K702" s="467"/>
      <c r="L702" s="467"/>
      <c r="M702" s="467"/>
      <c r="N702" s="495" t="s">
        <v>281</v>
      </c>
      <c r="O702" s="519">
        <v>-1.8151765209698252E-3</v>
      </c>
      <c r="P702" s="467"/>
      <c r="Q702" s="467"/>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5"/>
      <c r="D703" s="467"/>
      <c r="E703" s="467"/>
      <c r="F703" s="467"/>
      <c r="G703" s="467"/>
      <c r="H703" s="467"/>
      <c r="I703" s="2249" t="s">
        <v>235</v>
      </c>
      <c r="J703" s="2250"/>
      <c r="K703" s="467"/>
      <c r="L703" s="467"/>
      <c r="M703" s="467"/>
      <c r="N703" s="495" t="s">
        <v>314</v>
      </c>
      <c r="O703" s="519">
        <v>-2.5357918823968478E-3</v>
      </c>
      <c r="P703" s="467"/>
      <c r="Q703" s="467"/>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5"/>
      <c r="D704" s="467"/>
      <c r="E704" s="467"/>
      <c r="F704" s="467"/>
      <c r="G704" s="467"/>
      <c r="H704" s="467"/>
      <c r="I704" s="512" t="s">
        <v>185</v>
      </c>
      <c r="J704" s="537" t="s">
        <v>186</v>
      </c>
      <c r="K704" s="467"/>
      <c r="L704" s="467"/>
      <c r="M704" s="467"/>
      <c r="N704" s="495" t="s">
        <v>322</v>
      </c>
      <c r="O704" s="519">
        <v>8.1576297791774585E-4</v>
      </c>
      <c r="P704" s="467"/>
      <c r="Q704" s="467"/>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5"/>
      <c r="D705" s="467"/>
      <c r="E705" s="467"/>
      <c r="F705" s="467"/>
      <c r="G705" s="467"/>
      <c r="H705" s="467"/>
      <c r="I705" s="538" t="s">
        <v>186</v>
      </c>
      <c r="J705" s="539">
        <v>0.99999999999999978</v>
      </c>
      <c r="K705" s="467"/>
      <c r="L705" s="467"/>
      <c r="M705" s="467"/>
      <c r="N705" s="495" t="s">
        <v>339</v>
      </c>
      <c r="O705" s="519">
        <v>3.8089054684342098E-3</v>
      </c>
      <c r="P705" s="467"/>
      <c r="Q705" s="467"/>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5"/>
      <c r="D706" s="467"/>
      <c r="E706" s="467"/>
      <c r="F706" s="467"/>
      <c r="G706" s="467"/>
      <c r="H706" s="467"/>
      <c r="I706" s="467"/>
      <c r="J706" s="467"/>
      <c r="K706" s="467"/>
      <c r="L706" s="467"/>
      <c r="M706" s="467"/>
      <c r="N706" s="496" t="s">
        <v>343</v>
      </c>
      <c r="O706" s="522">
        <v>-4.389746110248985E-4</v>
      </c>
      <c r="P706" s="467"/>
      <c r="Q706" s="467"/>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5"/>
      <c r="D707" s="467"/>
      <c r="E707" s="467"/>
      <c r="F707" s="467"/>
      <c r="G707" s="467"/>
      <c r="H707" s="467"/>
      <c r="I707" s="467"/>
      <c r="J707" s="467"/>
      <c r="K707" s="467"/>
      <c r="L707" s="467"/>
      <c r="M707" s="467"/>
      <c r="N707" s="467"/>
      <c r="O707" s="467"/>
      <c r="P707" s="467"/>
      <c r="Q707" s="467"/>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5"/>
      <c r="D708" s="467"/>
      <c r="E708" s="467"/>
      <c r="F708" s="467"/>
      <c r="G708" s="467"/>
      <c r="H708" s="467"/>
      <c r="I708" s="467"/>
      <c r="J708" s="467"/>
      <c r="K708" s="467"/>
      <c r="L708" s="467"/>
      <c r="M708" s="467"/>
      <c r="N708" s="467"/>
      <c r="O708" s="467"/>
      <c r="P708" s="467"/>
      <c r="Q708" s="467"/>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5"/>
      <c r="D709" s="467"/>
      <c r="E709" s="467"/>
      <c r="F709" s="467"/>
      <c r="G709" s="467"/>
      <c r="H709" s="467"/>
      <c r="I709" s="467"/>
      <c r="J709" s="467"/>
      <c r="K709" s="467"/>
      <c r="L709" s="467"/>
      <c r="M709" s="467"/>
      <c r="N709" s="2251" t="s">
        <v>235</v>
      </c>
      <c r="O709" s="2252"/>
      <c r="P709" s="467"/>
      <c r="Q709" s="467"/>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5"/>
      <c r="D710" s="467"/>
      <c r="E710" s="467"/>
      <c r="F710" s="467"/>
      <c r="G710" s="467"/>
      <c r="H710" s="467"/>
      <c r="I710" s="467"/>
      <c r="J710" s="467"/>
      <c r="K710" s="467"/>
      <c r="L710" s="467"/>
      <c r="M710" s="467"/>
      <c r="N710" s="513" t="s">
        <v>185</v>
      </c>
      <c r="O710" s="540" t="s">
        <v>186</v>
      </c>
      <c r="P710" s="467"/>
      <c r="Q710" s="467"/>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5"/>
      <c r="D711" s="467"/>
      <c r="E711" s="467"/>
      <c r="F711" s="467"/>
      <c r="G711" s="467"/>
      <c r="H711" s="467"/>
      <c r="I711" s="467"/>
      <c r="J711" s="467"/>
      <c r="K711" s="467"/>
      <c r="L711" s="467"/>
      <c r="M711" s="467"/>
      <c r="N711" s="541" t="s">
        <v>186</v>
      </c>
      <c r="O711" s="542">
        <v>1.0000000000000004</v>
      </c>
      <c r="P711" s="467"/>
      <c r="Q711" s="467"/>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5"/>
      <c r="D712" s="467"/>
      <c r="E712" s="467"/>
      <c r="F712" s="467"/>
      <c r="G712" s="467"/>
      <c r="H712" s="467"/>
      <c r="I712" s="467"/>
      <c r="J712" s="467"/>
      <c r="K712" s="467"/>
      <c r="L712" s="467"/>
      <c r="M712" s="467"/>
      <c r="N712" s="467"/>
      <c r="O712" s="467"/>
      <c r="P712" s="467"/>
      <c r="Q712" s="467"/>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5"/>
      <c r="D713" s="465"/>
      <c r="E713" s="465"/>
      <c r="F713" s="465"/>
      <c r="G713" s="465"/>
      <c r="H713" s="465"/>
      <c r="I713" s="465"/>
      <c r="J713" s="465"/>
      <c r="K713" s="465"/>
      <c r="L713" s="465"/>
      <c r="M713" s="465"/>
      <c r="N713" s="465"/>
      <c r="O713" s="465"/>
      <c r="P713" s="465"/>
      <c r="Q713" s="465"/>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5"/>
      <c r="D714" s="465"/>
      <c r="E714" s="465"/>
      <c r="F714" s="465"/>
      <c r="G714" s="465"/>
      <c r="H714" s="465"/>
      <c r="I714" s="465"/>
      <c r="J714" s="465"/>
      <c r="K714" s="465"/>
      <c r="L714" s="465"/>
      <c r="M714" s="465"/>
      <c r="N714" s="465"/>
      <c r="O714" s="465"/>
      <c r="P714" s="465"/>
      <c r="Q714" s="465"/>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5"/>
      <c r="D715" s="465"/>
      <c r="E715" s="465"/>
      <c r="F715" s="465"/>
      <c r="G715" s="465"/>
      <c r="H715" s="465"/>
      <c r="I715" s="465"/>
      <c r="J715" s="465"/>
      <c r="K715" s="465"/>
      <c r="L715" s="465"/>
      <c r="M715" s="465"/>
      <c r="N715" s="465"/>
      <c r="O715" s="465"/>
      <c r="P715" s="465"/>
      <c r="Q715" s="465"/>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5"/>
      <c r="D716" s="465"/>
      <c r="E716" s="465"/>
      <c r="F716" s="465"/>
      <c r="G716" s="465"/>
      <c r="H716" s="465"/>
      <c r="I716" s="465"/>
      <c r="J716" s="465"/>
      <c r="K716" s="465"/>
      <c r="L716" s="465"/>
      <c r="M716" s="465"/>
      <c r="N716" s="465"/>
      <c r="O716" s="465"/>
      <c r="P716" s="465"/>
      <c r="Q716" s="465"/>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5"/>
      <c r="D717" s="465"/>
      <c r="E717" s="465"/>
      <c r="F717" s="465"/>
      <c r="G717" s="465"/>
      <c r="H717" s="465"/>
      <c r="I717" s="465"/>
      <c r="J717" s="465"/>
      <c r="K717" s="465"/>
      <c r="L717" s="465"/>
      <c r="M717" s="465"/>
      <c r="N717" s="465"/>
      <c r="O717" s="465"/>
      <c r="P717" s="465"/>
      <c r="Q717" s="465"/>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5"/>
      <c r="D718" s="465"/>
      <c r="E718" s="465"/>
      <c r="F718" s="465"/>
      <c r="G718" s="465"/>
      <c r="H718" s="465"/>
      <c r="I718" s="465"/>
      <c r="J718" s="465"/>
      <c r="K718" s="465"/>
      <c r="L718" s="465"/>
      <c r="M718" s="465"/>
      <c r="N718" s="465"/>
      <c r="O718" s="465"/>
      <c r="P718" s="465"/>
      <c r="Q718" s="465"/>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5"/>
      <c r="D719" s="465"/>
      <c r="E719" s="465"/>
      <c r="F719" s="465"/>
      <c r="G719" s="465"/>
      <c r="H719" s="465"/>
      <c r="I719" s="465"/>
      <c r="J719" s="465"/>
      <c r="K719" s="465"/>
      <c r="L719" s="465"/>
      <c r="M719" s="465"/>
      <c r="N719" s="465"/>
      <c r="O719" s="465"/>
      <c r="P719" s="465"/>
      <c r="Q719" s="465"/>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5"/>
      <c r="D720" s="465"/>
      <c r="E720" s="465"/>
      <c r="F720" s="465"/>
      <c r="G720" s="465"/>
      <c r="H720" s="465"/>
      <c r="I720" s="465"/>
      <c r="J720" s="465"/>
      <c r="K720" s="465"/>
      <c r="L720" s="465"/>
      <c r="M720" s="465"/>
      <c r="N720" s="465"/>
      <c r="O720" s="465"/>
      <c r="P720" s="465"/>
      <c r="Q720" s="465"/>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5"/>
      <c r="D721" s="465"/>
      <c r="E721" s="465"/>
      <c r="F721" s="465"/>
      <c r="G721" s="465"/>
      <c r="H721" s="465"/>
      <c r="I721" s="465"/>
      <c r="J721" s="465"/>
      <c r="K721" s="465"/>
      <c r="L721" s="465"/>
      <c r="M721" s="465"/>
      <c r="N721" s="465"/>
      <c r="O721" s="465"/>
      <c r="P721" s="465"/>
      <c r="Q721" s="465"/>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5"/>
      <c r="D722" s="465"/>
      <c r="E722" s="465"/>
      <c r="F722" s="465"/>
      <c r="G722" s="465"/>
      <c r="H722" s="465"/>
      <c r="I722" s="465"/>
      <c r="J722" s="465"/>
      <c r="K722" s="465"/>
      <c r="L722" s="465"/>
      <c r="M722" s="465"/>
      <c r="N722" s="465"/>
      <c r="O722" s="465"/>
      <c r="P722" s="465"/>
      <c r="Q722" s="465"/>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5"/>
      <c r="D723" s="465"/>
      <c r="E723" s="465"/>
      <c r="F723" s="465"/>
      <c r="G723" s="465"/>
      <c r="H723" s="465"/>
      <c r="I723" s="465"/>
      <c r="J723" s="465"/>
      <c r="K723" s="465"/>
      <c r="L723" s="465"/>
      <c r="M723" s="465"/>
      <c r="N723" s="465"/>
      <c r="O723" s="465"/>
      <c r="P723" s="465"/>
      <c r="Q723" s="465"/>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5"/>
      <c r="D724" s="465"/>
      <c r="E724" s="465"/>
      <c r="F724" s="465"/>
      <c r="G724" s="465"/>
      <c r="H724" s="465"/>
      <c r="I724" s="465"/>
      <c r="J724" s="465"/>
      <c r="K724" s="465"/>
      <c r="L724" s="465"/>
      <c r="M724" s="465"/>
      <c r="N724" s="465"/>
      <c r="O724" s="465"/>
      <c r="P724" s="465"/>
      <c r="Q724" s="465"/>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5"/>
      <c r="D725" s="465"/>
      <c r="E725" s="465"/>
      <c r="F725" s="465"/>
      <c r="G725" s="465"/>
      <c r="H725" s="465"/>
      <c r="I725" s="465"/>
      <c r="J725" s="465"/>
      <c r="K725" s="465"/>
      <c r="L725" s="465"/>
      <c r="M725" s="465"/>
      <c r="N725" s="465"/>
      <c r="O725" s="465"/>
      <c r="P725" s="465"/>
      <c r="Q725" s="465"/>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5"/>
      <c r="D726" s="465"/>
      <c r="E726" s="465"/>
      <c r="F726" s="465"/>
      <c r="G726" s="465"/>
      <c r="H726" s="465"/>
      <c r="I726" s="465"/>
      <c r="J726" s="465"/>
      <c r="K726" s="465"/>
      <c r="L726" s="465"/>
      <c r="M726" s="465"/>
      <c r="N726" s="465"/>
      <c r="O726" s="465"/>
      <c r="P726" s="465"/>
      <c r="Q726" s="465"/>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5"/>
      <c r="D727" s="465"/>
      <c r="E727" s="465"/>
      <c r="F727" s="465"/>
      <c r="G727" s="465"/>
      <c r="H727" s="465"/>
      <c r="I727" s="465"/>
      <c r="J727" s="465"/>
      <c r="K727" s="465"/>
      <c r="L727" s="465"/>
      <c r="M727" s="465"/>
      <c r="N727" s="465"/>
      <c r="O727" s="465"/>
      <c r="P727" s="465"/>
      <c r="Q727" s="465"/>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5"/>
      <c r="D728" s="465"/>
      <c r="E728" s="465"/>
      <c r="F728" s="465"/>
      <c r="G728" s="465"/>
      <c r="H728" s="465"/>
      <c r="I728" s="465"/>
      <c r="J728" s="465"/>
      <c r="K728" s="465"/>
      <c r="L728" s="465"/>
      <c r="M728" s="465"/>
      <c r="N728" s="465"/>
      <c r="O728" s="465"/>
      <c r="P728" s="465"/>
      <c r="Q728" s="465"/>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5"/>
      <c r="D729" s="465"/>
      <c r="E729" s="465"/>
      <c r="F729" s="465"/>
      <c r="G729" s="465"/>
      <c r="H729" s="465"/>
      <c r="I729" s="465"/>
      <c r="J729" s="465"/>
      <c r="K729" s="465"/>
      <c r="L729" s="465"/>
      <c r="M729" s="465"/>
      <c r="N729" s="465"/>
      <c r="O729" s="465"/>
      <c r="P729" s="465"/>
      <c r="Q729" s="465"/>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5"/>
      <c r="D730" s="465"/>
      <c r="E730" s="465"/>
      <c r="F730" s="465"/>
      <c r="G730" s="465"/>
      <c r="H730" s="465"/>
      <c r="I730" s="465"/>
      <c r="J730" s="465"/>
      <c r="K730" s="465"/>
      <c r="L730" s="465"/>
      <c r="M730" s="465"/>
      <c r="N730" s="465"/>
      <c r="O730" s="465"/>
      <c r="P730" s="465"/>
      <c r="Q730" s="465"/>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5"/>
      <c r="D731" s="465"/>
      <c r="E731" s="465"/>
      <c r="F731" s="465"/>
      <c r="G731" s="465"/>
      <c r="H731" s="465"/>
      <c r="I731" s="465"/>
      <c r="J731" s="465"/>
      <c r="K731" s="465"/>
      <c r="L731" s="465"/>
      <c r="M731" s="465"/>
      <c r="N731" s="465"/>
      <c r="O731" s="465"/>
      <c r="P731" s="465"/>
      <c r="Q731" s="465"/>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5"/>
      <c r="D732" s="465"/>
      <c r="E732" s="465"/>
      <c r="F732" s="465"/>
      <c r="G732" s="465"/>
      <c r="H732" s="465"/>
      <c r="I732" s="465"/>
      <c r="J732" s="465"/>
      <c r="K732" s="465"/>
      <c r="L732" s="465"/>
      <c r="M732" s="465"/>
      <c r="N732" s="465"/>
      <c r="O732" s="465"/>
      <c r="P732" s="465"/>
      <c r="Q732" s="465"/>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5"/>
      <c r="D733" s="465"/>
      <c r="E733" s="465"/>
      <c r="F733" s="465"/>
      <c r="G733" s="465"/>
      <c r="H733" s="465"/>
      <c r="I733" s="465"/>
      <c r="J733" s="465"/>
      <c r="K733" s="465"/>
      <c r="L733" s="465"/>
      <c r="M733" s="465"/>
      <c r="N733" s="465"/>
      <c r="O733" s="465"/>
      <c r="P733" s="465"/>
      <c r="Q733" s="465"/>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5"/>
      <c r="D734" s="465"/>
      <c r="E734" s="465"/>
      <c r="F734" s="465"/>
      <c r="G734" s="465"/>
      <c r="H734" s="465"/>
      <c r="I734" s="465"/>
      <c r="J734" s="465"/>
      <c r="K734" s="465"/>
      <c r="L734" s="465"/>
      <c r="M734" s="465"/>
      <c r="N734" s="465"/>
      <c r="O734" s="465"/>
      <c r="P734" s="465"/>
      <c r="Q734" s="465"/>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5"/>
      <c r="D735" s="465"/>
      <c r="E735" s="465"/>
      <c r="F735" s="465"/>
      <c r="G735" s="465"/>
      <c r="H735" s="465"/>
      <c r="I735" s="465"/>
      <c r="J735" s="465"/>
      <c r="K735" s="465"/>
      <c r="L735" s="465"/>
      <c r="M735" s="465"/>
      <c r="N735" s="465"/>
      <c r="O735" s="465"/>
      <c r="P735" s="465"/>
      <c r="Q735" s="465"/>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5"/>
      <c r="D736" s="465"/>
      <c r="E736" s="465"/>
      <c r="F736" s="465"/>
      <c r="G736" s="465"/>
      <c r="H736" s="465"/>
      <c r="I736" s="465"/>
      <c r="J736" s="465"/>
      <c r="K736" s="465"/>
      <c r="L736" s="465"/>
      <c r="M736" s="465"/>
      <c r="N736" s="465"/>
      <c r="O736" s="465"/>
      <c r="P736" s="465"/>
      <c r="Q736" s="465"/>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5"/>
      <c r="D737" s="465"/>
      <c r="E737" s="465"/>
      <c r="F737" s="465"/>
      <c r="G737" s="465"/>
      <c r="H737" s="465"/>
      <c r="I737" s="465"/>
      <c r="J737" s="465"/>
      <c r="K737" s="465"/>
      <c r="L737" s="465"/>
      <c r="M737" s="465"/>
      <c r="N737" s="465"/>
      <c r="O737" s="465"/>
      <c r="P737" s="465"/>
      <c r="Q737" s="465"/>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5"/>
      <c r="D738" s="465"/>
      <c r="E738" s="465"/>
      <c r="F738" s="465"/>
      <c r="G738" s="465"/>
      <c r="H738" s="465"/>
      <c r="I738" s="465"/>
      <c r="J738" s="465"/>
      <c r="K738" s="465"/>
      <c r="L738" s="465"/>
      <c r="M738" s="465"/>
      <c r="N738" s="465"/>
      <c r="O738" s="465"/>
      <c r="P738" s="465"/>
      <c r="Q738" s="465"/>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5"/>
      <c r="D739" s="465"/>
      <c r="E739" s="465"/>
      <c r="F739" s="465"/>
      <c r="G739" s="465"/>
      <c r="H739" s="465"/>
      <c r="I739" s="465"/>
      <c r="J739" s="465"/>
      <c r="K739" s="465"/>
      <c r="L739" s="465"/>
      <c r="M739" s="465"/>
      <c r="N739" s="465"/>
      <c r="O739" s="465"/>
      <c r="P739" s="465"/>
      <c r="Q739" s="465"/>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5"/>
      <c r="D740" s="465"/>
      <c r="E740" s="465"/>
      <c r="F740" s="465"/>
      <c r="G740" s="465"/>
      <c r="H740" s="465"/>
      <c r="I740" s="465"/>
      <c r="J740" s="465"/>
      <c r="K740" s="465"/>
      <c r="L740" s="465"/>
      <c r="M740" s="465"/>
      <c r="N740" s="465"/>
      <c r="O740" s="465"/>
      <c r="P740" s="465"/>
      <c r="Q740" s="465"/>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5"/>
      <c r="D741" s="465"/>
      <c r="E741" s="465"/>
      <c r="F741" s="465"/>
      <c r="G741" s="465"/>
      <c r="H741" s="465"/>
      <c r="I741" s="465"/>
      <c r="J741" s="465"/>
      <c r="K741" s="465"/>
      <c r="L741" s="465"/>
      <c r="M741" s="465"/>
      <c r="N741" s="465"/>
      <c r="O741" s="465"/>
      <c r="P741" s="465"/>
      <c r="Q741" s="465"/>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5"/>
      <c r="D742" s="465"/>
      <c r="E742" s="465"/>
      <c r="F742" s="465"/>
      <c r="G742" s="465"/>
      <c r="H742" s="465"/>
      <c r="I742" s="465"/>
      <c r="J742" s="465"/>
      <c r="K742" s="465"/>
      <c r="L742" s="465"/>
      <c r="M742" s="465"/>
      <c r="N742" s="465"/>
      <c r="O742" s="465"/>
      <c r="P742" s="465"/>
      <c r="Q742" s="465"/>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5"/>
      <c r="D743" s="465"/>
      <c r="E743" s="465"/>
      <c r="F743" s="465"/>
      <c r="G743" s="465"/>
      <c r="H743" s="465"/>
      <c r="I743" s="465"/>
      <c r="J743" s="465"/>
      <c r="K743" s="465"/>
      <c r="L743" s="465"/>
      <c r="M743" s="465"/>
      <c r="N743" s="465"/>
      <c r="O743" s="465"/>
      <c r="P743" s="465"/>
      <c r="Q743" s="465"/>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5"/>
      <c r="D744" s="465"/>
      <c r="E744" s="465"/>
      <c r="F744" s="465"/>
      <c r="G744" s="465"/>
      <c r="H744" s="465"/>
      <c r="I744" s="465"/>
      <c r="J744" s="465"/>
      <c r="K744" s="465"/>
      <c r="L744" s="465"/>
      <c r="M744" s="465"/>
      <c r="N744" s="465"/>
      <c r="O744" s="465"/>
      <c r="P744" s="465"/>
      <c r="Q744" s="465"/>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5"/>
      <c r="D745" s="465"/>
      <c r="E745" s="465"/>
      <c r="F745" s="465"/>
      <c r="G745" s="465"/>
      <c r="H745" s="465"/>
      <c r="I745" s="465"/>
      <c r="J745" s="465"/>
      <c r="K745" s="465"/>
      <c r="L745" s="465"/>
      <c r="M745" s="465"/>
      <c r="N745" s="465"/>
      <c r="O745" s="465"/>
      <c r="P745" s="465"/>
      <c r="Q745" s="465"/>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5"/>
      <c r="D746" s="465"/>
      <c r="E746" s="465"/>
      <c r="F746" s="465"/>
      <c r="G746" s="465"/>
      <c r="H746" s="465"/>
      <c r="I746" s="465"/>
      <c r="J746" s="465"/>
      <c r="K746" s="465"/>
      <c r="L746" s="465"/>
      <c r="M746" s="465"/>
      <c r="N746" s="465"/>
      <c r="O746" s="465"/>
      <c r="P746" s="465"/>
      <c r="Q746" s="465"/>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5"/>
      <c r="D747" s="465"/>
      <c r="E747" s="465"/>
      <c r="F747" s="465"/>
      <c r="G747" s="465"/>
      <c r="H747" s="465"/>
      <c r="I747" s="465"/>
      <c r="J747" s="465"/>
      <c r="K747" s="465"/>
      <c r="L747" s="465"/>
      <c r="M747" s="465"/>
      <c r="N747" s="465"/>
      <c r="O747" s="465"/>
      <c r="P747" s="465"/>
      <c r="Q747" s="465"/>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5"/>
      <c r="D748" s="465"/>
      <c r="E748" s="465"/>
      <c r="F748" s="465"/>
      <c r="G748" s="465"/>
      <c r="H748" s="465"/>
      <c r="I748" s="465"/>
      <c r="J748" s="465"/>
      <c r="K748" s="465"/>
      <c r="L748" s="465"/>
      <c r="M748" s="465"/>
      <c r="N748" s="465"/>
      <c r="O748" s="465"/>
      <c r="P748" s="465"/>
      <c r="Q748" s="465"/>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5"/>
      <c r="D749" s="465"/>
      <c r="E749" s="465"/>
      <c r="F749" s="465"/>
      <c r="G749" s="465"/>
      <c r="H749" s="465"/>
      <c r="I749" s="465"/>
      <c r="J749" s="465"/>
      <c r="K749" s="465"/>
      <c r="L749" s="465"/>
      <c r="M749" s="465"/>
      <c r="N749" s="465"/>
      <c r="O749" s="465"/>
      <c r="P749" s="465"/>
      <c r="Q749" s="465"/>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5"/>
      <c r="D750" s="465"/>
      <c r="E750" s="465"/>
      <c r="F750" s="465"/>
      <c r="G750" s="465"/>
      <c r="H750" s="465"/>
      <c r="I750" s="465"/>
      <c r="J750" s="465"/>
      <c r="K750" s="465"/>
      <c r="L750" s="465"/>
      <c r="M750" s="465"/>
      <c r="N750" s="465"/>
      <c r="O750" s="465"/>
      <c r="P750" s="465"/>
      <c r="Q750" s="465"/>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5"/>
      <c r="D751" s="465"/>
      <c r="E751" s="465"/>
      <c r="F751" s="465"/>
      <c r="G751" s="465"/>
      <c r="H751" s="465"/>
      <c r="I751" s="465"/>
      <c r="J751" s="465"/>
      <c r="K751" s="465"/>
      <c r="L751" s="465"/>
      <c r="M751" s="465"/>
      <c r="N751" s="465"/>
      <c r="O751" s="465"/>
      <c r="P751" s="465"/>
      <c r="Q751" s="465"/>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5"/>
      <c r="D752" s="465"/>
      <c r="E752" s="465"/>
      <c r="F752" s="465"/>
      <c r="G752" s="465"/>
      <c r="H752" s="465"/>
      <c r="I752" s="465"/>
      <c r="J752" s="465"/>
      <c r="K752" s="465"/>
      <c r="L752" s="465"/>
      <c r="M752" s="465"/>
      <c r="N752" s="465"/>
      <c r="O752" s="465"/>
      <c r="P752" s="465"/>
      <c r="Q752" s="465"/>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5"/>
      <c r="D753" s="465"/>
      <c r="E753" s="465"/>
      <c r="F753" s="465"/>
      <c r="G753" s="465"/>
      <c r="H753" s="465"/>
      <c r="I753" s="465"/>
      <c r="J753" s="465"/>
      <c r="K753" s="465"/>
      <c r="L753" s="465"/>
      <c r="M753" s="465"/>
      <c r="N753" s="465"/>
      <c r="O753" s="465"/>
      <c r="P753" s="465"/>
      <c r="Q753" s="465"/>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5"/>
      <c r="D754" s="465"/>
      <c r="E754" s="465"/>
      <c r="F754" s="465"/>
      <c r="G754" s="465"/>
      <c r="H754" s="465"/>
      <c r="I754" s="465"/>
      <c r="J754" s="465"/>
      <c r="K754" s="465"/>
      <c r="L754" s="465"/>
      <c r="M754" s="465"/>
      <c r="N754" s="465"/>
      <c r="O754" s="465"/>
      <c r="P754" s="465"/>
      <c r="Q754" s="465"/>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5"/>
      <c r="D755" s="465"/>
      <c r="E755" s="465"/>
      <c r="F755" s="465"/>
      <c r="G755" s="465"/>
      <c r="H755" s="465"/>
      <c r="I755" s="465"/>
      <c r="J755" s="465"/>
      <c r="K755" s="465"/>
      <c r="L755" s="465"/>
      <c r="M755" s="465"/>
      <c r="N755" s="465"/>
      <c r="O755" s="465"/>
      <c r="P755" s="465"/>
      <c r="Q755" s="465"/>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5"/>
      <c r="D756" s="465"/>
      <c r="E756" s="465"/>
      <c r="F756" s="465"/>
      <c r="G756" s="465"/>
      <c r="H756" s="465"/>
      <c r="I756" s="465"/>
      <c r="J756" s="465"/>
      <c r="K756" s="465"/>
      <c r="L756" s="465"/>
      <c r="M756" s="465"/>
      <c r="N756" s="465"/>
      <c r="O756" s="465"/>
      <c r="P756" s="465"/>
      <c r="Q756" s="465"/>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5"/>
      <c r="D757" s="465"/>
      <c r="E757" s="465"/>
      <c r="F757" s="465"/>
      <c r="G757" s="465"/>
      <c r="H757" s="465"/>
      <c r="I757" s="465"/>
      <c r="J757" s="465"/>
      <c r="K757" s="465"/>
      <c r="L757" s="465"/>
      <c r="M757" s="465"/>
      <c r="N757" s="465"/>
      <c r="O757" s="465"/>
      <c r="P757" s="465"/>
      <c r="Q757" s="465"/>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5"/>
      <c r="D758" s="465"/>
      <c r="E758" s="465"/>
      <c r="F758" s="465"/>
      <c r="G758" s="465"/>
      <c r="H758" s="465"/>
      <c r="I758" s="465"/>
      <c r="J758" s="465"/>
      <c r="K758" s="465"/>
      <c r="L758" s="465"/>
      <c r="M758" s="465"/>
      <c r="N758" s="465"/>
      <c r="O758" s="465"/>
      <c r="P758" s="465"/>
      <c r="Q758" s="465"/>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5"/>
      <c r="D759" s="465"/>
      <c r="E759" s="465"/>
      <c r="F759" s="465"/>
      <c r="G759" s="465"/>
      <c r="H759" s="465"/>
      <c r="I759" s="465"/>
      <c r="J759" s="465"/>
      <c r="K759" s="465"/>
      <c r="L759" s="465"/>
      <c r="M759" s="465"/>
      <c r="N759" s="465"/>
      <c r="O759" s="465"/>
      <c r="P759" s="465"/>
      <c r="Q759" s="465"/>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5"/>
      <c r="D760" s="465"/>
      <c r="E760" s="465"/>
      <c r="F760" s="465"/>
      <c r="G760" s="465"/>
      <c r="H760" s="465"/>
      <c r="I760" s="465"/>
      <c r="J760" s="465"/>
      <c r="K760" s="465"/>
      <c r="L760" s="465"/>
      <c r="M760" s="465"/>
      <c r="N760" s="465"/>
      <c r="O760" s="465"/>
      <c r="P760" s="465"/>
      <c r="Q760" s="465"/>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5"/>
      <c r="D761" s="465"/>
      <c r="E761" s="465"/>
      <c r="F761" s="465"/>
      <c r="G761" s="465"/>
      <c r="H761" s="465"/>
      <c r="I761" s="465"/>
      <c r="J761" s="465"/>
      <c r="K761" s="465"/>
      <c r="L761" s="465"/>
      <c r="M761" s="465"/>
      <c r="N761" s="465"/>
      <c r="O761" s="465"/>
      <c r="P761" s="465"/>
      <c r="Q761" s="465"/>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5"/>
      <c r="D762" s="465"/>
      <c r="E762" s="465"/>
      <c r="F762" s="465"/>
      <c r="G762" s="465"/>
      <c r="H762" s="465"/>
      <c r="I762" s="465"/>
      <c r="J762" s="465"/>
      <c r="K762" s="465"/>
      <c r="L762" s="465"/>
      <c r="M762" s="465"/>
      <c r="N762" s="465"/>
      <c r="O762" s="465"/>
      <c r="P762" s="465"/>
      <c r="Q762" s="465"/>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5"/>
      <c r="D763" s="465"/>
      <c r="E763" s="465"/>
      <c r="F763" s="465"/>
      <c r="G763" s="465"/>
      <c r="H763" s="465"/>
      <c r="I763" s="465"/>
      <c r="J763" s="465"/>
      <c r="K763" s="465"/>
      <c r="L763" s="465"/>
      <c r="M763" s="465"/>
      <c r="N763" s="465"/>
      <c r="O763" s="465"/>
      <c r="P763" s="465"/>
      <c r="Q763" s="465"/>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5"/>
      <c r="D764" s="465"/>
      <c r="E764" s="465"/>
      <c r="F764" s="465"/>
      <c r="G764" s="465"/>
      <c r="H764" s="465"/>
      <c r="I764" s="465"/>
      <c r="J764" s="465"/>
      <c r="K764" s="465"/>
      <c r="L764" s="465"/>
      <c r="M764" s="465"/>
      <c r="N764" s="465"/>
      <c r="O764" s="465"/>
      <c r="P764" s="465"/>
      <c r="Q764" s="465"/>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5"/>
      <c r="D765" s="465"/>
      <c r="E765" s="465"/>
      <c r="F765" s="465"/>
      <c r="G765" s="465"/>
      <c r="H765" s="465"/>
      <c r="I765" s="465"/>
      <c r="J765" s="465"/>
      <c r="K765" s="465"/>
      <c r="L765" s="465"/>
      <c r="M765" s="465"/>
      <c r="N765" s="465"/>
      <c r="O765" s="465"/>
      <c r="P765" s="465"/>
      <c r="Q765" s="465"/>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5"/>
      <c r="D766" s="465"/>
      <c r="E766" s="465"/>
      <c r="F766" s="465"/>
      <c r="G766" s="465"/>
      <c r="H766" s="465"/>
      <c r="I766" s="465"/>
      <c r="J766" s="465"/>
      <c r="K766" s="465"/>
      <c r="L766" s="465"/>
      <c r="M766" s="465"/>
      <c r="N766" s="465"/>
      <c r="O766" s="465"/>
      <c r="P766" s="465"/>
      <c r="Q766" s="465"/>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5"/>
      <c r="D767" s="465"/>
      <c r="E767" s="465"/>
      <c r="F767" s="465"/>
      <c r="G767" s="465"/>
      <c r="H767" s="465"/>
      <c r="I767" s="465"/>
      <c r="J767" s="465"/>
      <c r="K767" s="465"/>
      <c r="L767" s="465"/>
      <c r="M767" s="465"/>
      <c r="N767" s="465"/>
      <c r="O767" s="465"/>
      <c r="P767" s="465"/>
      <c r="Q767" s="465"/>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5"/>
      <c r="D768" s="465"/>
      <c r="E768" s="465"/>
      <c r="F768" s="465"/>
      <c r="G768" s="465"/>
      <c r="H768" s="465"/>
      <c r="I768" s="465"/>
      <c r="J768" s="465"/>
      <c r="K768" s="465"/>
      <c r="L768" s="465"/>
      <c r="M768" s="465"/>
      <c r="N768" s="465"/>
      <c r="O768" s="465"/>
      <c r="P768" s="465"/>
      <c r="Q768" s="465"/>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5"/>
      <c r="D769" s="465"/>
      <c r="E769" s="465"/>
      <c r="F769" s="465"/>
      <c r="G769" s="465"/>
      <c r="H769" s="465"/>
      <c r="I769" s="465"/>
      <c r="J769" s="465"/>
      <c r="K769" s="465"/>
      <c r="L769" s="465"/>
      <c r="M769" s="465"/>
      <c r="N769" s="465"/>
      <c r="O769" s="465"/>
      <c r="P769" s="465"/>
      <c r="Q769" s="465"/>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5"/>
      <c r="D770" s="465"/>
      <c r="E770" s="465"/>
      <c r="F770" s="465"/>
      <c r="G770" s="465"/>
      <c r="H770" s="465"/>
      <c r="I770" s="465"/>
      <c r="J770" s="465"/>
      <c r="K770" s="465"/>
      <c r="L770" s="465"/>
      <c r="M770" s="465"/>
      <c r="N770" s="465"/>
      <c r="O770" s="465"/>
      <c r="P770" s="465"/>
      <c r="Q770" s="465"/>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5"/>
      <c r="D771" s="465"/>
      <c r="E771" s="465"/>
      <c r="F771" s="465"/>
      <c r="G771" s="465"/>
      <c r="H771" s="465"/>
      <c r="I771" s="465"/>
      <c r="J771" s="465"/>
      <c r="K771" s="465"/>
      <c r="L771" s="465"/>
      <c r="M771" s="465"/>
      <c r="N771" s="465"/>
      <c r="O771" s="465"/>
      <c r="P771" s="465"/>
      <c r="Q771" s="465"/>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5"/>
      <c r="D772" s="465"/>
      <c r="E772" s="465"/>
      <c r="F772" s="465"/>
      <c r="G772" s="465"/>
      <c r="H772" s="465"/>
      <c r="I772" s="465"/>
      <c r="J772" s="465"/>
      <c r="K772" s="465"/>
      <c r="L772" s="465"/>
      <c r="M772" s="465"/>
      <c r="N772" s="465"/>
      <c r="O772" s="465"/>
      <c r="P772" s="465"/>
      <c r="Q772" s="465"/>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5"/>
      <c r="D773" s="465"/>
      <c r="E773" s="465"/>
      <c r="F773" s="465"/>
      <c r="G773" s="465"/>
      <c r="H773" s="465"/>
      <c r="I773" s="465"/>
      <c r="J773" s="465"/>
      <c r="K773" s="465"/>
      <c r="L773" s="465"/>
      <c r="M773" s="465"/>
      <c r="N773" s="465"/>
      <c r="O773" s="465"/>
      <c r="P773" s="465"/>
      <c r="Q773" s="465"/>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5"/>
      <c r="D774" s="465"/>
      <c r="E774" s="465"/>
      <c r="F774" s="465"/>
      <c r="G774" s="465"/>
      <c r="H774" s="465"/>
      <c r="I774" s="465"/>
      <c r="J774" s="465"/>
      <c r="K774" s="465"/>
      <c r="L774" s="465"/>
      <c r="M774" s="465"/>
      <c r="N774" s="465"/>
      <c r="O774" s="465"/>
      <c r="P774" s="465"/>
      <c r="Q774" s="465"/>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5"/>
      <c r="D775" s="465"/>
      <c r="E775" s="465"/>
      <c r="F775" s="465"/>
      <c r="G775" s="465"/>
      <c r="H775" s="465"/>
      <c r="I775" s="465"/>
      <c r="J775" s="465"/>
      <c r="K775" s="465"/>
      <c r="L775" s="465"/>
      <c r="M775" s="465"/>
      <c r="N775" s="465"/>
      <c r="O775" s="465"/>
      <c r="P775" s="465"/>
      <c r="Q775" s="465"/>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5"/>
      <c r="D776" s="465"/>
      <c r="E776" s="465"/>
      <c r="F776" s="465"/>
      <c r="G776" s="465"/>
      <c r="H776" s="465"/>
      <c r="I776" s="465"/>
      <c r="J776" s="465"/>
      <c r="K776" s="465"/>
      <c r="L776" s="465"/>
      <c r="M776" s="465"/>
      <c r="N776" s="465"/>
      <c r="O776" s="465"/>
      <c r="P776" s="465"/>
      <c r="Q776" s="465"/>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5"/>
      <c r="D777" s="465"/>
      <c r="E777" s="465"/>
      <c r="F777" s="465"/>
      <c r="G777" s="465"/>
      <c r="H777" s="465"/>
      <c r="I777" s="465"/>
      <c r="J777" s="465"/>
      <c r="K777" s="465"/>
      <c r="L777" s="465"/>
      <c r="M777" s="465"/>
      <c r="N777" s="465"/>
      <c r="O777" s="465"/>
      <c r="P777" s="465"/>
      <c r="Q777" s="465"/>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5"/>
      <c r="D778" s="465"/>
      <c r="E778" s="465"/>
      <c r="F778" s="465"/>
      <c r="G778" s="465"/>
      <c r="H778" s="465"/>
      <c r="I778" s="465"/>
      <c r="J778" s="465"/>
      <c r="K778" s="465"/>
      <c r="L778" s="465"/>
      <c r="M778" s="465"/>
      <c r="N778" s="465"/>
      <c r="O778" s="465"/>
      <c r="P778" s="465"/>
      <c r="Q778" s="465"/>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5"/>
      <c r="D779" s="465"/>
      <c r="E779" s="465"/>
      <c r="F779" s="465"/>
      <c r="G779" s="465"/>
      <c r="H779" s="465"/>
      <c r="I779" s="465"/>
      <c r="J779" s="465"/>
      <c r="K779" s="465"/>
      <c r="L779" s="465"/>
      <c r="M779" s="465"/>
      <c r="N779" s="465"/>
      <c r="O779" s="465"/>
      <c r="P779" s="465"/>
      <c r="Q779" s="465"/>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5"/>
      <c r="D780" s="465"/>
      <c r="E780" s="465"/>
      <c r="F780" s="465"/>
      <c r="G780" s="465"/>
      <c r="H780" s="465"/>
      <c r="I780" s="465"/>
      <c r="J780" s="465"/>
      <c r="K780" s="465"/>
      <c r="L780" s="465"/>
      <c r="M780" s="465"/>
      <c r="N780" s="465"/>
      <c r="O780" s="465"/>
      <c r="P780" s="465"/>
      <c r="Q780" s="465"/>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5"/>
      <c r="D781" s="465"/>
      <c r="E781" s="465"/>
      <c r="F781" s="465"/>
      <c r="G781" s="465"/>
      <c r="H781" s="465"/>
      <c r="I781" s="465"/>
      <c r="J781" s="465"/>
      <c r="K781" s="465"/>
      <c r="L781" s="465"/>
      <c r="M781" s="465"/>
      <c r="N781" s="465"/>
      <c r="O781" s="465"/>
      <c r="P781" s="465"/>
      <c r="Q781" s="465"/>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5"/>
      <c r="D782" s="465"/>
      <c r="E782" s="465"/>
      <c r="F782" s="465"/>
      <c r="G782" s="465"/>
      <c r="H782" s="465"/>
      <c r="I782" s="465"/>
      <c r="J782" s="465"/>
      <c r="K782" s="465"/>
      <c r="L782" s="465"/>
      <c r="M782" s="465"/>
      <c r="N782" s="465"/>
      <c r="O782" s="465"/>
      <c r="P782" s="465"/>
      <c r="Q782" s="465"/>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5"/>
      <c r="D783" s="465"/>
      <c r="E783" s="465"/>
      <c r="F783" s="465"/>
      <c r="G783" s="465"/>
      <c r="H783" s="465"/>
      <c r="I783" s="465"/>
      <c r="J783" s="465"/>
      <c r="K783" s="465"/>
      <c r="L783" s="465"/>
      <c r="M783" s="465"/>
      <c r="N783" s="465"/>
      <c r="O783" s="465"/>
      <c r="P783" s="465"/>
      <c r="Q783" s="465"/>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5"/>
      <c r="D784" s="465"/>
      <c r="E784" s="465"/>
      <c r="F784" s="465"/>
      <c r="G784" s="465"/>
      <c r="H784" s="465"/>
      <c r="I784" s="465"/>
      <c r="J784" s="465"/>
      <c r="K784" s="465"/>
      <c r="L784" s="465"/>
      <c r="M784" s="465"/>
      <c r="N784" s="465"/>
      <c r="O784" s="465"/>
      <c r="P784" s="465"/>
      <c r="Q784" s="465"/>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5"/>
      <c r="D785" s="465"/>
      <c r="E785" s="465"/>
      <c r="F785" s="465"/>
      <c r="G785" s="465"/>
      <c r="H785" s="465"/>
      <c r="I785" s="465"/>
      <c r="J785" s="465"/>
      <c r="K785" s="465"/>
      <c r="L785" s="465"/>
      <c r="M785" s="465"/>
      <c r="N785" s="465"/>
      <c r="O785" s="465"/>
      <c r="P785" s="465"/>
      <c r="Q785" s="465"/>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5"/>
      <c r="D786" s="465"/>
      <c r="E786" s="465"/>
      <c r="F786" s="465"/>
      <c r="G786" s="465"/>
      <c r="H786" s="465"/>
      <c r="I786" s="465"/>
      <c r="J786" s="465"/>
      <c r="K786" s="465"/>
      <c r="L786" s="465"/>
      <c r="M786" s="465"/>
      <c r="N786" s="465"/>
      <c r="O786" s="465"/>
      <c r="P786" s="465"/>
      <c r="Q786" s="465"/>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5"/>
      <c r="D787" s="465"/>
      <c r="E787" s="465"/>
      <c r="F787" s="465"/>
      <c r="G787" s="465"/>
      <c r="H787" s="465"/>
      <c r="I787" s="465"/>
      <c r="J787" s="465"/>
      <c r="K787" s="465"/>
      <c r="L787" s="465"/>
      <c r="M787" s="465"/>
      <c r="N787" s="465"/>
      <c r="O787" s="465"/>
      <c r="P787" s="465"/>
      <c r="Q787" s="465"/>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5"/>
      <c r="D788" s="465"/>
      <c r="E788" s="465"/>
      <c r="F788" s="465"/>
      <c r="G788" s="465"/>
      <c r="H788" s="465"/>
      <c r="I788" s="465"/>
      <c r="J788" s="465"/>
      <c r="K788" s="465"/>
      <c r="L788" s="465"/>
      <c r="M788" s="465"/>
      <c r="N788" s="465"/>
      <c r="O788" s="465"/>
      <c r="P788" s="465"/>
      <c r="Q788" s="465"/>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5"/>
      <c r="D789" s="465"/>
      <c r="E789" s="465"/>
      <c r="F789" s="465"/>
      <c r="G789" s="465"/>
      <c r="H789" s="465"/>
      <c r="I789" s="465"/>
      <c r="J789" s="465"/>
      <c r="K789" s="465"/>
      <c r="L789" s="465"/>
      <c r="M789" s="465"/>
      <c r="N789" s="465"/>
      <c r="O789" s="465"/>
      <c r="P789" s="465"/>
      <c r="Q789" s="465"/>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5"/>
      <c r="D790" s="465"/>
      <c r="E790" s="465"/>
      <c r="F790" s="465"/>
      <c r="G790" s="465"/>
      <c r="H790" s="465"/>
      <c r="I790" s="465"/>
      <c r="J790" s="465"/>
      <c r="K790" s="465"/>
      <c r="L790" s="465"/>
      <c r="M790" s="465"/>
      <c r="N790" s="465"/>
      <c r="O790" s="465"/>
      <c r="P790" s="465"/>
      <c r="Q790" s="465"/>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5"/>
      <c r="D791" s="465"/>
      <c r="E791" s="465"/>
      <c r="F791" s="465"/>
      <c r="G791" s="465"/>
      <c r="H791" s="465"/>
      <c r="I791" s="465"/>
      <c r="J791" s="465"/>
      <c r="K791" s="465"/>
      <c r="L791" s="465"/>
      <c r="M791" s="465"/>
      <c r="N791" s="465"/>
      <c r="O791" s="465"/>
      <c r="P791" s="465"/>
      <c r="Q791" s="465"/>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5"/>
      <c r="D792" s="465"/>
      <c r="E792" s="465"/>
      <c r="F792" s="465"/>
      <c r="G792" s="465"/>
      <c r="H792" s="465"/>
      <c r="I792" s="465"/>
      <c r="J792" s="465"/>
      <c r="K792" s="465"/>
      <c r="L792" s="465"/>
      <c r="M792" s="465"/>
      <c r="N792" s="465"/>
      <c r="O792" s="465"/>
      <c r="P792" s="465"/>
      <c r="Q792" s="465"/>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5"/>
      <c r="D793" s="465"/>
      <c r="E793" s="465"/>
      <c r="F793" s="465"/>
      <c r="G793" s="465"/>
      <c r="H793" s="465"/>
      <c r="I793" s="465"/>
      <c r="J793" s="465"/>
      <c r="K793" s="465"/>
      <c r="L793" s="465"/>
      <c r="M793" s="465"/>
      <c r="N793" s="465"/>
      <c r="O793" s="465"/>
      <c r="P793" s="465"/>
      <c r="Q793" s="465"/>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5"/>
      <c r="D794" s="465"/>
      <c r="E794" s="465"/>
      <c r="F794" s="465"/>
      <c r="G794" s="465"/>
      <c r="H794" s="465"/>
      <c r="I794" s="465"/>
      <c r="J794" s="465"/>
      <c r="K794" s="465"/>
      <c r="L794" s="465"/>
      <c r="M794" s="465"/>
      <c r="N794" s="465"/>
      <c r="O794" s="465"/>
      <c r="P794" s="465"/>
      <c r="Q794" s="465"/>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5"/>
      <c r="D795" s="465"/>
      <c r="E795" s="465"/>
      <c r="F795" s="465"/>
      <c r="G795" s="465"/>
      <c r="H795" s="465"/>
      <c r="I795" s="465"/>
      <c r="J795" s="465"/>
      <c r="K795" s="465"/>
      <c r="L795" s="465"/>
      <c r="M795" s="465"/>
      <c r="N795" s="465"/>
      <c r="O795" s="465"/>
      <c r="P795" s="465"/>
      <c r="Q795" s="465"/>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5"/>
      <c r="D796" s="465"/>
      <c r="E796" s="465"/>
      <c r="F796" s="465"/>
      <c r="G796" s="465"/>
      <c r="H796" s="465"/>
      <c r="I796" s="465"/>
      <c r="J796" s="465"/>
      <c r="K796" s="465"/>
      <c r="L796" s="465"/>
      <c r="M796" s="465"/>
      <c r="N796" s="465"/>
      <c r="O796" s="465"/>
      <c r="P796" s="465"/>
      <c r="Q796" s="465"/>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5"/>
      <c r="D797" s="465"/>
      <c r="E797" s="465"/>
      <c r="F797" s="465"/>
      <c r="G797" s="465"/>
      <c r="H797" s="465"/>
      <c r="I797" s="465"/>
      <c r="J797" s="465"/>
      <c r="K797" s="465"/>
      <c r="L797" s="465"/>
      <c r="M797" s="465"/>
      <c r="N797" s="465"/>
      <c r="O797" s="465"/>
      <c r="P797" s="465"/>
      <c r="Q797" s="465"/>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5"/>
      <c r="D798" s="465"/>
      <c r="E798" s="465"/>
      <c r="F798" s="465"/>
      <c r="G798" s="465"/>
      <c r="H798" s="465"/>
      <c r="I798" s="465"/>
      <c r="J798" s="465"/>
      <c r="K798" s="465"/>
      <c r="L798" s="465"/>
      <c r="M798" s="465"/>
      <c r="N798" s="465"/>
      <c r="O798" s="465"/>
      <c r="P798" s="465"/>
      <c r="Q798" s="465"/>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5"/>
      <c r="D799" s="465"/>
      <c r="E799" s="465"/>
      <c r="F799" s="465"/>
      <c r="G799" s="465"/>
      <c r="H799" s="465"/>
      <c r="I799" s="465"/>
      <c r="J799" s="465"/>
      <c r="K799" s="465"/>
      <c r="L799" s="465"/>
      <c r="M799" s="465"/>
      <c r="N799" s="465"/>
      <c r="O799" s="465"/>
      <c r="P799" s="465"/>
      <c r="Q799" s="465"/>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5"/>
      <c r="D800" s="465"/>
      <c r="E800" s="465"/>
      <c r="F800" s="465"/>
      <c r="G800" s="465"/>
      <c r="H800" s="465"/>
      <c r="I800" s="465"/>
      <c r="J800" s="465"/>
      <c r="K800" s="465"/>
      <c r="L800" s="465"/>
      <c r="M800" s="465"/>
      <c r="N800" s="465"/>
      <c r="O800" s="465"/>
      <c r="P800" s="465"/>
      <c r="Q800" s="465"/>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5"/>
      <c r="D801" s="465"/>
      <c r="E801" s="465"/>
      <c r="F801" s="465"/>
      <c r="G801" s="465"/>
      <c r="H801" s="465"/>
      <c r="I801" s="465"/>
      <c r="J801" s="465"/>
      <c r="K801" s="465"/>
      <c r="L801" s="465"/>
      <c r="M801" s="465"/>
      <c r="N801" s="465"/>
      <c r="O801" s="465"/>
      <c r="P801" s="465"/>
      <c r="Q801" s="465"/>
    </row>
    <row r="802" ht="25.15" customHeight="true" x14ac:dyDescent="0.2">
      <c r="C802" s="465"/>
      <c r="D802" s="465"/>
      <c r="E802" s="465"/>
      <c r="F802" s="465"/>
      <c r="G802" s="465"/>
      <c r="H802" s="465"/>
      <c r="I802" s="465"/>
      <c r="J802" s="465"/>
      <c r="K802" s="465"/>
      <c r="L802" s="465"/>
      <c r="M802" s="465"/>
      <c r="N802" s="465"/>
      <c r="O802" s="465"/>
      <c r="P802" s="465"/>
      <c r="Q802" s="465"/>
    </row>
    <row r="803" ht="25.15" customHeight="true" x14ac:dyDescent="0.2">
      <c r="C803" s="465"/>
      <c r="D803" s="465"/>
      <c r="E803" s="465"/>
      <c r="F803" s="465"/>
      <c r="G803" s="465"/>
      <c r="H803" s="465"/>
      <c r="I803" s="465"/>
      <c r="J803" s="465"/>
      <c r="K803" s="465"/>
      <c r="L803" s="465"/>
      <c r="M803" s="465"/>
      <c r="N803" s="465"/>
      <c r="O803" s="465"/>
      <c r="P803" s="465"/>
      <c r="Q803" s="465"/>
    </row>
    <row r="804" ht="25.15" customHeight="true" x14ac:dyDescent="0.2">
      <c r="C804" s="465"/>
      <c r="D804" s="465"/>
      <c r="E804" s="465"/>
      <c r="F804" s="465"/>
      <c r="G804" s="465"/>
      <c r="H804" s="465"/>
      <c r="I804" s="465"/>
      <c r="J804" s="465"/>
      <c r="K804" s="465"/>
      <c r="L804" s="465"/>
      <c r="M804" s="465"/>
      <c r="N804" s="465"/>
      <c r="O804" s="465"/>
      <c r="P804" s="465"/>
      <c r="Q804" s="465"/>
    </row>
    <row r="805" ht="25.15" customHeight="true" x14ac:dyDescent="0.2">
      <c r="C805" s="465"/>
      <c r="D805" s="465"/>
      <c r="E805" s="465"/>
      <c r="F805" s="465"/>
      <c r="G805" s="465"/>
      <c r="H805" s="465"/>
      <c r="I805" s="465"/>
      <c r="J805" s="465"/>
      <c r="K805" s="465"/>
      <c r="L805" s="465"/>
      <c r="M805" s="465"/>
      <c r="N805" s="465"/>
      <c r="O805" s="465"/>
      <c r="P805" s="465"/>
      <c r="Q805" s="465"/>
    </row>
    <row r="806" ht="25.15" customHeight="true" x14ac:dyDescent="0.2">
      <c r="C806" s="465"/>
      <c r="D806" s="465"/>
      <c r="E806" s="465"/>
      <c r="F806" s="465"/>
      <c r="G806" s="465"/>
      <c r="H806" s="465"/>
      <c r="I806" s="465"/>
      <c r="J806" s="465"/>
      <c r="K806" s="465"/>
      <c r="L806" s="465"/>
      <c r="M806" s="465"/>
      <c r="N806" s="465"/>
      <c r="O806" s="465"/>
      <c r="P806" s="465"/>
      <c r="Q806" s="465"/>
    </row>
    <row r="807" ht="25.15" customHeight="true" x14ac:dyDescent="0.2">
      <c r="C807" s="465"/>
      <c r="D807" s="465"/>
      <c r="E807" s="465"/>
      <c r="F807" s="465"/>
      <c r="G807" s="465"/>
      <c r="H807" s="465"/>
      <c r="I807" s="465"/>
      <c r="J807" s="465"/>
      <c r="K807" s="465"/>
      <c r="L807" s="465"/>
      <c r="M807" s="465"/>
      <c r="N807" s="465"/>
      <c r="O807" s="465"/>
      <c r="P807" s="465"/>
      <c r="Q807" s="465"/>
    </row>
    <row r="808" ht="25.15" customHeight="true" x14ac:dyDescent="0.2">
      <c r="C808" s="465"/>
      <c r="D808" s="465"/>
      <c r="E808" s="465"/>
      <c r="F808" s="465"/>
      <c r="G808" s="465"/>
      <c r="H808" s="465"/>
      <c r="I808" s="465"/>
      <c r="J808" s="465"/>
      <c r="K808" s="465"/>
      <c r="L808" s="465"/>
      <c r="M808" s="465"/>
      <c r="N808" s="465"/>
      <c r="O808" s="465"/>
      <c r="P808" s="465"/>
      <c r="Q808" s="465"/>
    </row>
    <row r="809" ht="25.15" customHeight="true" x14ac:dyDescent="0.2">
      <c r="C809" s="465"/>
      <c r="D809" s="465"/>
      <c r="E809" s="465"/>
      <c r="F809" s="465"/>
      <c r="G809" s="465"/>
      <c r="H809" s="465"/>
      <c r="I809" s="465"/>
      <c r="J809" s="465"/>
      <c r="K809" s="465"/>
      <c r="L809" s="465"/>
      <c r="M809" s="465"/>
      <c r="N809" s="465"/>
      <c r="O809" s="465"/>
      <c r="P809" s="465"/>
      <c r="Q809" s="465"/>
    </row>
    <row r="810" ht="25.15" customHeight="true" x14ac:dyDescent="0.2">
      <c r="C810" s="465"/>
      <c r="D810" s="465"/>
      <c r="E810" s="465"/>
      <c r="F810" s="465"/>
      <c r="G810" s="465"/>
      <c r="H810" s="465"/>
      <c r="I810" s="465"/>
      <c r="J810" s="465"/>
      <c r="K810" s="465"/>
      <c r="L810" s="465"/>
      <c r="M810" s="465"/>
      <c r="N810" s="465"/>
      <c r="O810" s="465"/>
      <c r="P810" s="465"/>
      <c r="Q810" s="465"/>
    </row>
    <row r="811" ht="25.15" customHeight="true" x14ac:dyDescent="0.2">
      <c r="C811" s="465"/>
      <c r="D811" s="465"/>
      <c r="E811" s="465"/>
      <c r="F811" s="465"/>
      <c r="G811" s="465"/>
      <c r="H811" s="465"/>
      <c r="I811" s="465"/>
      <c r="J811" s="465"/>
      <c r="K811" s="465"/>
      <c r="L811" s="465"/>
      <c r="M811" s="465"/>
      <c r="N811" s="465"/>
      <c r="O811" s="465"/>
      <c r="P811" s="465"/>
      <c r="Q811" s="465"/>
    </row>
    <row r="812" ht="25.15" customHeight="true" x14ac:dyDescent="0.2">
      <c r="C812" s="465"/>
      <c r="D812" s="465"/>
      <c r="E812" s="465"/>
      <c r="F812" s="465"/>
      <c r="G812" s="465"/>
      <c r="H812" s="465"/>
      <c r="I812" s="465"/>
      <c r="J812" s="465"/>
      <c r="K812" s="465"/>
      <c r="L812" s="465"/>
      <c r="M812" s="465"/>
      <c r="N812" s="465"/>
      <c r="O812" s="465"/>
      <c r="P812" s="465"/>
      <c r="Q812" s="465"/>
    </row>
    <row r="813" ht="25.15" customHeight="true" x14ac:dyDescent="0.2">
      <c r="C813" s="465"/>
      <c r="D813" s="465"/>
      <c r="E813" s="465"/>
      <c r="F813" s="465"/>
      <c r="G813" s="465"/>
      <c r="H813" s="465"/>
      <c r="I813" s="465"/>
      <c r="J813" s="465"/>
      <c r="K813" s="465"/>
      <c r="L813" s="465"/>
      <c r="M813" s="465"/>
      <c r="N813" s="465"/>
      <c r="O813" s="465"/>
      <c r="P813" s="465"/>
      <c r="Q813" s="465"/>
    </row>
    <row r="814" ht="25.15" customHeight="true" x14ac:dyDescent="0.2">
      <c r="C814" s="465"/>
      <c r="D814" s="465"/>
      <c r="E814" s="465"/>
      <c r="F814" s="465"/>
      <c r="G814" s="465"/>
      <c r="H814" s="465"/>
      <c r="I814" s="465"/>
      <c r="J814" s="465"/>
      <c r="K814" s="465"/>
      <c r="L814" s="465"/>
      <c r="M814" s="465"/>
      <c r="N814" s="465"/>
      <c r="O814" s="465"/>
      <c r="P814" s="465"/>
      <c r="Q814" s="465"/>
    </row>
    <row r="815" ht="25.15" customHeight="true" x14ac:dyDescent="0.2">
      <c r="C815" s="465"/>
      <c r="D815" s="465"/>
      <c r="E815" s="465"/>
      <c r="F815" s="465"/>
      <c r="G815" s="465"/>
      <c r="H815" s="465"/>
      <c r="I815" s="465"/>
      <c r="J815" s="465"/>
      <c r="K815" s="465"/>
      <c r="L815" s="465"/>
      <c r="M815" s="465"/>
      <c r="N815" s="465"/>
      <c r="O815" s="465"/>
      <c r="P815" s="465"/>
      <c r="Q815" s="465"/>
    </row>
    <row r="816" ht="25.15" customHeight="true" x14ac:dyDescent="0.2">
      <c r="C816" s="465"/>
      <c r="D816" s="465"/>
      <c r="E816" s="465"/>
      <c r="F816" s="465"/>
      <c r="G816" s="465"/>
      <c r="H816" s="465"/>
      <c r="I816" s="465"/>
      <c r="J816" s="465"/>
      <c r="K816" s="465"/>
      <c r="L816" s="465"/>
      <c r="M816" s="465"/>
      <c r="N816" s="465"/>
      <c r="O816" s="465"/>
      <c r="P816" s="465"/>
      <c r="Q816" s="465"/>
    </row>
    <row r="817" ht="25.15" customHeight="true" x14ac:dyDescent="0.2">
      <c r="C817" s="465"/>
      <c r="D817" s="465"/>
      <c r="E817" s="465"/>
      <c r="F817" s="465"/>
      <c r="G817" s="465"/>
      <c r="H817" s="465"/>
      <c r="I817" s="465"/>
      <c r="J817" s="465"/>
      <c r="K817" s="465"/>
      <c r="L817" s="465"/>
      <c r="M817" s="465"/>
      <c r="N817" s="465"/>
      <c r="O817" s="465"/>
      <c r="P817" s="465"/>
      <c r="Q817" s="465"/>
    </row>
    <row r="818" ht="25.15" customHeight="true" x14ac:dyDescent="0.2">
      <c r="C818" s="465"/>
      <c r="D818" s="465"/>
      <c r="E818" s="465"/>
      <c r="F818" s="465"/>
      <c r="G818" s="465"/>
      <c r="H818" s="465"/>
      <c r="I818" s="465"/>
      <c r="J818" s="465"/>
      <c r="K818" s="465"/>
      <c r="L818" s="465"/>
      <c r="M818" s="465"/>
      <c r="N818" s="465"/>
      <c r="O818" s="465"/>
      <c r="P818" s="465"/>
      <c r="Q818" s="465"/>
    </row>
    <row r="819" ht="25.15" customHeight="true" x14ac:dyDescent="0.2">
      <c r="C819" s="465"/>
      <c r="D819" s="465"/>
      <c r="E819" s="465"/>
      <c r="F819" s="465"/>
      <c r="G819" s="465"/>
      <c r="H819" s="465"/>
      <c r="I819" s="465"/>
      <c r="J819" s="465"/>
      <c r="K819" s="465"/>
      <c r="L819" s="465"/>
      <c r="M819" s="465"/>
      <c r="N819" s="465"/>
      <c r="O819" s="465"/>
      <c r="P819" s="465"/>
      <c r="Q819" s="465"/>
    </row>
    <row r="820" ht="25.15" customHeight="true" x14ac:dyDescent="0.2">
      <c r="C820" s="465"/>
      <c r="D820" s="465"/>
      <c r="E820" s="465"/>
      <c r="F820" s="465"/>
      <c r="G820" s="465"/>
      <c r="H820" s="465"/>
      <c r="I820" s="465"/>
      <c r="J820" s="465"/>
      <c r="K820" s="465"/>
      <c r="L820" s="465"/>
      <c r="M820" s="465"/>
      <c r="N820" s="465"/>
      <c r="O820" s="465"/>
      <c r="P820" s="465"/>
      <c r="Q820" s="465"/>
    </row>
    <row r="821" ht="25.15" customHeight="true" x14ac:dyDescent="0.2">
      <c r="C821" s="465"/>
      <c r="D821" s="465"/>
      <c r="E821" s="465"/>
      <c r="F821" s="465"/>
      <c r="G821" s="465"/>
      <c r="H821" s="465"/>
      <c r="I821" s="465"/>
      <c r="J821" s="465"/>
      <c r="K821" s="465"/>
      <c r="L821" s="465"/>
      <c r="M821" s="465"/>
      <c r="N821" s="465"/>
      <c r="O821" s="465"/>
      <c r="P821" s="465"/>
      <c r="Q821" s="465"/>
    </row>
    <row r="822" ht="25.15" customHeight="true" x14ac:dyDescent="0.2">
      <c r="C822" s="465"/>
      <c r="D822" s="465"/>
      <c r="E822" s="465"/>
      <c r="F822" s="465"/>
      <c r="G822" s="465"/>
      <c r="H822" s="465"/>
      <c r="I822" s="465"/>
      <c r="J822" s="465"/>
      <c r="K822" s="465"/>
      <c r="L822" s="465"/>
      <c r="M822" s="465"/>
      <c r="N822" s="465"/>
      <c r="O822" s="465"/>
      <c r="P822" s="465"/>
      <c r="Q822" s="465"/>
    </row>
    <row r="823" ht="25.15" customHeight="true" x14ac:dyDescent="0.2">
      <c r="C823" s="465"/>
      <c r="D823" s="465"/>
      <c r="E823" s="465"/>
      <c r="F823" s="465"/>
      <c r="G823" s="465"/>
      <c r="H823" s="465"/>
      <c r="I823" s="465"/>
      <c r="J823" s="465"/>
      <c r="K823" s="465"/>
      <c r="L823" s="465"/>
      <c r="M823" s="465"/>
      <c r="N823" s="465"/>
      <c r="O823" s="465"/>
      <c r="P823" s="465"/>
      <c r="Q823" s="465"/>
    </row>
    <row r="824" ht="25.15" customHeight="true" x14ac:dyDescent="0.2">
      <c r="C824" s="465"/>
      <c r="D824" s="465"/>
      <c r="E824" s="465"/>
      <c r="F824" s="465"/>
      <c r="G824" s="465"/>
      <c r="H824" s="465"/>
      <c r="I824" s="465"/>
      <c r="J824" s="465"/>
      <c r="K824" s="465"/>
      <c r="L824" s="465"/>
      <c r="M824" s="465"/>
      <c r="N824" s="465"/>
      <c r="O824" s="465"/>
      <c r="P824" s="465"/>
      <c r="Q824" s="465"/>
    </row>
    <row r="825" ht="25.15" customHeight="true" x14ac:dyDescent="0.2">
      <c r="C825" s="465"/>
      <c r="D825" s="465"/>
      <c r="E825" s="465"/>
      <c r="F825" s="465"/>
      <c r="G825" s="465"/>
      <c r="H825" s="465"/>
      <c r="I825" s="465"/>
      <c r="J825" s="465"/>
      <c r="K825" s="465"/>
      <c r="L825" s="465"/>
      <c r="M825" s="465"/>
      <c r="N825" s="465"/>
      <c r="O825" s="465"/>
      <c r="P825" s="465"/>
      <c r="Q825" s="465"/>
    </row>
    <row r="826" ht="25.15" customHeight="true" x14ac:dyDescent="0.2">
      <c r="C826" s="465"/>
      <c r="D826" s="465"/>
      <c r="E826" s="465"/>
      <c r="F826" s="465"/>
      <c r="G826" s="465"/>
      <c r="H826" s="465"/>
      <c r="I826" s="465"/>
      <c r="J826" s="465"/>
      <c r="K826" s="465"/>
      <c r="L826" s="465"/>
      <c r="M826" s="465"/>
      <c r="N826" s="465"/>
      <c r="O826" s="465"/>
      <c r="P826" s="465"/>
      <c r="Q826" s="465"/>
    </row>
    <row r="827" ht="25.15" customHeight="true" x14ac:dyDescent="0.2">
      <c r="C827" s="465"/>
      <c r="D827" s="465"/>
      <c r="E827" s="465"/>
      <c r="F827" s="465"/>
      <c r="G827" s="465"/>
      <c r="H827" s="465"/>
      <c r="I827" s="465"/>
      <c r="J827" s="465"/>
      <c r="K827" s="465"/>
      <c r="L827" s="465"/>
      <c r="M827" s="465"/>
      <c r="N827" s="465"/>
      <c r="O827" s="465"/>
      <c r="P827" s="465"/>
      <c r="Q827" s="465"/>
    </row>
    <row r="828" ht="25.15" customHeight="true" x14ac:dyDescent="0.2">
      <c r="C828" s="465"/>
      <c r="D828" s="465"/>
      <c r="E828" s="465"/>
      <c r="F828" s="465"/>
      <c r="G828" s="465"/>
      <c r="H828" s="465"/>
      <c r="I828" s="465"/>
      <c r="J828" s="465"/>
      <c r="K828" s="465"/>
      <c r="L828" s="465"/>
      <c r="M828" s="465"/>
      <c r="N828" s="465"/>
      <c r="O828" s="465"/>
      <c r="P828" s="465"/>
      <c r="Q828" s="465"/>
    </row>
    <row r="829" ht="25.15" customHeight="true" x14ac:dyDescent="0.2">
      <c r="C829" s="465"/>
      <c r="D829" s="465"/>
      <c r="E829" s="465"/>
      <c r="F829" s="465"/>
      <c r="G829" s="465"/>
      <c r="H829" s="465"/>
      <c r="I829" s="465"/>
      <c r="J829" s="465"/>
      <c r="K829" s="465"/>
      <c r="L829" s="465"/>
      <c r="M829" s="465"/>
      <c r="N829" s="465"/>
      <c r="O829" s="465"/>
      <c r="P829" s="465"/>
      <c r="Q829" s="465"/>
    </row>
    <row r="830" ht="25.15" customHeight="true" x14ac:dyDescent="0.2">
      <c r="C830" s="465"/>
      <c r="D830" s="465"/>
      <c r="E830" s="465"/>
      <c r="F830" s="465"/>
      <c r="G830" s="465"/>
      <c r="H830" s="465"/>
      <c r="I830" s="465"/>
      <c r="J830" s="465"/>
      <c r="K830" s="465"/>
      <c r="L830" s="465"/>
      <c r="M830" s="465"/>
      <c r="N830" s="465"/>
      <c r="O830" s="465"/>
      <c r="P830" s="465"/>
      <c r="Q830" s="465"/>
    </row>
    <row r="831" ht="25.15" customHeight="true" x14ac:dyDescent="0.2">
      <c r="C831" s="465"/>
      <c r="D831" s="465"/>
      <c r="E831" s="465"/>
      <c r="F831" s="465"/>
      <c r="G831" s="465"/>
      <c r="H831" s="465"/>
      <c r="I831" s="465"/>
      <c r="J831" s="465"/>
      <c r="K831" s="465"/>
      <c r="L831" s="465"/>
      <c r="M831" s="465"/>
      <c r="N831" s="465"/>
      <c r="O831" s="465"/>
      <c r="P831" s="465"/>
      <c r="Q831" s="465"/>
    </row>
    <row r="832" ht="25.15" customHeight="true" x14ac:dyDescent="0.2">
      <c r="C832" s="465"/>
      <c r="D832" s="465"/>
      <c r="E832" s="465"/>
      <c r="F832" s="465"/>
      <c r="G832" s="465"/>
      <c r="H832" s="465"/>
      <c r="I832" s="465"/>
      <c r="J832" s="465"/>
      <c r="K832" s="465"/>
      <c r="L832" s="465"/>
      <c r="M832" s="465"/>
      <c r="N832" s="465"/>
      <c r="O832" s="465"/>
      <c r="P832" s="465"/>
      <c r="Q832" s="465"/>
    </row>
    <row r="833" ht="25.15" customHeight="true" x14ac:dyDescent="0.2">
      <c r="C833" s="465"/>
      <c r="D833" s="465"/>
      <c r="E833" s="465"/>
      <c r="F833" s="465"/>
      <c r="G833" s="465"/>
      <c r="H833" s="465"/>
      <c r="I833" s="465"/>
      <c r="J833" s="465"/>
      <c r="K833" s="465"/>
      <c r="L833" s="465"/>
      <c r="M833" s="465"/>
      <c r="N833" s="465"/>
      <c r="O833" s="465"/>
      <c r="P833" s="465"/>
      <c r="Q833" s="465"/>
    </row>
    <row r="834" ht="25.15" customHeight="true" x14ac:dyDescent="0.2">
      <c r="C834" s="465"/>
      <c r="D834" s="465"/>
      <c r="E834" s="465"/>
      <c r="F834" s="465"/>
      <c r="G834" s="465"/>
      <c r="H834" s="465"/>
      <c r="I834" s="465"/>
      <c r="J834" s="465"/>
      <c r="K834" s="465"/>
      <c r="L834" s="465"/>
      <c r="M834" s="465"/>
      <c r="N834" s="465"/>
      <c r="O834" s="465"/>
      <c r="P834" s="465"/>
      <c r="Q834" s="465"/>
    </row>
    <row r="835" ht="25.15" customHeight="true" x14ac:dyDescent="0.2">
      <c r="C835" s="465"/>
      <c r="D835" s="465"/>
      <c r="E835" s="465"/>
      <c r="F835" s="465"/>
      <c r="G835" s="465"/>
      <c r="H835" s="465"/>
      <c r="I835" s="465"/>
      <c r="J835" s="465"/>
      <c r="K835" s="465"/>
      <c r="L835" s="465"/>
      <c r="M835" s="465"/>
      <c r="N835" s="465"/>
      <c r="O835" s="465"/>
      <c r="P835" s="465"/>
      <c r="Q835" s="465"/>
    </row>
    <row r="836" ht="25.15" customHeight="true" x14ac:dyDescent="0.2">
      <c r="C836" s="465"/>
      <c r="D836" s="465"/>
      <c r="E836" s="465"/>
      <c r="F836" s="465"/>
      <c r="G836" s="465"/>
      <c r="H836" s="465"/>
      <c r="I836" s="465"/>
      <c r="J836" s="465"/>
      <c r="K836" s="465"/>
      <c r="L836" s="465"/>
      <c r="M836" s="465"/>
      <c r="N836" s="465"/>
      <c r="O836" s="465"/>
      <c r="P836" s="465"/>
      <c r="Q836" s="465"/>
    </row>
    <row r="837" ht="25.15" customHeight="true" x14ac:dyDescent="0.2">
      <c r="C837" s="465"/>
      <c r="D837" s="465"/>
      <c r="E837" s="465"/>
      <c r="F837" s="465"/>
      <c r="G837" s="465"/>
      <c r="H837" s="465"/>
      <c r="I837" s="465"/>
      <c r="J837" s="465"/>
      <c r="K837" s="465"/>
      <c r="L837" s="465"/>
      <c r="M837" s="465"/>
      <c r="N837" s="465"/>
      <c r="O837" s="465"/>
      <c r="P837" s="465"/>
      <c r="Q837" s="465"/>
    </row>
    <row r="838" ht="25.15" customHeight="true" x14ac:dyDescent="0.2">
      <c r="C838" s="465"/>
      <c r="D838" s="465"/>
      <c r="E838" s="465"/>
      <c r="F838" s="465"/>
      <c r="G838" s="465"/>
      <c r="H838" s="465"/>
      <c r="I838" s="465"/>
      <c r="J838" s="465"/>
      <c r="K838" s="465"/>
      <c r="L838" s="465"/>
      <c r="M838" s="465"/>
      <c r="N838" s="465"/>
      <c r="O838" s="465"/>
      <c r="P838" s="465"/>
      <c r="Q838" s="465"/>
    </row>
    <row r="839" ht="25.15" customHeight="true" x14ac:dyDescent="0.2">
      <c r="C839" s="465"/>
      <c r="D839" s="465"/>
      <c r="E839" s="465"/>
      <c r="F839" s="465"/>
      <c r="G839" s="465"/>
      <c r="H839" s="465"/>
      <c r="I839" s="465"/>
      <c r="J839" s="465"/>
      <c r="K839" s="465"/>
      <c r="L839" s="465"/>
      <c r="M839" s="465"/>
      <c r="N839" s="465"/>
      <c r="O839" s="465"/>
      <c r="P839" s="465"/>
      <c r="Q839" s="465"/>
    </row>
    <row r="840" ht="25.15" customHeight="true" x14ac:dyDescent="0.2">
      <c r="C840" s="465"/>
      <c r="D840" s="465"/>
      <c r="E840" s="465"/>
      <c r="F840" s="465"/>
      <c r="G840" s="465"/>
      <c r="H840" s="465"/>
      <c r="I840" s="465"/>
      <c r="J840" s="465"/>
      <c r="K840" s="465"/>
      <c r="L840" s="465"/>
      <c r="M840" s="465"/>
      <c r="N840" s="465"/>
      <c r="O840" s="465"/>
      <c r="P840" s="465"/>
      <c r="Q840" s="465"/>
    </row>
    <row r="841" ht="25.15" customHeight="true" x14ac:dyDescent="0.2">
      <c r="C841" s="465"/>
      <c r="D841" s="465"/>
      <c r="E841" s="465"/>
      <c r="F841" s="465"/>
      <c r="G841" s="465"/>
      <c r="H841" s="465"/>
      <c r="I841" s="465"/>
      <c r="J841" s="465"/>
      <c r="K841" s="465"/>
      <c r="L841" s="465"/>
      <c r="M841" s="465"/>
      <c r="N841" s="465"/>
      <c r="O841" s="465"/>
      <c r="P841" s="465"/>
      <c r="Q841" s="465"/>
    </row>
    <row r="842" ht="25.15" customHeight="true" x14ac:dyDescent="0.2">
      <c r="C842" s="465"/>
      <c r="D842" s="465"/>
      <c r="E842" s="465"/>
      <c r="F842" s="465"/>
      <c r="G842" s="465"/>
      <c r="H842" s="465"/>
      <c r="I842" s="465"/>
      <c r="J842" s="465"/>
      <c r="K842" s="465"/>
      <c r="L842" s="465"/>
      <c r="M842" s="465"/>
      <c r="N842" s="465"/>
      <c r="O842" s="465"/>
      <c r="P842" s="465"/>
      <c r="Q842" s="465"/>
    </row>
    <row r="843" ht="25.15" customHeight="true" x14ac:dyDescent="0.2">
      <c r="C843" s="465"/>
      <c r="D843" s="465"/>
      <c r="E843" s="465"/>
      <c r="F843" s="465"/>
      <c r="G843" s="465"/>
      <c r="H843" s="465"/>
      <c r="I843" s="465"/>
      <c r="J843" s="465"/>
      <c r="K843" s="465"/>
      <c r="L843" s="465"/>
      <c r="M843" s="465"/>
      <c r="N843" s="465"/>
      <c r="O843" s="465"/>
      <c r="P843" s="465"/>
      <c r="Q843" s="465"/>
    </row>
    <row r="844" ht="25.15" customHeight="true" x14ac:dyDescent="0.2">
      <c r="C844" s="465"/>
      <c r="D844" s="465"/>
      <c r="E844" s="465"/>
      <c r="F844" s="465"/>
      <c r="G844" s="465"/>
      <c r="H844" s="465"/>
      <c r="I844" s="465"/>
      <c r="J844" s="465"/>
      <c r="K844" s="465"/>
      <c r="L844" s="465"/>
      <c r="M844" s="465"/>
      <c r="N844" s="465"/>
      <c r="O844" s="465"/>
      <c r="P844" s="465"/>
      <c r="Q844" s="465"/>
    </row>
    <row r="845" ht="25.15" customHeight="true" x14ac:dyDescent="0.2">
      <c r="C845" s="465"/>
      <c r="D845" s="465"/>
      <c r="E845" s="465"/>
      <c r="F845" s="465"/>
      <c r="G845" s="465"/>
      <c r="H845" s="465"/>
      <c r="I845" s="465"/>
      <c r="J845" s="465"/>
      <c r="K845" s="465"/>
      <c r="L845" s="465"/>
      <c r="M845" s="465"/>
      <c r="N845" s="465"/>
      <c r="O845" s="465"/>
      <c r="P845" s="465"/>
      <c r="Q845" s="465"/>
    </row>
    <row r="846" ht="25.15" customHeight="true" x14ac:dyDescent="0.2">
      <c r="C846" s="465"/>
      <c r="D846" s="465"/>
      <c r="E846" s="465"/>
      <c r="F846" s="465"/>
      <c r="G846" s="465"/>
      <c r="H846" s="465"/>
      <c r="I846" s="465"/>
      <c r="J846" s="465"/>
      <c r="K846" s="465"/>
      <c r="L846" s="465"/>
      <c r="M846" s="465"/>
      <c r="N846" s="465"/>
      <c r="O846" s="465"/>
      <c r="P846" s="465"/>
      <c r="Q846" s="465"/>
    </row>
    <row r="847" ht="25.15" customHeight="true" x14ac:dyDescent="0.2">
      <c r="C847" s="465"/>
      <c r="D847" s="465"/>
      <c r="E847" s="465"/>
      <c r="F847" s="465"/>
      <c r="G847" s="465"/>
      <c r="H847" s="465"/>
      <c r="I847" s="465"/>
      <c r="J847" s="465"/>
      <c r="K847" s="465"/>
      <c r="L847" s="465"/>
      <c r="M847" s="465"/>
      <c r="N847" s="465"/>
      <c r="O847" s="465"/>
      <c r="P847" s="465"/>
      <c r="Q847" s="465"/>
    </row>
    <row r="848" ht="25.15" customHeight="true" x14ac:dyDescent="0.2">
      <c r="C848" s="465"/>
      <c r="D848" s="465"/>
      <c r="E848" s="465"/>
      <c r="F848" s="465"/>
      <c r="G848" s="465"/>
      <c r="H848" s="465"/>
      <c r="I848" s="465"/>
      <c r="J848" s="465"/>
      <c r="K848" s="465"/>
      <c r="L848" s="465"/>
      <c r="M848" s="465"/>
      <c r="N848" s="465"/>
      <c r="O848" s="465"/>
      <c r="P848" s="465"/>
      <c r="Q848" s="465"/>
    </row>
    <row r="849" ht="25.15" customHeight="true" x14ac:dyDescent="0.2">
      <c r="C849" s="465"/>
      <c r="D849" s="465"/>
      <c r="E849" s="465"/>
      <c r="F849" s="465"/>
      <c r="G849" s="465"/>
      <c r="H849" s="465"/>
      <c r="I849" s="465"/>
      <c r="J849" s="465"/>
      <c r="K849" s="465"/>
      <c r="L849" s="465"/>
      <c r="M849" s="465"/>
      <c r="N849" s="465"/>
      <c r="O849" s="465"/>
      <c r="P849" s="465"/>
      <c r="Q849" s="465"/>
    </row>
    <row r="850" ht="25.15" customHeight="true" x14ac:dyDescent="0.2">
      <c r="C850" s="465"/>
      <c r="D850" s="465"/>
      <c r="E850" s="465"/>
      <c r="F850" s="465"/>
      <c r="G850" s="465"/>
      <c r="H850" s="465"/>
      <c r="I850" s="465"/>
      <c r="J850" s="465"/>
      <c r="K850" s="465"/>
      <c r="L850" s="465"/>
      <c r="M850" s="465"/>
      <c r="N850" s="465"/>
      <c r="O850" s="465"/>
      <c r="P850" s="465"/>
      <c r="Q850" s="465"/>
    </row>
    <row r="851" ht="25.15" customHeight="true" x14ac:dyDescent="0.2">
      <c r="C851" s="465"/>
      <c r="D851" s="465"/>
      <c r="E851" s="465"/>
      <c r="F851" s="465"/>
      <c r="G851" s="465"/>
      <c r="H851" s="465"/>
      <c r="I851" s="465"/>
      <c r="J851" s="465"/>
      <c r="K851" s="465"/>
      <c r="L851" s="465"/>
      <c r="M851" s="465"/>
      <c r="N851" s="465"/>
      <c r="O851" s="465"/>
      <c r="P851" s="465"/>
      <c r="Q851" s="465"/>
    </row>
    <row r="852" ht="25.15" customHeight="true" x14ac:dyDescent="0.2">
      <c r="C852" s="465"/>
      <c r="D852" s="465"/>
      <c r="E852" s="465"/>
      <c r="F852" s="465"/>
      <c r="G852" s="465"/>
      <c r="H852" s="465"/>
      <c r="I852" s="465"/>
      <c r="J852" s="465"/>
      <c r="K852" s="465"/>
      <c r="L852" s="465"/>
      <c r="M852" s="465"/>
      <c r="N852" s="465"/>
      <c r="O852" s="465"/>
      <c r="P852" s="465"/>
      <c r="Q852" s="465"/>
    </row>
    <row r="853" ht="25.15" customHeight="true" x14ac:dyDescent="0.2">
      <c r="C853" s="465"/>
      <c r="D853" s="465"/>
      <c r="E853" s="465"/>
      <c r="F853" s="465"/>
      <c r="G853" s="465"/>
      <c r="H853" s="465"/>
      <c r="I853" s="465"/>
      <c r="J853" s="465"/>
      <c r="K853" s="465"/>
      <c r="L853" s="465"/>
      <c r="M853" s="465"/>
      <c r="N853" s="465"/>
      <c r="O853" s="465"/>
      <c r="P853" s="465"/>
      <c r="Q853" s="465"/>
    </row>
    <row r="854" ht="25.15" customHeight="true" x14ac:dyDescent="0.2">
      <c r="C854" s="465"/>
      <c r="D854" s="465"/>
      <c r="E854" s="465"/>
      <c r="F854" s="465"/>
      <c r="G854" s="465"/>
      <c r="H854" s="465"/>
      <c r="I854" s="465"/>
      <c r="J854" s="465"/>
      <c r="K854" s="465"/>
      <c r="L854" s="465"/>
      <c r="M854" s="465"/>
      <c r="N854" s="465"/>
      <c r="O854" s="465"/>
      <c r="P854" s="465"/>
      <c r="Q854" s="465"/>
    </row>
    <row r="855" ht="25.15" customHeight="true" x14ac:dyDescent="0.2">
      <c r="C855" s="465"/>
      <c r="D855" s="465"/>
      <c r="E855" s="465"/>
      <c r="F855" s="465"/>
      <c r="G855" s="465"/>
      <c r="H855" s="465"/>
      <c r="I855" s="465"/>
      <c r="J855" s="465"/>
      <c r="K855" s="465"/>
      <c r="L855" s="465"/>
      <c r="M855" s="465"/>
      <c r="N855" s="465"/>
      <c r="O855" s="465"/>
      <c r="P855" s="465"/>
      <c r="Q855" s="465"/>
    </row>
    <row r="856" ht="25.15" customHeight="true" x14ac:dyDescent="0.2">
      <c r="C856" s="465"/>
      <c r="D856" s="465"/>
      <c r="E856" s="465"/>
      <c r="F856" s="465"/>
      <c r="G856" s="465"/>
      <c r="H856" s="465"/>
      <c r="I856" s="465"/>
      <c r="J856" s="465"/>
      <c r="K856" s="465"/>
      <c r="L856" s="465"/>
      <c r="M856" s="465"/>
      <c r="N856" s="465"/>
      <c r="O856" s="465"/>
      <c r="P856" s="465"/>
      <c r="Q856" s="465"/>
    </row>
    <row r="857" ht="25.15" customHeight="true" x14ac:dyDescent="0.2">
      <c r="C857" s="465"/>
      <c r="D857" s="465"/>
      <c r="E857" s="465"/>
      <c r="F857" s="465"/>
      <c r="G857" s="465"/>
      <c r="H857" s="465"/>
      <c r="I857" s="465"/>
      <c r="J857" s="465"/>
      <c r="K857" s="465"/>
      <c r="L857" s="465"/>
      <c r="M857" s="465"/>
      <c r="N857" s="465"/>
      <c r="O857" s="465"/>
      <c r="P857" s="465"/>
      <c r="Q857" s="465"/>
    </row>
    <row r="858" ht="25.15" customHeight="true" x14ac:dyDescent="0.2">
      <c r="C858" s="465"/>
      <c r="D858" s="465"/>
      <c r="E858" s="465"/>
      <c r="F858" s="465"/>
      <c r="G858" s="465"/>
      <c r="H858" s="465"/>
      <c r="I858" s="465"/>
      <c r="J858" s="465"/>
      <c r="K858" s="465"/>
      <c r="L858" s="465"/>
      <c r="M858" s="465"/>
      <c r="N858" s="465"/>
      <c r="O858" s="465"/>
      <c r="P858" s="465"/>
      <c r="Q858" s="465"/>
    </row>
    <row r="859" ht="25.15" customHeight="true" x14ac:dyDescent="0.2">
      <c r="C859" s="465"/>
      <c r="D859" s="465"/>
      <c r="E859" s="465"/>
      <c r="F859" s="465"/>
      <c r="G859" s="465"/>
      <c r="H859" s="465"/>
      <c r="I859" s="465"/>
      <c r="J859" s="465"/>
      <c r="K859" s="465"/>
      <c r="L859" s="465"/>
      <c r="M859" s="465"/>
      <c r="N859" s="465"/>
      <c r="O859" s="465"/>
      <c r="P859" s="465"/>
      <c r="Q859" s="465"/>
    </row>
    <row r="860" ht="25.15" customHeight="true" x14ac:dyDescent="0.2">
      <c r="C860" s="465"/>
      <c r="D860" s="465"/>
      <c r="E860" s="465"/>
      <c r="F860" s="465"/>
      <c r="G860" s="465"/>
      <c r="H860" s="465"/>
      <c r="I860" s="465"/>
      <c r="J860" s="465"/>
      <c r="K860" s="465"/>
      <c r="L860" s="465"/>
      <c r="M860" s="465"/>
      <c r="N860" s="465"/>
      <c r="O860" s="465"/>
      <c r="P860" s="465"/>
      <c r="Q860" s="465"/>
    </row>
    <row r="861" ht="25.15" customHeight="true" x14ac:dyDescent="0.2">
      <c r="C861" s="465"/>
      <c r="D861" s="465"/>
      <c r="E861" s="465"/>
      <c r="F861" s="465"/>
      <c r="G861" s="465"/>
      <c r="H861" s="465"/>
      <c r="I861" s="465"/>
      <c r="J861" s="465"/>
      <c r="K861" s="465"/>
      <c r="L861" s="465"/>
      <c r="M861" s="465"/>
      <c r="N861" s="465"/>
      <c r="O861" s="465"/>
      <c r="P861" s="465"/>
      <c r="Q861" s="465"/>
    </row>
    <row r="862" ht="25.15" customHeight="true" x14ac:dyDescent="0.2">
      <c r="C862" s="465"/>
      <c r="D862" s="465"/>
      <c r="E862" s="465"/>
      <c r="F862" s="465"/>
      <c r="G862" s="465"/>
      <c r="H862" s="465"/>
      <c r="I862" s="465"/>
      <c r="J862" s="465"/>
      <c r="K862" s="465"/>
      <c r="L862" s="465"/>
      <c r="M862" s="465"/>
      <c r="N862" s="465"/>
      <c r="O862" s="465"/>
      <c r="P862" s="465"/>
      <c r="Q862" s="465"/>
    </row>
    <row r="863" ht="25.15" customHeight="true" x14ac:dyDescent="0.2">
      <c r="C863" s="465"/>
      <c r="D863" s="465"/>
      <c r="E863" s="465"/>
      <c r="F863" s="465"/>
      <c r="G863" s="465"/>
      <c r="H863" s="465"/>
      <c r="I863" s="465"/>
      <c r="J863" s="465"/>
      <c r="K863" s="465"/>
      <c r="L863" s="465"/>
      <c r="M863" s="465"/>
      <c r="N863" s="465"/>
      <c r="O863" s="465"/>
      <c r="P863" s="465"/>
      <c r="Q863" s="465"/>
    </row>
    <row r="864" ht="25.15" customHeight="true" x14ac:dyDescent="0.2">
      <c r="C864" s="465"/>
      <c r="D864" s="465"/>
      <c r="E864" s="465"/>
      <c r="F864" s="465"/>
      <c r="G864" s="465"/>
      <c r="H864" s="465"/>
      <c r="I864" s="465"/>
      <c r="J864" s="465"/>
      <c r="K864" s="465"/>
      <c r="L864" s="465"/>
      <c r="M864" s="465"/>
      <c r="N864" s="465"/>
      <c r="O864" s="465"/>
      <c r="P864" s="465"/>
      <c r="Q864" s="465"/>
    </row>
    <row r="865" ht="25.15" customHeight="true" x14ac:dyDescent="0.2">
      <c r="C865" s="465"/>
      <c r="D865" s="465"/>
      <c r="E865" s="465"/>
      <c r="F865" s="465"/>
      <c r="G865" s="465"/>
      <c r="H865" s="465"/>
      <c r="I865" s="465"/>
      <c r="J865" s="465"/>
      <c r="K865" s="465"/>
      <c r="L865" s="465"/>
      <c r="M865" s="465"/>
      <c r="N865" s="465"/>
      <c r="O865" s="465"/>
      <c r="P865" s="465"/>
      <c r="Q865" s="465"/>
    </row>
    <row r="866" ht="25.15" customHeight="true" x14ac:dyDescent="0.2">
      <c r="C866" s="465"/>
      <c r="D866" s="465"/>
      <c r="E866" s="465"/>
      <c r="F866" s="465"/>
      <c r="G866" s="465"/>
      <c r="H866" s="465"/>
      <c r="I866" s="465"/>
      <c r="J866" s="465"/>
      <c r="K866" s="465"/>
      <c r="L866" s="465"/>
      <c r="M866" s="465"/>
      <c r="N866" s="465"/>
      <c r="O866" s="465"/>
      <c r="P866" s="465"/>
      <c r="Q866" s="465"/>
    </row>
    <row r="867" ht="25.15" customHeight="true" x14ac:dyDescent="0.2">
      <c r="C867" s="465"/>
      <c r="D867" s="465"/>
      <c r="E867" s="465"/>
      <c r="F867" s="465"/>
      <c r="G867" s="465"/>
      <c r="H867" s="465"/>
      <c r="I867" s="465"/>
      <c r="J867" s="465"/>
      <c r="K867" s="465"/>
      <c r="L867" s="465"/>
      <c r="M867" s="465"/>
      <c r="N867" s="465"/>
      <c r="O867" s="465"/>
      <c r="P867" s="465"/>
      <c r="Q867" s="465"/>
    </row>
    <row r="868" ht="25.15" customHeight="true" x14ac:dyDescent="0.2">
      <c r="C868" s="465"/>
      <c r="D868" s="465"/>
      <c r="E868" s="465"/>
      <c r="F868" s="465"/>
      <c r="G868" s="465"/>
      <c r="H868" s="465"/>
      <c r="I868" s="465"/>
      <c r="J868" s="465"/>
      <c r="K868" s="465"/>
      <c r="L868" s="465"/>
      <c r="M868" s="465"/>
      <c r="N868" s="465"/>
      <c r="O868" s="465"/>
      <c r="P868" s="465"/>
      <c r="Q868" s="465"/>
    </row>
    <row r="869" ht="25.15" customHeight="true" x14ac:dyDescent="0.2">
      <c r="C869" s="465"/>
      <c r="D869" s="465"/>
      <c r="E869" s="465"/>
      <c r="F869" s="465"/>
      <c r="G869" s="465"/>
      <c r="H869" s="465"/>
      <c r="I869" s="465"/>
      <c r="J869" s="465"/>
      <c r="K869" s="465"/>
      <c r="L869" s="465"/>
      <c r="M869" s="465"/>
      <c r="N869" s="465"/>
      <c r="O869" s="465"/>
      <c r="P869" s="465"/>
      <c r="Q869" s="465"/>
    </row>
    <row r="870" ht="25.15" customHeight="true" x14ac:dyDescent="0.2">
      <c r="C870" s="465"/>
      <c r="D870" s="465"/>
      <c r="E870" s="465"/>
      <c r="F870" s="465"/>
      <c r="G870" s="465"/>
      <c r="H870" s="465"/>
      <c r="I870" s="465"/>
      <c r="J870" s="465"/>
      <c r="K870" s="465"/>
      <c r="L870" s="465"/>
      <c r="M870" s="465"/>
      <c r="N870" s="465"/>
      <c r="O870" s="465"/>
      <c r="P870" s="465"/>
      <c r="Q870" s="465"/>
    </row>
    <row r="871" ht="25.15" customHeight="true" x14ac:dyDescent="0.2">
      <c r="C871" s="465"/>
      <c r="D871" s="465"/>
      <c r="E871" s="465"/>
      <c r="F871" s="465"/>
      <c r="G871" s="465"/>
      <c r="H871" s="465"/>
      <c r="I871" s="465"/>
      <c r="J871" s="465"/>
      <c r="K871" s="465"/>
      <c r="L871" s="465"/>
      <c r="M871" s="465"/>
      <c r="N871" s="465"/>
      <c r="O871" s="465"/>
      <c r="P871" s="465"/>
      <c r="Q871" s="465"/>
    </row>
    <row r="872" ht="25.15" customHeight="true" x14ac:dyDescent="0.2">
      <c r="C872" s="465"/>
      <c r="D872" s="465"/>
      <c r="E872" s="465"/>
      <c r="F872" s="465"/>
      <c r="G872" s="465"/>
      <c r="H872" s="465"/>
      <c r="I872" s="465"/>
      <c r="J872" s="465"/>
      <c r="K872" s="465"/>
      <c r="L872" s="465"/>
      <c r="M872" s="465"/>
      <c r="N872" s="465"/>
      <c r="O872" s="465"/>
      <c r="P872" s="465"/>
      <c r="Q872" s="465"/>
    </row>
    <row r="873" ht="25.15" customHeight="true" x14ac:dyDescent="0.2">
      <c r="C873" s="465"/>
      <c r="D873" s="465"/>
      <c r="E873" s="465"/>
      <c r="F873" s="465"/>
      <c r="G873" s="465"/>
      <c r="H873" s="465"/>
      <c r="I873" s="465"/>
      <c r="J873" s="465"/>
      <c r="K873" s="465"/>
      <c r="L873" s="465"/>
      <c r="M873" s="465"/>
      <c r="N873" s="465"/>
      <c r="O873" s="465"/>
      <c r="P873" s="465"/>
      <c r="Q873" s="465"/>
    </row>
    <row r="874" ht="25.15" customHeight="true" x14ac:dyDescent="0.2">
      <c r="C874" s="465"/>
      <c r="D874" s="465"/>
      <c r="E874" s="465"/>
      <c r="F874" s="465"/>
      <c r="G874" s="465"/>
      <c r="H874" s="465"/>
      <c r="I874" s="465"/>
      <c r="J874" s="465"/>
      <c r="K874" s="465"/>
      <c r="L874" s="465"/>
      <c r="M874" s="465"/>
      <c r="N874" s="465"/>
      <c r="O874" s="465"/>
      <c r="P874" s="465"/>
      <c r="Q874" s="465"/>
    </row>
    <row r="875" ht="25.15" customHeight="true" x14ac:dyDescent="0.2">
      <c r="C875" s="465"/>
      <c r="D875" s="465"/>
      <c r="E875" s="465"/>
      <c r="F875" s="465"/>
      <c r="G875" s="465"/>
      <c r="H875" s="465"/>
      <c r="I875" s="465"/>
      <c r="J875" s="465"/>
      <c r="K875" s="465"/>
      <c r="L875" s="465"/>
      <c r="M875" s="465"/>
      <c r="N875" s="465"/>
      <c r="O875" s="465"/>
      <c r="P875" s="465"/>
      <c r="Q875" s="465"/>
    </row>
    <row r="876" ht="25.15" customHeight="true" x14ac:dyDescent="0.2">
      <c r="C876" s="465"/>
      <c r="D876" s="465"/>
      <c r="E876" s="465"/>
      <c r="F876" s="465"/>
      <c r="G876" s="465"/>
      <c r="H876" s="465"/>
      <c r="I876" s="465"/>
      <c r="J876" s="465"/>
      <c r="K876" s="465"/>
      <c r="L876" s="465"/>
      <c r="M876" s="465"/>
      <c r="N876" s="465"/>
      <c r="O876" s="465"/>
      <c r="P876" s="465"/>
      <c r="Q876" s="465"/>
    </row>
    <row r="877" ht="25.15" customHeight="true" x14ac:dyDescent="0.2">
      <c r="C877" s="465"/>
      <c r="D877" s="465"/>
      <c r="E877" s="465"/>
      <c r="F877" s="465"/>
      <c r="G877" s="465"/>
      <c r="H877" s="465"/>
      <c r="I877" s="465"/>
      <c r="J877" s="465"/>
      <c r="K877" s="465"/>
      <c r="L877" s="465"/>
      <c r="M877" s="465"/>
      <c r="N877" s="465"/>
      <c r="O877" s="465"/>
      <c r="P877" s="465"/>
      <c r="Q877" s="465"/>
    </row>
    <row r="878" ht="25.15" customHeight="true" x14ac:dyDescent="0.2">
      <c r="C878" s="465"/>
      <c r="D878" s="465"/>
      <c r="E878" s="465"/>
      <c r="F878" s="465"/>
      <c r="G878" s="465"/>
      <c r="H878" s="465"/>
      <c r="I878" s="465"/>
      <c r="J878" s="465"/>
      <c r="K878" s="465"/>
      <c r="L878" s="465"/>
      <c r="M878" s="465"/>
      <c r="N878" s="465"/>
      <c r="O878" s="465"/>
      <c r="P878" s="465"/>
      <c r="Q878" s="465"/>
    </row>
    <row r="879" ht="25.15" customHeight="true" x14ac:dyDescent="0.2">
      <c r="C879" s="465"/>
      <c r="D879" s="465"/>
      <c r="E879" s="465"/>
      <c r="F879" s="465"/>
      <c r="G879" s="465"/>
      <c r="H879" s="465"/>
      <c r="I879" s="465"/>
      <c r="J879" s="465"/>
      <c r="K879" s="465"/>
      <c r="L879" s="465"/>
      <c r="M879" s="465"/>
      <c r="N879" s="465"/>
      <c r="O879" s="465"/>
      <c r="P879" s="465"/>
      <c r="Q879" s="465"/>
    </row>
    <row r="880" ht="25.15" customHeight="true" x14ac:dyDescent="0.2">
      <c r="C880" s="465"/>
      <c r="D880" s="465"/>
      <c r="E880" s="465"/>
      <c r="F880" s="465"/>
      <c r="G880" s="465"/>
      <c r="H880" s="465"/>
      <c r="I880" s="465"/>
      <c r="J880" s="465"/>
      <c r="K880" s="465"/>
      <c r="L880" s="465"/>
      <c r="M880" s="465"/>
      <c r="N880" s="465"/>
      <c r="O880" s="465"/>
      <c r="P880" s="465"/>
      <c r="Q880" s="465"/>
    </row>
    <row r="881" ht="25.15" customHeight="true" x14ac:dyDescent="0.2">
      <c r="C881" s="465"/>
      <c r="D881" s="465"/>
      <c r="E881" s="465"/>
      <c r="F881" s="465"/>
      <c r="G881" s="465"/>
      <c r="H881" s="465"/>
      <c r="I881" s="465"/>
      <c r="J881" s="465"/>
      <c r="K881" s="465"/>
      <c r="L881" s="465"/>
      <c r="M881" s="465"/>
      <c r="N881" s="465"/>
      <c r="O881" s="465"/>
      <c r="P881" s="465"/>
      <c r="Q881" s="465"/>
    </row>
    <row r="882" ht="25.15" customHeight="true" x14ac:dyDescent="0.2">
      <c r="C882" s="465"/>
      <c r="D882" s="465"/>
      <c r="E882" s="465"/>
      <c r="F882" s="465"/>
      <c r="G882" s="465"/>
      <c r="H882" s="465"/>
      <c r="I882" s="465"/>
      <c r="J882" s="465"/>
      <c r="K882" s="465"/>
      <c r="L882" s="465"/>
      <c r="M882" s="465"/>
      <c r="N882" s="465"/>
      <c r="O882" s="465"/>
      <c r="P882" s="465"/>
      <c r="Q882" s="465"/>
    </row>
    <row r="883" ht="25.15" customHeight="true" x14ac:dyDescent="0.2">
      <c r="C883" s="465"/>
      <c r="D883" s="465"/>
      <c r="E883" s="465"/>
      <c r="F883" s="465"/>
      <c r="G883" s="465"/>
      <c r="H883" s="465"/>
      <c r="I883" s="465"/>
      <c r="J883" s="465"/>
      <c r="K883" s="465"/>
      <c r="L883" s="465"/>
      <c r="M883" s="465"/>
      <c r="N883" s="465"/>
      <c r="O883" s="465"/>
      <c r="P883" s="465"/>
      <c r="Q883" s="465"/>
    </row>
    <row r="884" ht="25.15" customHeight="true" x14ac:dyDescent="0.2">
      <c r="C884" s="465"/>
      <c r="D884" s="465"/>
      <c r="E884" s="465"/>
      <c r="F884" s="465"/>
      <c r="G884" s="465"/>
      <c r="H884" s="465"/>
      <c r="I884" s="465"/>
      <c r="J884" s="465"/>
      <c r="K884" s="465"/>
      <c r="L884" s="465"/>
      <c r="M884" s="465"/>
      <c r="N884" s="465"/>
      <c r="O884" s="465"/>
      <c r="P884" s="465"/>
      <c r="Q884" s="465"/>
    </row>
    <row r="885" ht="25.15" customHeight="true" x14ac:dyDescent="0.2">
      <c r="C885" s="465"/>
      <c r="D885" s="465"/>
      <c r="E885" s="465"/>
      <c r="F885" s="465"/>
      <c r="G885" s="465"/>
      <c r="H885" s="465"/>
      <c r="I885" s="465"/>
      <c r="J885" s="465"/>
      <c r="K885" s="465"/>
      <c r="L885" s="465"/>
      <c r="M885" s="465"/>
      <c r="N885" s="465"/>
      <c r="O885" s="465"/>
      <c r="P885" s="465"/>
      <c r="Q885" s="465"/>
    </row>
    <row r="886" ht="25.15" customHeight="true" x14ac:dyDescent="0.2">
      <c r="C886" s="465"/>
      <c r="D886" s="465"/>
      <c r="E886" s="465"/>
      <c r="F886" s="465"/>
      <c r="G886" s="465"/>
      <c r="H886" s="465"/>
      <c r="I886" s="465"/>
      <c r="J886" s="465"/>
      <c r="K886" s="465"/>
      <c r="L886" s="465"/>
      <c r="M886" s="465"/>
      <c r="N886" s="465"/>
      <c r="O886" s="465"/>
      <c r="P886" s="465"/>
      <c r="Q886" s="465"/>
    </row>
    <row r="887" ht="25.15" customHeight="true" x14ac:dyDescent="0.2">
      <c r="C887" s="465"/>
      <c r="D887" s="465"/>
      <c r="E887" s="465"/>
      <c r="F887" s="465"/>
      <c r="G887" s="465"/>
      <c r="H887" s="465"/>
      <c r="I887" s="465"/>
      <c r="J887" s="465"/>
      <c r="K887" s="465"/>
      <c r="L887" s="465"/>
      <c r="M887" s="465"/>
      <c r="N887" s="465"/>
      <c r="O887" s="465"/>
      <c r="P887" s="465"/>
      <c r="Q887" s="465"/>
    </row>
    <row r="888" ht="25.15" customHeight="true" x14ac:dyDescent="0.2">
      <c r="C888" s="465"/>
      <c r="D888" s="465"/>
      <c r="E888" s="465"/>
      <c r="F888" s="465"/>
      <c r="G888" s="465"/>
      <c r="H888" s="465"/>
      <c r="I888" s="465"/>
      <c r="J888" s="465"/>
      <c r="K888" s="465"/>
      <c r="L888" s="465"/>
      <c r="M888" s="465"/>
      <c r="N888" s="465"/>
      <c r="O888" s="465"/>
      <c r="P888" s="465"/>
      <c r="Q888" s="465"/>
    </row>
    <row r="889" ht="25.15" customHeight="true" x14ac:dyDescent="0.2">
      <c r="C889" s="465"/>
      <c r="D889" s="465"/>
      <c r="E889" s="465"/>
      <c r="F889" s="465"/>
      <c r="G889" s="465"/>
      <c r="H889" s="465"/>
      <c r="I889" s="465"/>
      <c r="J889" s="465"/>
      <c r="K889" s="465"/>
      <c r="L889" s="465"/>
      <c r="M889" s="465"/>
      <c r="N889" s="465"/>
      <c r="O889" s="465"/>
      <c r="P889" s="465"/>
      <c r="Q889" s="465"/>
    </row>
    <row r="890" ht="25.15" customHeight="true" x14ac:dyDescent="0.2">
      <c r="C890" s="465"/>
      <c r="D890" s="465"/>
      <c r="E890" s="465"/>
      <c r="F890" s="465"/>
      <c r="G890" s="465"/>
      <c r="H890" s="465"/>
      <c r="I890" s="465"/>
      <c r="J890" s="465"/>
      <c r="K890" s="465"/>
      <c r="L890" s="465"/>
      <c r="M890" s="465"/>
      <c r="N890" s="465"/>
      <c r="O890" s="465"/>
      <c r="P890" s="465"/>
      <c r="Q890" s="465"/>
    </row>
    <row r="891" ht="25.15" customHeight="true" x14ac:dyDescent="0.2">
      <c r="C891" s="465"/>
      <c r="D891" s="465"/>
      <c r="E891" s="465"/>
      <c r="F891" s="465"/>
      <c r="G891" s="465"/>
      <c r="H891" s="465"/>
      <c r="I891" s="465"/>
      <c r="J891" s="465"/>
      <c r="K891" s="465"/>
      <c r="L891" s="465"/>
      <c r="M891" s="465"/>
      <c r="N891" s="465"/>
      <c r="O891" s="465"/>
      <c r="P891" s="465"/>
      <c r="Q891" s="465"/>
    </row>
    <row r="892" ht="25.15" customHeight="true" x14ac:dyDescent="0.2">
      <c r="C892" s="465"/>
      <c r="D892" s="465"/>
      <c r="E892" s="465"/>
      <c r="F892" s="465"/>
      <c r="G892" s="465"/>
      <c r="H892" s="465"/>
      <c r="I892" s="465"/>
      <c r="J892" s="465"/>
      <c r="K892" s="465"/>
      <c r="L892" s="465"/>
      <c r="M892" s="465"/>
      <c r="N892" s="465"/>
      <c r="O892" s="465"/>
      <c r="P892" s="465"/>
      <c r="Q892" s="465"/>
    </row>
    <row r="893" ht="25.15" customHeight="true" x14ac:dyDescent="0.2">
      <c r="C893" s="465"/>
      <c r="D893" s="465"/>
      <c r="E893" s="465"/>
      <c r="F893" s="465"/>
      <c r="G893" s="465"/>
      <c r="H893" s="465"/>
      <c r="I893" s="465"/>
      <c r="J893" s="465"/>
      <c r="K893" s="465"/>
      <c r="L893" s="465"/>
      <c r="M893" s="465"/>
      <c r="N893" s="465"/>
      <c r="O893" s="465"/>
      <c r="P893" s="465"/>
      <c r="Q893" s="465"/>
    </row>
    <row r="894" ht="25.15" customHeight="true" x14ac:dyDescent="0.2">
      <c r="C894" s="465"/>
      <c r="D894" s="465"/>
      <c r="E894" s="465"/>
      <c r="F894" s="465"/>
      <c r="G894" s="465"/>
      <c r="H894" s="465"/>
      <c r="I894" s="465"/>
      <c r="J894" s="465"/>
      <c r="K894" s="465"/>
      <c r="L894" s="465"/>
      <c r="M894" s="465"/>
      <c r="N894" s="465"/>
      <c r="O894" s="465"/>
      <c r="P894" s="465"/>
      <c r="Q894" s="465"/>
    </row>
    <row r="895" ht="25.15" customHeight="true" x14ac:dyDescent="0.2">
      <c r="C895" s="465"/>
      <c r="D895" s="465"/>
      <c r="E895" s="465"/>
      <c r="F895" s="465"/>
      <c r="G895" s="465"/>
      <c r="H895" s="465"/>
      <c r="I895" s="465"/>
      <c r="J895" s="465"/>
      <c r="K895" s="465"/>
      <c r="L895" s="465"/>
      <c r="M895" s="465"/>
      <c r="N895" s="465"/>
      <c r="O895" s="465"/>
      <c r="P895" s="465"/>
      <c r="Q895" s="465"/>
    </row>
    <row r="896" ht="25.15" customHeight="true" x14ac:dyDescent="0.2">
      <c r="C896" s="465"/>
      <c r="D896" s="465"/>
      <c r="E896" s="465"/>
      <c r="F896" s="465"/>
      <c r="G896" s="465"/>
      <c r="H896" s="465"/>
      <c r="I896" s="465"/>
      <c r="J896" s="465"/>
      <c r="K896" s="465"/>
      <c r="L896" s="465"/>
      <c r="M896" s="465"/>
      <c r="N896" s="465"/>
      <c r="O896" s="465"/>
      <c r="P896" s="465"/>
      <c r="Q896" s="465"/>
    </row>
    <row r="897" ht="25.15" customHeight="true" x14ac:dyDescent="0.2">
      <c r="C897" s="465"/>
      <c r="D897" s="465"/>
      <c r="E897" s="465"/>
      <c r="F897" s="465"/>
      <c r="G897" s="465"/>
      <c r="H897" s="465"/>
      <c r="I897" s="465"/>
      <c r="J897" s="465"/>
      <c r="K897" s="465"/>
      <c r="L897" s="465"/>
      <c r="M897" s="465"/>
      <c r="N897" s="465"/>
      <c r="O897" s="465"/>
      <c r="P897" s="465"/>
      <c r="Q897" s="465"/>
    </row>
    <row r="898" ht="25.15" customHeight="true" x14ac:dyDescent="0.2">
      <c r="C898" s="465"/>
      <c r="D898" s="465"/>
      <c r="E898" s="465"/>
      <c r="F898" s="465"/>
      <c r="G898" s="465"/>
      <c r="H898" s="465"/>
      <c r="I898" s="465"/>
      <c r="J898" s="465"/>
      <c r="K898" s="465"/>
      <c r="L898" s="465"/>
      <c r="M898" s="465"/>
      <c r="N898" s="465"/>
      <c r="O898" s="465"/>
      <c r="P898" s="465"/>
      <c r="Q898" s="465"/>
    </row>
    <row r="899" ht="25.15" customHeight="true" x14ac:dyDescent="0.2">
      <c r="C899" s="465"/>
      <c r="D899" s="465"/>
      <c r="E899" s="465"/>
      <c r="F899" s="465"/>
      <c r="G899" s="465"/>
      <c r="H899" s="465"/>
      <c r="I899" s="465"/>
      <c r="J899" s="465"/>
      <c r="K899" s="465"/>
      <c r="L899" s="465"/>
      <c r="M899" s="465"/>
      <c r="N899" s="465"/>
      <c r="O899" s="465"/>
      <c r="P899" s="465"/>
      <c r="Q899" s="465"/>
    </row>
    <row r="900" ht="25.15" customHeight="true" x14ac:dyDescent="0.2">
      <c r="C900" s="465"/>
      <c r="D900" s="465"/>
      <c r="E900" s="465"/>
      <c r="F900" s="465"/>
      <c r="G900" s="465"/>
      <c r="H900" s="465"/>
      <c r="I900" s="465"/>
      <c r="J900" s="465"/>
      <c r="K900" s="465"/>
      <c r="L900" s="465"/>
      <c r="M900" s="465"/>
      <c r="N900" s="465"/>
      <c r="O900" s="465"/>
      <c r="P900" s="465"/>
      <c r="Q900" s="465"/>
    </row>
    <row r="901" ht="25.15" customHeight="true" x14ac:dyDescent="0.2">
      <c r="C901" s="465"/>
      <c r="D901" s="465"/>
      <c r="E901" s="465"/>
      <c r="F901" s="465"/>
      <c r="G901" s="465"/>
      <c r="H901" s="465"/>
      <c r="I901" s="465"/>
      <c r="J901" s="465"/>
      <c r="K901" s="465"/>
      <c r="L901" s="465"/>
      <c r="M901" s="465"/>
      <c r="N901" s="465"/>
      <c r="O901" s="465"/>
      <c r="P901" s="465"/>
      <c r="Q901" s="465"/>
    </row>
    <row r="902" ht="25.15" customHeight="true" x14ac:dyDescent="0.2">
      <c r="C902" s="465"/>
      <c r="D902" s="465"/>
      <c r="E902" s="465"/>
      <c r="F902" s="465"/>
      <c r="G902" s="465"/>
      <c r="H902" s="465"/>
      <c r="I902" s="465"/>
      <c r="J902" s="465"/>
      <c r="K902" s="465"/>
      <c r="L902" s="465"/>
      <c r="M902" s="465"/>
      <c r="N902" s="465"/>
      <c r="O902" s="465"/>
      <c r="P902" s="465"/>
      <c r="Q902" s="465"/>
    </row>
    <row r="903" ht="25.15" customHeight="true" x14ac:dyDescent="0.2">
      <c r="C903" s="465"/>
      <c r="D903" s="465"/>
      <c r="E903" s="465"/>
      <c r="F903" s="465"/>
      <c r="G903" s="465"/>
      <c r="H903" s="465"/>
      <c r="I903" s="465"/>
      <c r="J903" s="465"/>
      <c r="K903" s="465"/>
      <c r="L903" s="465"/>
      <c r="M903" s="465"/>
      <c r="N903" s="465"/>
      <c r="O903" s="465"/>
      <c r="P903" s="465"/>
      <c r="Q903" s="465"/>
    </row>
    <row r="904" ht="25.15" customHeight="true" x14ac:dyDescent="0.2">
      <c r="C904" s="465"/>
      <c r="D904" s="465"/>
      <c r="E904" s="465"/>
      <c r="F904" s="465"/>
      <c r="G904" s="465"/>
      <c r="H904" s="465"/>
      <c r="I904" s="465"/>
      <c r="J904" s="465"/>
      <c r="K904" s="465"/>
      <c r="L904" s="465"/>
      <c r="M904" s="465"/>
      <c r="N904" s="465"/>
      <c r="O904" s="465"/>
      <c r="P904" s="465"/>
      <c r="Q904" s="465"/>
    </row>
    <row r="905" ht="25.15" customHeight="true" x14ac:dyDescent="0.2">
      <c r="C905" s="465"/>
      <c r="D905" s="465"/>
      <c r="E905" s="465"/>
      <c r="F905" s="465"/>
      <c r="G905" s="465"/>
      <c r="H905" s="465"/>
      <c r="I905" s="465"/>
      <c r="J905" s="465"/>
      <c r="K905" s="465"/>
      <c r="L905" s="465"/>
      <c r="M905" s="465"/>
      <c r="N905" s="465"/>
      <c r="O905" s="465"/>
      <c r="P905" s="465"/>
      <c r="Q905" s="465"/>
    </row>
    <row r="906" ht="25.15" customHeight="true" x14ac:dyDescent="0.2">
      <c r="C906" s="465"/>
      <c r="D906" s="465"/>
      <c r="E906" s="465"/>
      <c r="F906" s="465"/>
      <c r="G906" s="465"/>
      <c r="H906" s="465"/>
      <c r="I906" s="465"/>
      <c r="J906" s="465"/>
      <c r="K906" s="465"/>
      <c r="L906" s="465"/>
      <c r="M906" s="465"/>
      <c r="N906" s="465"/>
      <c r="O906" s="465"/>
      <c r="P906" s="465"/>
      <c r="Q906" s="465"/>
    </row>
    <row r="907" ht="25.15" customHeight="true" x14ac:dyDescent="0.2">
      <c r="C907" s="465"/>
      <c r="D907" s="465"/>
      <c r="E907" s="465"/>
      <c r="F907" s="465"/>
      <c r="G907" s="465"/>
      <c r="H907" s="465"/>
      <c r="I907" s="465"/>
      <c r="J907" s="465"/>
      <c r="K907" s="465"/>
      <c r="L907" s="465"/>
      <c r="M907" s="465"/>
      <c r="N907" s="465"/>
      <c r="O907" s="465"/>
      <c r="P907" s="465"/>
      <c r="Q907" s="465"/>
    </row>
    <row r="908" ht="25.15" customHeight="true" x14ac:dyDescent="0.2">
      <c r="C908" s="465"/>
      <c r="D908" s="465"/>
      <c r="E908" s="465"/>
      <c r="F908" s="465"/>
      <c r="G908" s="465"/>
      <c r="H908" s="465"/>
      <c r="I908" s="465"/>
      <c r="J908" s="465"/>
      <c r="K908" s="465"/>
      <c r="L908" s="465"/>
      <c r="M908" s="465"/>
      <c r="N908" s="465"/>
      <c r="O908" s="465"/>
      <c r="P908" s="465"/>
      <c r="Q908" s="465"/>
    </row>
    <row r="909" ht="25.15" customHeight="true" x14ac:dyDescent="0.2">
      <c r="C909" s="465"/>
      <c r="D909" s="465"/>
      <c r="E909" s="465"/>
      <c r="F909" s="465"/>
      <c r="G909" s="465"/>
      <c r="H909" s="465"/>
      <c r="I909" s="465"/>
      <c r="J909" s="465"/>
      <c r="K909" s="465"/>
      <c r="L909" s="465"/>
      <c r="M909" s="465"/>
      <c r="N909" s="465"/>
      <c r="O909" s="465"/>
      <c r="P909" s="465"/>
      <c r="Q909" s="465"/>
    </row>
    <row r="910" ht="25.15" customHeight="true" x14ac:dyDescent="0.2">
      <c r="C910" s="465"/>
      <c r="D910" s="465"/>
      <c r="E910" s="465"/>
      <c r="F910" s="465"/>
      <c r="G910" s="465"/>
      <c r="H910" s="465"/>
      <c r="I910" s="465"/>
      <c r="J910" s="465"/>
      <c r="K910" s="465"/>
      <c r="L910" s="465"/>
      <c r="M910" s="465"/>
      <c r="N910" s="465"/>
      <c r="O910" s="465"/>
      <c r="P910" s="465"/>
      <c r="Q910" s="465"/>
    </row>
    <row r="911" ht="25.15" customHeight="true" x14ac:dyDescent="0.2">
      <c r="C911" s="465"/>
      <c r="D911" s="465"/>
      <c r="E911" s="465"/>
      <c r="F911" s="465"/>
      <c r="G911" s="465"/>
      <c r="H911" s="465"/>
      <c r="I911" s="465"/>
      <c r="J911" s="465"/>
      <c r="K911" s="465"/>
      <c r="L911" s="465"/>
      <c r="M911" s="465"/>
      <c r="N911" s="465"/>
      <c r="O911" s="465"/>
      <c r="P911" s="465"/>
      <c r="Q911" s="465"/>
    </row>
    <row r="912" ht="25.15" customHeight="true" x14ac:dyDescent="0.2">
      <c r="C912" s="465"/>
      <c r="D912" s="465"/>
      <c r="E912" s="465"/>
      <c r="F912" s="465"/>
      <c r="G912" s="465"/>
      <c r="H912" s="465"/>
      <c r="I912" s="465"/>
      <c r="J912" s="465"/>
      <c r="K912" s="465"/>
      <c r="L912" s="465"/>
      <c r="M912" s="465"/>
      <c r="N912" s="465"/>
      <c r="O912" s="465"/>
      <c r="P912" s="465"/>
      <c r="Q912" s="465"/>
    </row>
    <row r="913" ht="25.15" customHeight="true" x14ac:dyDescent="0.2">
      <c r="C913" s="465"/>
      <c r="D913" s="465"/>
      <c r="E913" s="465"/>
      <c r="F913" s="465"/>
      <c r="G913" s="465"/>
      <c r="H913" s="465"/>
      <c r="I913" s="465"/>
      <c r="J913" s="465"/>
      <c r="K913" s="465"/>
      <c r="L913" s="465"/>
      <c r="M913" s="465"/>
      <c r="N913" s="465"/>
      <c r="O913" s="465"/>
      <c r="P913" s="465"/>
      <c r="Q913" s="465"/>
    </row>
    <row r="914" ht="25.15" customHeight="true" x14ac:dyDescent="0.2">
      <c r="C914" s="465"/>
      <c r="D914" s="465"/>
      <c r="E914" s="465"/>
      <c r="F914" s="465"/>
      <c r="G914" s="465"/>
      <c r="H914" s="465"/>
      <c r="I914" s="465"/>
      <c r="J914" s="465"/>
      <c r="K914" s="465"/>
      <c r="L914" s="465"/>
      <c r="M914" s="465"/>
      <c r="N914" s="465"/>
      <c r="O914" s="465"/>
      <c r="P914" s="465"/>
      <c r="Q914" s="465"/>
    </row>
    <row r="915" ht="25.15" customHeight="true" x14ac:dyDescent="0.2">
      <c r="C915" s="465"/>
      <c r="D915" s="465"/>
      <c r="E915" s="465"/>
      <c r="F915" s="465"/>
      <c r="G915" s="465"/>
      <c r="H915" s="465"/>
      <c r="I915" s="465"/>
      <c r="J915" s="465"/>
      <c r="K915" s="465"/>
      <c r="L915" s="465"/>
      <c r="M915" s="465"/>
      <c r="N915" s="465"/>
      <c r="O915" s="465"/>
      <c r="P915" s="465"/>
      <c r="Q915" s="465"/>
    </row>
    <row r="916" ht="25.15" customHeight="true" x14ac:dyDescent="0.2">
      <c r="C916" s="465"/>
      <c r="D916" s="465"/>
      <c r="E916" s="465"/>
      <c r="F916" s="465"/>
      <c r="G916" s="465"/>
      <c r="H916" s="465"/>
      <c r="I916" s="465"/>
      <c r="J916" s="465"/>
      <c r="K916" s="465"/>
      <c r="L916" s="465"/>
      <c r="M916" s="465"/>
      <c r="N916" s="465"/>
      <c r="O916" s="465"/>
      <c r="P916" s="465"/>
      <c r="Q916" s="465"/>
    </row>
    <row r="917" ht="25.15" customHeight="true" x14ac:dyDescent="0.2">
      <c r="C917" s="465"/>
      <c r="D917" s="465"/>
      <c r="E917" s="465"/>
      <c r="F917" s="465"/>
      <c r="G917" s="465"/>
      <c r="H917" s="465"/>
      <c r="I917" s="465"/>
      <c r="J917" s="465"/>
      <c r="K917" s="465"/>
      <c r="L917" s="465"/>
      <c r="M917" s="465"/>
      <c r="N917" s="465"/>
      <c r="O917" s="465"/>
      <c r="P917" s="465"/>
      <c r="Q917" s="465"/>
    </row>
    <row r="918" ht="25.15" customHeight="true" x14ac:dyDescent="0.2">
      <c r="C918" s="465"/>
      <c r="D918" s="465"/>
      <c r="E918" s="465"/>
      <c r="F918" s="465"/>
      <c r="G918" s="465"/>
      <c r="H918" s="465"/>
      <c r="I918" s="465"/>
      <c r="J918" s="465"/>
      <c r="K918" s="465"/>
      <c r="L918" s="465"/>
      <c r="M918" s="465"/>
      <c r="N918" s="465"/>
      <c r="O918" s="465"/>
      <c r="P918" s="465"/>
      <c r="Q918" s="465"/>
    </row>
    <row r="919" ht="25.15" customHeight="true" x14ac:dyDescent="0.2">
      <c r="C919" s="465"/>
      <c r="D919" s="465"/>
      <c r="E919" s="465"/>
      <c r="F919" s="465"/>
      <c r="G919" s="465"/>
      <c r="H919" s="465"/>
      <c r="I919" s="465"/>
      <c r="J919" s="465"/>
      <c r="K919" s="465"/>
      <c r="L919" s="465"/>
      <c r="M919" s="465"/>
      <c r="N919" s="465"/>
      <c r="O919" s="465"/>
      <c r="P919" s="465"/>
      <c r="Q919" s="465"/>
    </row>
    <row r="920" ht="25.15" customHeight="true" x14ac:dyDescent="0.2">
      <c r="C920" s="465"/>
      <c r="D920" s="465"/>
      <c r="E920" s="465"/>
      <c r="F920" s="465"/>
      <c r="G920" s="465"/>
      <c r="H920" s="465"/>
      <c r="I920" s="465"/>
      <c r="J920" s="465"/>
      <c r="K920" s="465"/>
      <c r="L920" s="465"/>
      <c r="M920" s="465"/>
      <c r="N920" s="465"/>
      <c r="O920" s="465"/>
      <c r="P920" s="465"/>
      <c r="Q920" s="465"/>
    </row>
    <row r="921" ht="25.15" customHeight="true" x14ac:dyDescent="0.2">
      <c r="C921" s="465"/>
      <c r="D921" s="465"/>
      <c r="E921" s="465"/>
      <c r="F921" s="465"/>
      <c r="G921" s="465"/>
      <c r="H921" s="465"/>
      <c r="I921" s="465"/>
      <c r="J921" s="465"/>
      <c r="K921" s="465"/>
      <c r="L921" s="465"/>
      <c r="M921" s="465"/>
      <c r="N921" s="465"/>
      <c r="O921" s="465"/>
      <c r="P921" s="465"/>
      <c r="Q921" s="465"/>
    </row>
    <row r="922" ht="25.15" customHeight="true" x14ac:dyDescent="0.2">
      <c r="C922" s="465"/>
      <c r="D922" s="465"/>
      <c r="E922" s="465"/>
      <c r="F922" s="465"/>
      <c r="G922" s="465"/>
      <c r="H922" s="465"/>
      <c r="I922" s="465"/>
      <c r="J922" s="465"/>
      <c r="K922" s="465"/>
      <c r="L922" s="465"/>
      <c r="M922" s="465"/>
      <c r="N922" s="465"/>
      <c r="O922" s="465"/>
      <c r="P922" s="465"/>
      <c r="Q922" s="465"/>
    </row>
    <row r="923" ht="25.15" customHeight="true" x14ac:dyDescent="0.2">
      <c r="C923" s="465"/>
      <c r="D923" s="465"/>
      <c r="E923" s="465"/>
      <c r="F923" s="465"/>
      <c r="G923" s="465"/>
      <c r="H923" s="465"/>
      <c r="I923" s="465"/>
      <c r="J923" s="465"/>
      <c r="K923" s="465"/>
      <c r="L923" s="465"/>
      <c r="M923" s="465"/>
      <c r="N923" s="465"/>
      <c r="O923" s="465"/>
      <c r="P923" s="465"/>
      <c r="Q923" s="465"/>
    </row>
    <row r="924" ht="25.15" customHeight="true" x14ac:dyDescent="0.2">
      <c r="C924" s="465"/>
      <c r="D924" s="465"/>
      <c r="E924" s="465"/>
      <c r="F924" s="465"/>
      <c r="G924" s="465"/>
      <c r="H924" s="465"/>
      <c r="I924" s="465"/>
      <c r="J924" s="465"/>
      <c r="K924" s="465"/>
      <c r="L924" s="465"/>
      <c r="M924" s="465"/>
      <c r="N924" s="465"/>
      <c r="O924" s="465"/>
      <c r="P924" s="465"/>
      <c r="Q924" s="465"/>
    </row>
    <row r="925" ht="25.15" customHeight="true" x14ac:dyDescent="0.2">
      <c r="C925" s="465"/>
      <c r="D925" s="465"/>
      <c r="E925" s="465"/>
      <c r="F925" s="465"/>
      <c r="G925" s="465"/>
      <c r="H925" s="465"/>
      <c r="I925" s="465"/>
      <c r="J925" s="465"/>
      <c r="K925" s="465"/>
      <c r="L925" s="465"/>
      <c r="M925" s="465"/>
      <c r="N925" s="465"/>
      <c r="O925" s="465"/>
      <c r="P925" s="465"/>
      <c r="Q925" s="465"/>
    </row>
    <row r="926" ht="25.15" customHeight="true" x14ac:dyDescent="0.2">
      <c r="C926" s="465"/>
      <c r="D926" s="465"/>
      <c r="E926" s="465"/>
      <c r="F926" s="465"/>
      <c r="G926" s="465"/>
      <c r="H926" s="465"/>
      <c r="I926" s="465"/>
      <c r="J926" s="465"/>
      <c r="K926" s="465"/>
      <c r="L926" s="465"/>
      <c r="M926" s="465"/>
      <c r="N926" s="465"/>
      <c r="O926" s="465"/>
      <c r="P926" s="465"/>
      <c r="Q926" s="465"/>
    </row>
    <row r="927" ht="25.15" customHeight="true" x14ac:dyDescent="0.2">
      <c r="C927" s="465"/>
      <c r="D927" s="465"/>
      <c r="E927" s="465"/>
      <c r="F927" s="465"/>
      <c r="G927" s="465"/>
      <c r="H927" s="465"/>
      <c r="I927" s="465"/>
      <c r="J927" s="465"/>
      <c r="K927" s="465"/>
      <c r="L927" s="465"/>
      <c r="M927" s="465"/>
      <c r="N927" s="465"/>
      <c r="O927" s="465"/>
      <c r="P927" s="465"/>
      <c r="Q927" s="465"/>
    </row>
    <row r="928" ht="25.15" customHeight="true" x14ac:dyDescent="0.2">
      <c r="C928" s="465"/>
      <c r="D928" s="465"/>
      <c r="E928" s="465"/>
      <c r="F928" s="465"/>
      <c r="G928" s="465"/>
      <c r="H928" s="465"/>
      <c r="I928" s="465"/>
      <c r="J928" s="465"/>
      <c r="K928" s="465"/>
      <c r="L928" s="465"/>
      <c r="M928" s="465"/>
      <c r="N928" s="465"/>
      <c r="O928" s="465"/>
      <c r="P928" s="465"/>
      <c r="Q928" s="465"/>
    </row>
    <row r="929" ht="25.15" customHeight="true" x14ac:dyDescent="0.2">
      <c r="C929" s="465"/>
      <c r="D929" s="465"/>
      <c r="E929" s="465"/>
      <c r="F929" s="465"/>
      <c r="G929" s="465"/>
      <c r="H929" s="465"/>
      <c r="I929" s="465"/>
      <c r="J929" s="465"/>
      <c r="K929" s="465"/>
      <c r="L929" s="465"/>
      <c r="M929" s="465"/>
      <c r="N929" s="465"/>
      <c r="O929" s="465"/>
      <c r="P929" s="465"/>
      <c r="Q929" s="465"/>
    </row>
    <row r="930" ht="25.15" customHeight="true" x14ac:dyDescent="0.2">
      <c r="C930" s="465"/>
      <c r="D930" s="465"/>
      <c r="E930" s="465"/>
      <c r="F930" s="465"/>
      <c r="G930" s="465"/>
      <c r="H930" s="465"/>
      <c r="I930" s="465"/>
      <c r="J930" s="465"/>
      <c r="K930" s="465"/>
      <c r="L930" s="465"/>
      <c r="M930" s="465"/>
      <c r="N930" s="465"/>
      <c r="O930" s="465"/>
      <c r="P930" s="465"/>
      <c r="Q930" s="465"/>
    </row>
    <row r="931" ht="25.15" customHeight="true" x14ac:dyDescent="0.2">
      <c r="C931" s="465"/>
      <c r="D931" s="465"/>
      <c r="E931" s="465"/>
      <c r="F931" s="465"/>
      <c r="G931" s="465"/>
      <c r="H931" s="465"/>
      <c r="I931" s="465"/>
      <c r="J931" s="465"/>
      <c r="K931" s="465"/>
      <c r="L931" s="465"/>
      <c r="M931" s="465"/>
      <c r="N931" s="465"/>
      <c r="O931" s="465"/>
      <c r="P931" s="465"/>
      <c r="Q931" s="465"/>
    </row>
    <row r="932" ht="25.15" customHeight="true" x14ac:dyDescent="0.2">
      <c r="C932" s="465"/>
      <c r="D932" s="465"/>
      <c r="E932" s="465"/>
      <c r="F932" s="465"/>
      <c r="G932" s="465"/>
      <c r="H932" s="465"/>
      <c r="I932" s="465"/>
      <c r="J932" s="465"/>
      <c r="K932" s="465"/>
      <c r="L932" s="465"/>
      <c r="M932" s="465"/>
      <c r="N932" s="465"/>
      <c r="O932" s="465"/>
      <c r="P932" s="465"/>
      <c r="Q932" s="465"/>
    </row>
    <row r="933" ht="25.15" customHeight="true" x14ac:dyDescent="0.2">
      <c r="C933" s="465"/>
      <c r="D933" s="465"/>
      <c r="E933" s="465"/>
      <c r="F933" s="465"/>
      <c r="G933" s="465"/>
      <c r="H933" s="465"/>
      <c r="I933" s="465"/>
      <c r="J933" s="465"/>
      <c r="K933" s="465"/>
      <c r="L933" s="465"/>
      <c r="M933" s="465"/>
      <c r="N933" s="465"/>
      <c r="O933" s="465"/>
      <c r="P933" s="465"/>
      <c r="Q933" s="465"/>
    </row>
    <row r="934" ht="25.15" customHeight="true" x14ac:dyDescent="0.2">
      <c r="C934" s="465"/>
      <c r="D934" s="465"/>
      <c r="E934" s="465"/>
      <c r="F934" s="465"/>
      <c r="G934" s="465"/>
      <c r="H934" s="465"/>
      <c r="I934" s="465"/>
      <c r="J934" s="465"/>
      <c r="K934" s="465"/>
      <c r="L934" s="465"/>
      <c r="M934" s="465"/>
      <c r="N934" s="465"/>
      <c r="O934" s="465"/>
      <c r="P934" s="465"/>
      <c r="Q934" s="465"/>
    </row>
    <row r="935" ht="25.15" customHeight="true" x14ac:dyDescent="0.2">
      <c r="C935" s="465"/>
      <c r="D935" s="465"/>
      <c r="E935" s="465"/>
      <c r="F935" s="465"/>
      <c r="G935" s="465"/>
      <c r="H935" s="465"/>
      <c r="I935" s="465"/>
      <c r="J935" s="465"/>
      <c r="K935" s="465"/>
      <c r="L935" s="465"/>
      <c r="M935" s="465"/>
      <c r="N935" s="465"/>
      <c r="O935" s="465"/>
      <c r="P935" s="465"/>
      <c r="Q935" s="465"/>
    </row>
    <row r="936" ht="25.15" customHeight="true" x14ac:dyDescent="0.2">
      <c r="C936" s="465"/>
      <c r="D936" s="465"/>
      <c r="E936" s="465"/>
      <c r="F936" s="465"/>
      <c r="G936" s="465"/>
      <c r="H936" s="465"/>
      <c r="I936" s="465"/>
      <c r="J936" s="465"/>
      <c r="K936" s="465"/>
      <c r="L936" s="465"/>
      <c r="M936" s="465"/>
      <c r="N936" s="465"/>
      <c r="O936" s="465"/>
      <c r="P936" s="465"/>
      <c r="Q936" s="465"/>
    </row>
    <row r="937" ht="25.15" customHeight="true" x14ac:dyDescent="0.2">
      <c r="C937" s="465"/>
      <c r="D937" s="465"/>
      <c r="E937" s="465"/>
      <c r="F937" s="465"/>
      <c r="G937" s="465"/>
      <c r="H937" s="465"/>
      <c r="I937" s="465"/>
      <c r="J937" s="465"/>
      <c r="K937" s="465"/>
      <c r="L937" s="465"/>
      <c r="M937" s="465"/>
      <c r="N937" s="465"/>
      <c r="O937" s="465"/>
      <c r="P937" s="465"/>
      <c r="Q937" s="465"/>
    </row>
    <row r="938" ht="25.15" customHeight="true" x14ac:dyDescent="0.2">
      <c r="C938" s="465"/>
      <c r="D938" s="465"/>
      <c r="E938" s="465"/>
      <c r="F938" s="465"/>
      <c r="G938" s="465"/>
      <c r="H938" s="465"/>
      <c r="I938" s="465"/>
      <c r="J938" s="465"/>
      <c r="K938" s="465"/>
      <c r="L938" s="465"/>
      <c r="M938" s="465"/>
      <c r="N938" s="465"/>
      <c r="O938" s="465"/>
      <c r="P938" s="465"/>
      <c r="Q938" s="465"/>
    </row>
    <row r="939" ht="25.15" customHeight="true" x14ac:dyDescent="0.2">
      <c r="C939" s="465"/>
      <c r="D939" s="465"/>
      <c r="E939" s="465"/>
      <c r="F939" s="465"/>
      <c r="G939" s="465"/>
      <c r="H939" s="465"/>
      <c r="I939" s="465"/>
      <c r="J939" s="465"/>
      <c r="K939" s="465"/>
      <c r="L939" s="465"/>
      <c r="M939" s="465"/>
      <c r="N939" s="465"/>
      <c r="O939" s="465"/>
      <c r="P939" s="465"/>
      <c r="Q939" s="465"/>
    </row>
    <row r="940" ht="25.15" customHeight="true" x14ac:dyDescent="0.2">
      <c r="C940" s="465"/>
      <c r="D940" s="465"/>
      <c r="E940" s="465"/>
      <c r="F940" s="465"/>
      <c r="G940" s="465"/>
      <c r="H940" s="465"/>
      <c r="I940" s="465"/>
      <c r="J940" s="465"/>
      <c r="K940" s="465"/>
      <c r="L940" s="465"/>
      <c r="M940" s="465"/>
      <c r="N940" s="465"/>
      <c r="O940" s="465"/>
      <c r="P940" s="465"/>
      <c r="Q940" s="465"/>
    </row>
    <row r="941" ht="25.15" customHeight="true" x14ac:dyDescent="0.2">
      <c r="C941" s="465"/>
      <c r="D941" s="465"/>
      <c r="E941" s="465"/>
      <c r="F941" s="465"/>
      <c r="G941" s="465"/>
      <c r="H941" s="465"/>
      <c r="I941" s="465"/>
      <c r="J941" s="465"/>
      <c r="K941" s="465"/>
      <c r="L941" s="465"/>
      <c r="M941" s="465"/>
      <c r="N941" s="465"/>
      <c r="O941" s="465"/>
      <c r="P941" s="465"/>
      <c r="Q941" s="465"/>
    </row>
    <row r="942" ht="25.15" customHeight="true" x14ac:dyDescent="0.2">
      <c r="C942" s="465"/>
      <c r="D942" s="465"/>
      <c r="E942" s="465"/>
      <c r="F942" s="465"/>
      <c r="G942" s="465"/>
      <c r="H942" s="465"/>
      <c r="I942" s="465"/>
      <c r="J942" s="465"/>
      <c r="K942" s="465"/>
      <c r="L942" s="465"/>
      <c r="M942" s="465"/>
      <c r="N942" s="465"/>
      <c r="O942" s="465"/>
      <c r="P942" s="465"/>
      <c r="Q942" s="465"/>
    </row>
    <row r="943" ht="25.15" customHeight="true" x14ac:dyDescent="0.2">
      <c r="C943" s="465"/>
      <c r="D943" s="465"/>
      <c r="E943" s="465"/>
      <c r="F943" s="465"/>
      <c r="G943" s="465"/>
      <c r="H943" s="465"/>
      <c r="I943" s="465"/>
      <c r="J943" s="465"/>
      <c r="K943" s="465"/>
      <c r="L943" s="465"/>
      <c r="M943" s="465"/>
      <c r="N943" s="465"/>
      <c r="O943" s="465"/>
      <c r="P943" s="465"/>
      <c r="Q943" s="465"/>
    </row>
    <row r="944" ht="25.15" customHeight="true" x14ac:dyDescent="0.2">
      <c r="C944" s="465"/>
      <c r="D944" s="465"/>
      <c r="E944" s="465"/>
      <c r="F944" s="465"/>
      <c r="G944" s="465"/>
      <c r="H944" s="465"/>
      <c r="I944" s="465"/>
      <c r="J944" s="465"/>
      <c r="K944" s="465"/>
      <c r="L944" s="465"/>
      <c r="M944" s="465"/>
      <c r="N944" s="465"/>
      <c r="O944" s="465"/>
      <c r="P944" s="465"/>
      <c r="Q944" s="465"/>
    </row>
    <row r="945" ht="25.15" customHeight="true" x14ac:dyDescent="0.2">
      <c r="C945" s="465"/>
      <c r="D945" s="465"/>
      <c r="E945" s="465"/>
      <c r="F945" s="465"/>
      <c r="G945" s="465"/>
      <c r="H945" s="465"/>
      <c r="I945" s="465"/>
      <c r="J945" s="465"/>
      <c r="K945" s="465"/>
      <c r="L945" s="465"/>
      <c r="M945" s="465"/>
      <c r="N945" s="465"/>
      <c r="O945" s="465"/>
      <c r="P945" s="465"/>
      <c r="Q945" s="465"/>
    </row>
    <row r="946" ht="25.15" customHeight="true" x14ac:dyDescent="0.2">
      <c r="C946" s="465"/>
      <c r="D946" s="465"/>
      <c r="E946" s="465"/>
      <c r="F946" s="465"/>
      <c r="G946" s="465"/>
      <c r="H946" s="465"/>
      <c r="I946" s="465"/>
      <c r="J946" s="465"/>
      <c r="K946" s="465"/>
      <c r="L946" s="465"/>
      <c r="M946" s="465"/>
      <c r="N946" s="465"/>
      <c r="O946" s="465"/>
      <c r="P946" s="465"/>
      <c r="Q946" s="465"/>
    </row>
    <row r="947" ht="25.15" customHeight="true" x14ac:dyDescent="0.2">
      <c r="C947" s="465"/>
      <c r="D947" s="465"/>
      <c r="E947" s="465"/>
      <c r="F947" s="465"/>
      <c r="G947" s="465"/>
      <c r="H947" s="465"/>
      <c r="I947" s="465"/>
      <c r="J947" s="465"/>
      <c r="K947" s="465"/>
      <c r="L947" s="465"/>
      <c r="M947" s="465"/>
      <c r="N947" s="465"/>
      <c r="O947" s="465"/>
      <c r="P947" s="465"/>
      <c r="Q947" s="465"/>
    </row>
    <row r="948" ht="25.15" customHeight="true" x14ac:dyDescent="0.2">
      <c r="C948" s="465"/>
      <c r="D948" s="465"/>
      <c r="E948" s="465"/>
      <c r="F948" s="465"/>
      <c r="G948" s="465"/>
      <c r="H948" s="465"/>
      <c r="I948" s="465"/>
      <c r="J948" s="465"/>
      <c r="K948" s="465"/>
      <c r="L948" s="465"/>
      <c r="M948" s="465"/>
      <c r="N948" s="465"/>
      <c r="O948" s="465"/>
      <c r="P948" s="465"/>
      <c r="Q948" s="465"/>
    </row>
    <row r="949" ht="25.15" customHeight="true" x14ac:dyDescent="0.2">
      <c r="C949" s="465"/>
      <c r="D949" s="465"/>
      <c r="E949" s="465"/>
      <c r="F949" s="465"/>
      <c r="G949" s="465"/>
      <c r="H949" s="465"/>
      <c r="I949" s="465"/>
      <c r="J949" s="465"/>
      <c r="K949" s="465"/>
      <c r="L949" s="465"/>
      <c r="M949" s="465"/>
      <c r="N949" s="465"/>
      <c r="O949" s="465"/>
      <c r="P949" s="465"/>
      <c r="Q949" s="465"/>
    </row>
    <row r="950" ht="25.15" customHeight="true" x14ac:dyDescent="0.2">
      <c r="C950" s="465"/>
      <c r="D950" s="465"/>
      <c r="E950" s="465"/>
      <c r="F950" s="465"/>
      <c r="G950" s="465"/>
      <c r="H950" s="465"/>
      <c r="I950" s="465"/>
      <c r="J950" s="465"/>
      <c r="K950" s="465"/>
      <c r="L950" s="465"/>
      <c r="M950" s="465"/>
      <c r="N950" s="465"/>
      <c r="O950" s="465"/>
      <c r="P950" s="465"/>
      <c r="Q950" s="465"/>
    </row>
    <row r="951" ht="25.15" customHeight="true" x14ac:dyDescent="0.2">
      <c r="C951" s="465"/>
      <c r="D951" s="465"/>
      <c r="E951" s="465"/>
      <c r="F951" s="465"/>
      <c r="G951" s="465"/>
      <c r="H951" s="465"/>
      <c r="I951" s="465"/>
      <c r="J951" s="465"/>
      <c r="K951" s="465"/>
      <c r="L951" s="465"/>
      <c r="M951" s="465"/>
      <c r="N951" s="465"/>
      <c r="O951" s="465"/>
      <c r="P951" s="465"/>
      <c r="Q951" s="465"/>
    </row>
    <row r="952" ht="25.15" customHeight="true" x14ac:dyDescent="0.2">
      <c r="C952" s="465"/>
      <c r="D952" s="465"/>
      <c r="E952" s="465"/>
      <c r="F952" s="465"/>
      <c r="G952" s="465"/>
      <c r="H952" s="465"/>
      <c r="I952" s="465"/>
      <c r="J952" s="465"/>
      <c r="K952" s="465"/>
      <c r="L952" s="465"/>
      <c r="M952" s="465"/>
      <c r="N952" s="465"/>
      <c r="O952" s="465"/>
      <c r="P952" s="465"/>
      <c r="Q952" s="465"/>
    </row>
    <row r="953" ht="25.15" customHeight="true" x14ac:dyDescent="0.2">
      <c r="C953" s="465"/>
      <c r="D953" s="465"/>
      <c r="E953" s="465"/>
      <c r="F953" s="465"/>
      <c r="G953" s="465"/>
      <c r="H953" s="465"/>
      <c r="I953" s="465"/>
      <c r="J953" s="465"/>
      <c r="K953" s="465"/>
      <c r="L953" s="465"/>
      <c r="M953" s="465"/>
      <c r="N953" s="465"/>
      <c r="O953" s="465"/>
      <c r="P953" s="465"/>
      <c r="Q953" s="465"/>
    </row>
    <row r="954" ht="25.15" customHeight="true" x14ac:dyDescent="0.2">
      <c r="C954" s="465"/>
      <c r="D954" s="465"/>
      <c r="E954" s="465"/>
      <c r="F954" s="465"/>
      <c r="G954" s="465"/>
      <c r="H954" s="465"/>
      <c r="I954" s="465"/>
      <c r="J954" s="465"/>
      <c r="K954" s="465"/>
      <c r="L954" s="465"/>
      <c r="M954" s="465"/>
      <c r="N954" s="465"/>
      <c r="O954" s="465"/>
      <c r="P954" s="465"/>
      <c r="Q954" s="465"/>
    </row>
    <row r="955" ht="25.15" customHeight="true" x14ac:dyDescent="0.2">
      <c r="C955" s="465"/>
      <c r="D955" s="465"/>
      <c r="E955" s="465"/>
      <c r="F955" s="465"/>
      <c r="G955" s="465"/>
      <c r="H955" s="465"/>
      <c r="I955" s="465"/>
      <c r="J955" s="465"/>
      <c r="K955" s="465"/>
      <c r="L955" s="465"/>
      <c r="M955" s="465"/>
      <c r="N955" s="465"/>
      <c r="O955" s="465"/>
      <c r="P955" s="465"/>
      <c r="Q955" s="465"/>
    </row>
    <row r="956" ht="25.15" customHeight="true" x14ac:dyDescent="0.2">
      <c r="C956" s="465"/>
      <c r="D956" s="465"/>
      <c r="E956" s="465"/>
      <c r="F956" s="465"/>
      <c r="G956" s="465"/>
      <c r="H956" s="465"/>
      <c r="I956" s="465"/>
      <c r="J956" s="465"/>
      <c r="K956" s="465"/>
      <c r="L956" s="465"/>
      <c r="M956" s="465"/>
      <c r="N956" s="465"/>
      <c r="O956" s="465"/>
      <c r="P956" s="465"/>
      <c r="Q956" s="465"/>
    </row>
    <row r="957" ht="25.15" customHeight="true" x14ac:dyDescent="0.2">
      <c r="C957" s="465"/>
      <c r="D957" s="465"/>
      <c r="E957" s="465"/>
      <c r="F957" s="465"/>
      <c r="G957" s="465"/>
      <c r="H957" s="465"/>
      <c r="I957" s="465"/>
      <c r="J957" s="465"/>
      <c r="K957" s="465"/>
      <c r="L957" s="465"/>
      <c r="M957" s="465"/>
      <c r="N957" s="465"/>
      <c r="O957" s="465"/>
      <c r="P957" s="465"/>
      <c r="Q957" s="465"/>
    </row>
    <row r="958" ht="25.15" customHeight="true" x14ac:dyDescent="0.2">
      <c r="C958" s="465"/>
      <c r="D958" s="465"/>
      <c r="E958" s="465"/>
      <c r="F958" s="465"/>
      <c r="G958" s="465"/>
      <c r="H958" s="465"/>
      <c r="I958" s="465"/>
      <c r="J958" s="465"/>
      <c r="K958" s="465"/>
      <c r="L958" s="465"/>
      <c r="M958" s="465"/>
      <c r="N958" s="465"/>
      <c r="O958" s="465"/>
      <c r="P958" s="465"/>
      <c r="Q958" s="465"/>
    </row>
    <row r="959" ht="25.15" customHeight="true" x14ac:dyDescent="0.2">
      <c r="C959" s="465"/>
      <c r="D959" s="465"/>
      <c r="E959" s="465"/>
      <c r="F959" s="465"/>
      <c r="G959" s="465"/>
      <c r="H959" s="465"/>
      <c r="I959" s="465"/>
      <c r="J959" s="465"/>
      <c r="K959" s="465"/>
      <c r="L959" s="465"/>
      <c r="M959" s="465"/>
      <c r="N959" s="465"/>
      <c r="O959" s="465"/>
      <c r="P959" s="465"/>
      <c r="Q959" s="465"/>
    </row>
    <row r="960" ht="25.15" customHeight="true" x14ac:dyDescent="0.2">
      <c r="C960" s="465"/>
      <c r="D960" s="465"/>
      <c r="E960" s="465"/>
      <c r="F960" s="465"/>
      <c r="G960" s="465"/>
      <c r="H960" s="465"/>
      <c r="I960" s="465"/>
      <c r="J960" s="465"/>
      <c r="K960" s="465"/>
      <c r="L960" s="465"/>
      <c r="M960" s="465"/>
      <c r="N960" s="465"/>
      <c r="O960" s="465"/>
      <c r="P960" s="465"/>
      <c r="Q960" s="465"/>
    </row>
    <row r="961" ht="25.15" customHeight="true" x14ac:dyDescent="0.2">
      <c r="C961" s="465"/>
      <c r="D961" s="465"/>
      <c r="E961" s="465"/>
      <c r="F961" s="465"/>
      <c r="G961" s="465"/>
      <c r="H961" s="465"/>
      <c r="I961" s="465"/>
      <c r="J961" s="465"/>
      <c r="K961" s="465"/>
      <c r="L961" s="465"/>
      <c r="M961" s="465"/>
      <c r="N961" s="465"/>
      <c r="O961" s="465"/>
      <c r="P961" s="465"/>
      <c r="Q961" s="465"/>
    </row>
    <row r="962" ht="25.15" customHeight="true" x14ac:dyDescent="0.2">
      <c r="C962" s="465"/>
      <c r="D962" s="465"/>
      <c r="E962" s="465"/>
      <c r="F962" s="465"/>
      <c r="G962" s="465"/>
      <c r="H962" s="465"/>
      <c r="I962" s="465"/>
      <c r="J962" s="465"/>
      <c r="K962" s="465"/>
      <c r="L962" s="465"/>
      <c r="M962" s="465"/>
      <c r="N962" s="465"/>
      <c r="O962" s="465"/>
      <c r="P962" s="465"/>
      <c r="Q962" s="465"/>
    </row>
    <row r="963" ht="25.15" customHeight="true" x14ac:dyDescent="0.2">
      <c r="C963" s="465"/>
      <c r="D963" s="465"/>
      <c r="E963" s="465"/>
      <c r="F963" s="465"/>
      <c r="G963" s="465"/>
      <c r="H963" s="465"/>
      <c r="I963" s="465"/>
      <c r="J963" s="465"/>
      <c r="K963" s="465"/>
      <c r="L963" s="465"/>
      <c r="M963" s="465"/>
      <c r="N963" s="465"/>
      <c r="O963" s="465"/>
      <c r="P963" s="465"/>
      <c r="Q963" s="465"/>
    </row>
    <row r="964" ht="25.15" customHeight="true" x14ac:dyDescent="0.2">
      <c r="C964" s="465"/>
      <c r="D964" s="465"/>
      <c r="E964" s="465"/>
      <c r="F964" s="465"/>
      <c r="G964" s="465"/>
      <c r="H964" s="465"/>
      <c r="I964" s="465"/>
      <c r="J964" s="465"/>
      <c r="K964" s="465"/>
      <c r="L964" s="465"/>
      <c r="M964" s="465"/>
      <c r="N964" s="465"/>
      <c r="O964" s="465"/>
      <c r="P964" s="465"/>
      <c r="Q964" s="465"/>
    </row>
    <row r="965" ht="25.15" customHeight="true" x14ac:dyDescent="0.2">
      <c r="C965" s="465"/>
      <c r="D965" s="465"/>
      <c r="E965" s="465"/>
      <c r="F965" s="465"/>
      <c r="G965" s="465"/>
      <c r="H965" s="465"/>
      <c r="I965" s="465"/>
      <c r="J965" s="465"/>
      <c r="K965" s="465"/>
      <c r="L965" s="465"/>
      <c r="M965" s="465"/>
      <c r="N965" s="465"/>
      <c r="O965" s="465"/>
      <c r="P965" s="465"/>
      <c r="Q965" s="465"/>
    </row>
    <row r="966" ht="25.15" customHeight="true" x14ac:dyDescent="0.2">
      <c r="C966" s="465"/>
      <c r="D966" s="465"/>
      <c r="E966" s="465"/>
      <c r="F966" s="465"/>
      <c r="G966" s="465"/>
      <c r="H966" s="465"/>
      <c r="I966" s="465"/>
      <c r="J966" s="465"/>
      <c r="K966" s="465"/>
      <c r="L966" s="465"/>
      <c r="M966" s="465"/>
      <c r="N966" s="465"/>
      <c r="O966" s="465"/>
      <c r="P966" s="465"/>
      <c r="Q966" s="465"/>
    </row>
    <row r="967" ht="25.15" customHeight="true" x14ac:dyDescent="0.2">
      <c r="C967" s="465"/>
      <c r="D967" s="465"/>
      <c r="E967" s="465"/>
      <c r="F967" s="465"/>
      <c r="G967" s="465"/>
      <c r="H967" s="465"/>
      <c r="I967" s="465"/>
      <c r="J967" s="465"/>
      <c r="K967" s="465"/>
      <c r="L967" s="465"/>
      <c r="M967" s="465"/>
      <c r="N967" s="465"/>
      <c r="O967" s="465"/>
      <c r="P967" s="465"/>
      <c r="Q967" s="465"/>
    </row>
    <row r="968" ht="25.15" customHeight="true" x14ac:dyDescent="0.2">
      <c r="C968" s="465"/>
      <c r="D968" s="465"/>
      <c r="E968" s="465"/>
      <c r="F968" s="465"/>
      <c r="G968" s="465"/>
      <c r="H968" s="465"/>
      <c r="I968" s="465"/>
      <c r="J968" s="465"/>
      <c r="K968" s="465"/>
      <c r="L968" s="465"/>
      <c r="M968" s="465"/>
      <c r="N968" s="465"/>
      <c r="O968" s="465"/>
      <c r="P968" s="465"/>
      <c r="Q968" s="465"/>
    </row>
    <row r="969" ht="25.15" customHeight="true" x14ac:dyDescent="0.2">
      <c r="C969" s="465"/>
      <c r="D969" s="465"/>
      <c r="E969" s="465"/>
      <c r="F969" s="465"/>
      <c r="G969" s="465"/>
      <c r="H969" s="465"/>
      <c r="I969" s="465"/>
      <c r="J969" s="465"/>
      <c r="K969" s="465"/>
      <c r="L969" s="465"/>
      <c r="M969" s="465"/>
      <c r="N969" s="465"/>
      <c r="O969" s="465"/>
      <c r="P969" s="465"/>
      <c r="Q969" s="465"/>
    </row>
    <row r="970" ht="25.15" customHeight="true" x14ac:dyDescent="0.2">
      <c r="C970" s="465"/>
      <c r="D970" s="465"/>
      <c r="E970" s="465"/>
      <c r="F970" s="465"/>
      <c r="G970" s="465"/>
      <c r="H970" s="465"/>
      <c r="I970" s="465"/>
      <c r="J970" s="465"/>
      <c r="K970" s="465"/>
      <c r="L970" s="465"/>
      <c r="M970" s="465"/>
      <c r="N970" s="465"/>
      <c r="O970" s="465"/>
      <c r="P970" s="465"/>
      <c r="Q970" s="465"/>
    </row>
    <row r="971" ht="25.15" customHeight="true" x14ac:dyDescent="0.2">
      <c r="C971" s="465"/>
      <c r="D971" s="465"/>
      <c r="E971" s="465"/>
      <c r="F971" s="465"/>
      <c r="G971" s="465"/>
      <c r="H971" s="465"/>
      <c r="I971" s="465"/>
      <c r="J971" s="465"/>
      <c r="K971" s="465"/>
      <c r="L971" s="465"/>
      <c r="M971" s="465"/>
      <c r="N971" s="465"/>
      <c r="O971" s="465"/>
      <c r="P971" s="465"/>
      <c r="Q971" s="465"/>
    </row>
    <row r="972" ht="25.15" customHeight="true" x14ac:dyDescent="0.2">
      <c r="C972" s="465"/>
      <c r="D972" s="465"/>
      <c r="E972" s="465"/>
      <c r="F972" s="465"/>
      <c r="G972" s="465"/>
      <c r="H972" s="465"/>
      <c r="I972" s="465"/>
      <c r="J972" s="465"/>
      <c r="K972" s="465"/>
      <c r="L972" s="465"/>
      <c r="M972" s="465"/>
      <c r="N972" s="465"/>
      <c r="O972" s="465"/>
      <c r="P972" s="465"/>
      <c r="Q972" s="465"/>
    </row>
    <row r="973" ht="25.15" customHeight="true" x14ac:dyDescent="0.2">
      <c r="C973" s="465"/>
      <c r="D973" s="465"/>
      <c r="E973" s="465"/>
      <c r="F973" s="465"/>
      <c r="G973" s="465"/>
      <c r="H973" s="465"/>
      <c r="I973" s="465"/>
      <c r="J973" s="465"/>
      <c r="K973" s="465"/>
      <c r="L973" s="465"/>
      <c r="M973" s="465"/>
      <c r="N973" s="465"/>
      <c r="O973" s="465"/>
      <c r="P973" s="465"/>
      <c r="Q973" s="465"/>
    </row>
    <row r="974" ht="25.15" customHeight="true" x14ac:dyDescent="0.2">
      <c r="C974" s="465"/>
      <c r="D974" s="465"/>
      <c r="E974" s="465"/>
      <c r="F974" s="465"/>
      <c r="G974" s="465"/>
      <c r="H974" s="465"/>
      <c r="I974" s="465"/>
      <c r="J974" s="465"/>
      <c r="K974" s="465"/>
      <c r="L974" s="465"/>
      <c r="M974" s="465"/>
      <c r="N974" s="465"/>
      <c r="O974" s="465"/>
      <c r="P974" s="465"/>
      <c r="Q974" s="465"/>
    </row>
    <row r="975" ht="25.15" customHeight="true" x14ac:dyDescent="0.2">
      <c r="C975" s="465"/>
      <c r="D975" s="465"/>
      <c r="E975" s="465"/>
      <c r="F975" s="465"/>
      <c r="G975" s="465"/>
      <c r="H975" s="465"/>
      <c r="I975" s="465"/>
      <c r="J975" s="465"/>
      <c r="K975" s="465"/>
      <c r="L975" s="465"/>
      <c r="M975" s="465"/>
      <c r="N975" s="465"/>
      <c r="O975" s="465"/>
      <c r="P975" s="465"/>
      <c r="Q975" s="465"/>
    </row>
    <row r="976" ht="25.15" customHeight="true" x14ac:dyDescent="0.2">
      <c r="C976" s="465"/>
      <c r="D976" s="465"/>
      <c r="E976" s="465"/>
      <c r="F976" s="465"/>
      <c r="G976" s="465"/>
      <c r="H976" s="465"/>
      <c r="I976" s="465"/>
      <c r="J976" s="465"/>
      <c r="K976" s="465"/>
      <c r="L976" s="465"/>
      <c r="M976" s="465"/>
      <c r="N976" s="465"/>
      <c r="O976" s="465"/>
      <c r="P976" s="465"/>
      <c r="Q976" s="465"/>
    </row>
    <row r="977" ht="25.15" customHeight="true" x14ac:dyDescent="0.2">
      <c r="C977" s="465"/>
      <c r="D977" s="465"/>
      <c r="E977" s="465"/>
      <c r="F977" s="465"/>
      <c r="G977" s="465"/>
      <c r="H977" s="465"/>
      <c r="I977" s="465"/>
      <c r="J977" s="465"/>
      <c r="K977" s="465"/>
      <c r="L977" s="465"/>
      <c r="M977" s="465"/>
      <c r="N977" s="465"/>
      <c r="O977" s="465"/>
      <c r="P977" s="465"/>
      <c r="Q977" s="465"/>
    </row>
    <row r="978" ht="25.15" customHeight="true" x14ac:dyDescent="0.2">
      <c r="C978" s="465"/>
      <c r="D978" s="465"/>
      <c r="E978" s="465"/>
      <c r="F978" s="465"/>
      <c r="G978" s="465"/>
      <c r="H978" s="465"/>
      <c r="I978" s="465"/>
      <c r="J978" s="465"/>
      <c r="K978" s="465"/>
      <c r="L978" s="465"/>
      <c r="M978" s="465"/>
      <c r="N978" s="465"/>
      <c r="O978" s="465"/>
      <c r="P978" s="465"/>
      <c r="Q978" s="465"/>
    </row>
    <row r="979" ht="25.15" customHeight="true" x14ac:dyDescent="0.2">
      <c r="C979" s="465"/>
      <c r="D979" s="465"/>
      <c r="E979" s="465"/>
      <c r="F979" s="465"/>
      <c r="G979" s="465"/>
      <c r="H979" s="465"/>
      <c r="I979" s="465"/>
      <c r="J979" s="465"/>
      <c r="K979" s="465"/>
      <c r="L979" s="465"/>
      <c r="M979" s="465"/>
      <c r="N979" s="465"/>
      <c r="O979" s="465"/>
      <c r="P979" s="465"/>
      <c r="Q979" s="465"/>
    </row>
    <row r="980" ht="25.15" customHeight="true" x14ac:dyDescent="0.2">
      <c r="C980" s="465"/>
      <c r="D980" s="465"/>
      <c r="E980" s="465"/>
      <c r="F980" s="465"/>
      <c r="G980" s="465"/>
      <c r="H980" s="465"/>
      <c r="I980" s="465"/>
      <c r="J980" s="465"/>
      <c r="K980" s="465"/>
      <c r="L980" s="465"/>
      <c r="M980" s="465"/>
      <c r="N980" s="465"/>
      <c r="O980" s="465"/>
      <c r="P980" s="465"/>
      <c r="Q980" s="465"/>
    </row>
    <row r="981" ht="25.15" customHeight="true" x14ac:dyDescent="0.2">
      <c r="C981" s="465"/>
      <c r="D981" s="465"/>
      <c r="E981" s="465"/>
      <c r="F981" s="465"/>
      <c r="G981" s="465"/>
      <c r="H981" s="465"/>
      <c r="I981" s="465"/>
      <c r="J981" s="465"/>
      <c r="K981" s="465"/>
      <c r="L981" s="465"/>
      <c r="M981" s="465"/>
      <c r="N981" s="465"/>
      <c r="O981" s="465"/>
      <c r="P981" s="465"/>
      <c r="Q981" s="465"/>
    </row>
    <row r="982" ht="25.15" customHeight="true" x14ac:dyDescent="0.2">
      <c r="C982" s="465"/>
      <c r="D982" s="465"/>
      <c r="E982" s="465"/>
      <c r="F982" s="465"/>
      <c r="G982" s="465"/>
      <c r="H982" s="465"/>
      <c r="I982" s="465"/>
      <c r="J982" s="465"/>
      <c r="K982" s="465"/>
      <c r="L982" s="465"/>
      <c r="M982" s="465"/>
      <c r="N982" s="465"/>
      <c r="O982" s="465"/>
      <c r="P982" s="465"/>
      <c r="Q982" s="465"/>
    </row>
    <row r="983" ht="25.15" customHeight="true" x14ac:dyDescent="0.2">
      <c r="C983" s="465"/>
      <c r="D983" s="465"/>
      <c r="E983" s="465"/>
      <c r="F983" s="465"/>
      <c r="G983" s="465"/>
      <c r="H983" s="465"/>
      <c r="I983" s="465"/>
      <c r="J983" s="465"/>
      <c r="K983" s="465"/>
      <c r="L983" s="465"/>
      <c r="M983" s="465"/>
      <c r="N983" s="465"/>
      <c r="O983" s="465"/>
      <c r="P983" s="465"/>
      <c r="Q983" s="465"/>
    </row>
    <row r="984" ht="25.15" customHeight="true" x14ac:dyDescent="0.2">
      <c r="C984" s="465"/>
      <c r="D984" s="465"/>
      <c r="E984" s="465"/>
      <c r="F984" s="465"/>
      <c r="G984" s="465"/>
      <c r="H984" s="465"/>
      <c r="I984" s="465"/>
      <c r="J984" s="465"/>
      <c r="K984" s="465"/>
      <c r="L984" s="465"/>
      <c r="M984" s="465"/>
      <c r="N984" s="465"/>
      <c r="O984" s="465"/>
      <c r="P984" s="465"/>
      <c r="Q984" s="465"/>
    </row>
    <row r="985" ht="25.15" customHeight="true" x14ac:dyDescent="0.2">
      <c r="C985" s="465"/>
      <c r="D985" s="465"/>
      <c r="E985" s="465"/>
      <c r="F985" s="465"/>
      <c r="G985" s="465"/>
      <c r="H985" s="465"/>
      <c r="I985" s="465"/>
      <c r="J985" s="465"/>
      <c r="K985" s="465"/>
      <c r="L985" s="465"/>
      <c r="M985" s="465"/>
      <c r="N985" s="465"/>
      <c r="O985" s="465"/>
      <c r="P985" s="465"/>
      <c r="Q985" s="465"/>
    </row>
    <row r="986" ht="25.15" customHeight="true" x14ac:dyDescent="0.2">
      <c r="C986" s="465"/>
      <c r="D986" s="465"/>
      <c r="E986" s="465"/>
      <c r="F986" s="465"/>
      <c r="G986" s="465"/>
      <c r="H986" s="465"/>
      <c r="I986" s="465"/>
      <c r="J986" s="465"/>
      <c r="K986" s="465"/>
      <c r="L986" s="465"/>
      <c r="M986" s="465"/>
      <c r="N986" s="465"/>
      <c r="O986" s="465"/>
      <c r="P986" s="465"/>
      <c r="Q986" s="465"/>
    </row>
    <row r="987" ht="25.15" customHeight="true" x14ac:dyDescent="0.2">
      <c r="C987" s="465"/>
      <c r="D987" s="465"/>
      <c r="E987" s="465"/>
      <c r="F987" s="465"/>
      <c r="G987" s="465"/>
      <c r="H987" s="465"/>
      <c r="I987" s="465"/>
      <c r="J987" s="465"/>
      <c r="K987" s="465"/>
      <c r="L987" s="465"/>
      <c r="M987" s="465"/>
      <c r="N987" s="465"/>
      <c r="O987" s="465"/>
      <c r="P987" s="465"/>
      <c r="Q987" s="465"/>
    </row>
    <row r="988" ht="25.15" customHeight="true" x14ac:dyDescent="0.2">
      <c r="C988" s="465"/>
      <c r="D988" s="465"/>
      <c r="E988" s="465"/>
      <c r="F988" s="465"/>
      <c r="G988" s="465"/>
      <c r="H988" s="465"/>
      <c r="I988" s="465"/>
      <c r="J988" s="465"/>
      <c r="K988" s="465"/>
      <c r="L988" s="465"/>
      <c r="M988" s="465"/>
      <c r="N988" s="465"/>
      <c r="O988" s="465"/>
      <c r="P988" s="465"/>
      <c r="Q988" s="465"/>
    </row>
    <row r="989" ht="25.15" customHeight="true" x14ac:dyDescent="0.2">
      <c r="C989" s="465"/>
      <c r="D989" s="465"/>
      <c r="E989" s="465"/>
      <c r="F989" s="465"/>
      <c r="G989" s="465"/>
      <c r="H989" s="465"/>
      <c r="I989" s="465"/>
      <c r="J989" s="465"/>
      <c r="K989" s="465"/>
      <c r="L989" s="465"/>
      <c r="M989" s="465"/>
      <c r="N989" s="465"/>
      <c r="O989" s="465"/>
      <c r="P989" s="465"/>
      <c r="Q989" s="465"/>
    </row>
    <row r="990" ht="25.15" customHeight="true" x14ac:dyDescent="0.2">
      <c r="C990" s="465"/>
      <c r="D990" s="465"/>
      <c r="E990" s="465"/>
      <c r="F990" s="465"/>
      <c r="G990" s="465"/>
      <c r="H990" s="465"/>
      <c r="I990" s="465"/>
      <c r="J990" s="465"/>
      <c r="K990" s="465"/>
      <c r="L990" s="465"/>
      <c r="M990" s="465"/>
      <c r="N990" s="465"/>
      <c r="O990" s="465"/>
      <c r="P990" s="465"/>
      <c r="Q990" s="465"/>
    </row>
    <row r="991" ht="25.15" customHeight="true" x14ac:dyDescent="0.2">
      <c r="C991" s="465"/>
      <c r="D991" s="465"/>
      <c r="E991" s="465"/>
      <c r="F991" s="465"/>
      <c r="G991" s="465"/>
      <c r="H991" s="465"/>
      <c r="I991" s="465"/>
      <c r="J991" s="465"/>
      <c r="K991" s="465"/>
      <c r="L991" s="465"/>
      <c r="M991" s="465"/>
      <c r="N991" s="465"/>
      <c r="O991" s="465"/>
      <c r="P991" s="465"/>
      <c r="Q991" s="465"/>
    </row>
    <row r="992" ht="25.15" customHeight="true" x14ac:dyDescent="0.2">
      <c r="C992" s="465"/>
      <c r="D992" s="465"/>
      <c r="E992" s="465"/>
      <c r="F992" s="465"/>
      <c r="G992" s="465"/>
      <c r="H992" s="465"/>
      <c r="I992" s="465"/>
      <c r="J992" s="465"/>
      <c r="K992" s="465"/>
      <c r="L992" s="465"/>
      <c r="M992" s="465"/>
      <c r="N992" s="465"/>
      <c r="O992" s="465"/>
      <c r="P992" s="465"/>
      <c r="Q992" s="465"/>
    </row>
    <row r="993" ht="25.15" customHeight="true" x14ac:dyDescent="0.2">
      <c r="C993" s="465"/>
      <c r="D993" s="465"/>
      <c r="E993" s="465"/>
      <c r="F993" s="465"/>
      <c r="G993" s="465"/>
      <c r="H993" s="465"/>
      <c r="I993" s="465"/>
      <c r="J993" s="465"/>
      <c r="K993" s="465"/>
      <c r="L993" s="465"/>
      <c r="M993" s="465"/>
      <c r="N993" s="465"/>
      <c r="O993" s="465"/>
      <c r="P993" s="465"/>
      <c r="Q993" s="465"/>
    </row>
    <row r="994" ht="25.15" customHeight="true" x14ac:dyDescent="0.2">
      <c r="C994" s="465"/>
      <c r="D994" s="465"/>
      <c r="E994" s="465"/>
      <c r="F994" s="465"/>
      <c r="G994" s="465"/>
      <c r="H994" s="465"/>
      <c r="I994" s="465"/>
      <c r="J994" s="465"/>
      <c r="K994" s="465"/>
      <c r="L994" s="465"/>
      <c r="M994" s="465"/>
      <c r="N994" s="465"/>
      <c r="O994" s="465"/>
      <c r="P994" s="465"/>
      <c r="Q994" s="465"/>
    </row>
    <row r="995" ht="25.15" customHeight="true" x14ac:dyDescent="0.2">
      <c r="C995" s="465"/>
      <c r="D995" s="465"/>
      <c r="E995" s="465"/>
      <c r="F995" s="465"/>
      <c r="G995" s="465"/>
      <c r="H995" s="465"/>
      <c r="I995" s="465"/>
      <c r="J995" s="465"/>
      <c r="K995" s="465"/>
      <c r="L995" s="465"/>
      <c r="M995" s="465"/>
      <c r="N995" s="465"/>
      <c r="O995" s="465"/>
      <c r="P995" s="465"/>
      <c r="Q995" s="465"/>
    </row>
    <row r="996" ht="25.15" customHeight="true" x14ac:dyDescent="0.2">
      <c r="C996" s="465"/>
      <c r="D996" s="465"/>
      <c r="E996" s="465"/>
      <c r="F996" s="465"/>
      <c r="G996" s="465"/>
      <c r="H996" s="465"/>
      <c r="I996" s="465"/>
      <c r="J996" s="465"/>
      <c r="K996" s="465"/>
      <c r="L996" s="465"/>
      <c r="M996" s="465"/>
      <c r="N996" s="465"/>
      <c r="O996" s="465"/>
      <c r="P996" s="465"/>
      <c r="Q996" s="465"/>
    </row>
    <row r="997" ht="25.15" customHeight="true" x14ac:dyDescent="0.2">
      <c r="C997" s="465"/>
      <c r="D997" s="465"/>
      <c r="E997" s="465"/>
      <c r="F997" s="465"/>
      <c r="G997" s="465"/>
      <c r="H997" s="465"/>
      <c r="I997" s="465"/>
      <c r="J997" s="465"/>
      <c r="K997" s="465"/>
      <c r="L997" s="465"/>
      <c r="M997" s="465"/>
      <c r="N997" s="465"/>
      <c r="O997" s="465"/>
      <c r="P997" s="465"/>
      <c r="Q997" s="465"/>
    </row>
    <row r="998" ht="25.15" customHeight="true" x14ac:dyDescent="0.2">
      <c r="C998" s="465"/>
      <c r="D998" s="465"/>
      <c r="E998" s="465"/>
      <c r="F998" s="465"/>
      <c r="G998" s="465"/>
      <c r="H998" s="465"/>
      <c r="I998" s="465"/>
      <c r="J998" s="465"/>
      <c r="K998" s="465"/>
      <c r="L998" s="465"/>
      <c r="M998" s="465"/>
      <c r="N998" s="465"/>
      <c r="O998" s="465"/>
      <c r="P998" s="465"/>
      <c r="Q998" s="465"/>
    </row>
    <row r="999" ht="25.15" customHeight="true" x14ac:dyDescent="0.2">
      <c r="C999" s="465"/>
      <c r="D999" s="465"/>
      <c r="E999" s="465"/>
      <c r="F999" s="465"/>
      <c r="G999" s="465"/>
      <c r="H999" s="465"/>
      <c r="I999" s="465"/>
      <c r="J999" s="465"/>
      <c r="K999" s="465"/>
      <c r="L999" s="465"/>
      <c r="M999" s="465"/>
      <c r="N999" s="465"/>
      <c r="O999" s="465"/>
      <c r="P999" s="465"/>
      <c r="Q999" s="465"/>
    </row>
    <row r="1000" ht="25.15" customHeight="true" x14ac:dyDescent="0.2">
      <c r="C1000" s="465"/>
      <c r="D1000" s="465"/>
      <c r="E1000" s="465"/>
      <c r="F1000" s="465"/>
      <c r="G1000" s="465"/>
      <c r="H1000" s="465"/>
      <c r="I1000" s="465"/>
      <c r="J1000" s="465"/>
      <c r="K1000" s="465"/>
      <c r="L1000" s="465"/>
      <c r="M1000" s="465"/>
      <c r="N1000" s="465"/>
      <c r="O1000" s="465"/>
      <c r="P1000" s="465"/>
      <c r="Q1000" s="465"/>
    </row>
    <row r="1001" ht="25.15" customHeight="true" x14ac:dyDescent="0.2">
      <c r="C1001" s="465"/>
      <c r="D1001" s="465"/>
      <c r="E1001" s="465"/>
      <c r="F1001" s="465"/>
      <c r="G1001" s="465"/>
      <c r="H1001" s="465"/>
      <c r="I1001" s="465"/>
      <c r="J1001" s="465"/>
      <c r="K1001" s="465"/>
      <c r="L1001" s="465"/>
      <c r="M1001" s="465"/>
      <c r="N1001" s="465"/>
      <c r="O1001" s="465"/>
      <c r="P1001" s="465"/>
      <c r="Q1001" s="465"/>
    </row>
    <row r="1002" ht="25.15" customHeight="true" x14ac:dyDescent="0.2">
      <c r="C1002" s="465"/>
      <c r="D1002" s="465"/>
      <c r="E1002" s="465"/>
      <c r="F1002" s="465"/>
      <c r="G1002" s="465"/>
      <c r="H1002" s="465"/>
      <c r="I1002" s="465"/>
      <c r="J1002" s="465"/>
      <c r="K1002" s="465"/>
      <c r="L1002" s="465"/>
      <c r="M1002" s="465"/>
      <c r="N1002" s="465"/>
      <c r="O1002" s="465"/>
      <c r="P1002" s="465"/>
      <c r="Q1002" s="465"/>
    </row>
    <row r="1003" ht="25.15" customHeight="true" x14ac:dyDescent="0.2">
      <c r="C1003" s="465"/>
      <c r="D1003" s="465"/>
      <c r="E1003" s="465"/>
      <c r="F1003" s="465"/>
      <c r="G1003" s="465"/>
      <c r="H1003" s="465"/>
      <c r="I1003" s="465"/>
      <c r="J1003" s="465"/>
      <c r="K1003" s="465"/>
      <c r="L1003" s="465"/>
      <c r="M1003" s="465"/>
      <c r="N1003" s="465"/>
      <c r="O1003" s="465"/>
      <c r="P1003" s="465"/>
      <c r="Q1003" s="465"/>
    </row>
    <row r="1004" ht="25.15" customHeight="true" x14ac:dyDescent="0.2">
      <c r="C1004" s="465"/>
      <c r="D1004" s="465"/>
      <c r="E1004" s="465"/>
      <c r="F1004" s="465"/>
      <c r="G1004" s="465"/>
      <c r="H1004" s="465"/>
      <c r="I1004" s="465"/>
      <c r="J1004" s="465"/>
      <c r="K1004" s="465"/>
      <c r="L1004" s="465"/>
      <c r="M1004" s="465"/>
      <c r="N1004" s="465"/>
      <c r="O1004" s="465"/>
      <c r="P1004" s="465"/>
      <c r="Q1004" s="465"/>
    </row>
    <row r="1005" ht="25.15" customHeight="true" x14ac:dyDescent="0.2">
      <c r="C1005" s="465"/>
      <c r="D1005" s="465"/>
      <c r="E1005" s="465"/>
      <c r="F1005" s="465"/>
      <c r="G1005" s="465"/>
      <c r="H1005" s="465"/>
      <c r="I1005" s="465"/>
      <c r="J1005" s="465"/>
      <c r="K1005" s="465"/>
      <c r="L1005" s="465"/>
      <c r="M1005" s="465"/>
      <c r="N1005" s="465"/>
      <c r="O1005" s="465"/>
      <c r="P1005" s="465"/>
      <c r="Q1005" s="465"/>
    </row>
    <row r="1006" ht="25.15" customHeight="true" x14ac:dyDescent="0.2">
      <c r="C1006" s="465"/>
      <c r="D1006" s="465"/>
      <c r="E1006" s="465"/>
      <c r="F1006" s="465"/>
      <c r="G1006" s="465"/>
      <c r="H1006" s="465"/>
      <c r="I1006" s="465"/>
      <c r="J1006" s="465"/>
      <c r="K1006" s="465"/>
      <c r="L1006" s="465"/>
      <c r="M1006" s="465"/>
      <c r="N1006" s="465"/>
      <c r="O1006" s="465"/>
      <c r="P1006" s="465"/>
      <c r="Q1006" s="465"/>
    </row>
    <row r="1007" ht="25.15" customHeight="true" x14ac:dyDescent="0.2">
      <c r="C1007" s="465"/>
      <c r="D1007" s="465"/>
      <c r="E1007" s="465"/>
      <c r="F1007" s="465"/>
      <c r="G1007" s="465"/>
      <c r="H1007" s="465"/>
      <c r="I1007" s="465"/>
      <c r="J1007" s="465"/>
      <c r="K1007" s="465"/>
      <c r="L1007" s="465"/>
      <c r="M1007" s="465"/>
      <c r="N1007" s="465"/>
      <c r="O1007" s="465"/>
      <c r="P1007" s="465"/>
      <c r="Q1007" s="465"/>
    </row>
    <row r="1008" ht="25.15" customHeight="true" x14ac:dyDescent="0.2">
      <c r="C1008" s="465"/>
      <c r="D1008" s="465"/>
      <c r="E1008" s="465"/>
      <c r="F1008" s="465"/>
      <c r="G1008" s="465"/>
      <c r="H1008" s="465"/>
      <c r="I1008" s="465"/>
      <c r="J1008" s="465"/>
      <c r="K1008" s="465"/>
      <c r="L1008" s="465"/>
      <c r="M1008" s="465"/>
      <c r="N1008" s="465"/>
      <c r="O1008" s="465"/>
      <c r="P1008" s="465"/>
      <c r="Q1008" s="465"/>
    </row>
    <row r="1009" ht="25.15" customHeight="true" x14ac:dyDescent="0.2">
      <c r="C1009" s="465"/>
      <c r="D1009" s="465"/>
      <c r="E1009" s="465"/>
      <c r="F1009" s="465"/>
      <c r="G1009" s="465"/>
      <c r="H1009" s="465"/>
      <c r="I1009" s="465"/>
      <c r="J1009" s="465"/>
      <c r="K1009" s="465"/>
      <c r="L1009" s="465"/>
      <c r="M1009" s="465"/>
      <c r="N1009" s="465"/>
      <c r="O1009" s="465"/>
      <c r="P1009" s="465"/>
      <c r="Q1009" s="465"/>
    </row>
    <row r="1010" ht="25.15" customHeight="true" x14ac:dyDescent="0.2">
      <c r="C1010" s="465"/>
      <c r="D1010" s="465"/>
      <c r="E1010" s="465"/>
      <c r="F1010" s="465"/>
      <c r="G1010" s="465"/>
      <c r="H1010" s="465"/>
      <c r="I1010" s="465"/>
      <c r="J1010" s="465"/>
      <c r="K1010" s="465"/>
      <c r="L1010" s="465"/>
      <c r="M1010" s="465"/>
      <c r="N1010" s="465"/>
      <c r="O1010" s="465"/>
      <c r="P1010" s="465"/>
      <c r="Q1010" s="465"/>
    </row>
    <row r="1011" ht="25.15" customHeight="true" x14ac:dyDescent="0.2">
      <c r="C1011" s="465"/>
      <c r="D1011" s="465"/>
      <c r="E1011" s="465"/>
      <c r="F1011" s="465"/>
      <c r="G1011" s="465"/>
      <c r="H1011" s="465"/>
      <c r="I1011" s="465"/>
      <c r="J1011" s="465"/>
      <c r="K1011" s="465"/>
      <c r="L1011" s="465"/>
      <c r="M1011" s="465"/>
      <c r="N1011" s="465"/>
      <c r="O1011" s="465"/>
      <c r="P1011" s="465"/>
      <c r="Q1011" s="465"/>
    </row>
    <row r="1012" ht="25.15" customHeight="true" x14ac:dyDescent="0.2">
      <c r="C1012" s="465"/>
      <c r="D1012" s="465"/>
      <c r="E1012" s="465"/>
      <c r="F1012" s="465"/>
      <c r="G1012" s="465"/>
      <c r="H1012" s="465"/>
      <c r="I1012" s="465"/>
      <c r="J1012" s="465"/>
      <c r="K1012" s="465"/>
      <c r="L1012" s="465"/>
      <c r="M1012" s="465"/>
      <c r="N1012" s="465"/>
      <c r="O1012" s="465"/>
      <c r="P1012" s="465"/>
      <c r="Q1012" s="465"/>
    </row>
    <row r="1013" ht="25.15" customHeight="true" x14ac:dyDescent="0.2">
      <c r="C1013" s="465"/>
      <c r="D1013" s="465"/>
      <c r="E1013" s="465"/>
      <c r="F1013" s="465"/>
      <c r="G1013" s="465"/>
      <c r="H1013" s="465"/>
      <c r="I1013" s="465"/>
      <c r="J1013" s="465"/>
      <c r="K1013" s="465"/>
      <c r="L1013" s="465"/>
      <c r="M1013" s="465"/>
      <c r="N1013" s="465"/>
      <c r="O1013" s="465"/>
      <c r="P1013" s="465"/>
      <c r="Q1013" s="465"/>
    </row>
    <row r="1014" ht="25.15" customHeight="true" x14ac:dyDescent="0.2">
      <c r="C1014" s="465"/>
      <c r="D1014" s="465"/>
      <c r="E1014" s="465"/>
      <c r="F1014" s="465"/>
      <c r="G1014" s="465"/>
      <c r="H1014" s="465"/>
      <c r="I1014" s="465"/>
      <c r="J1014" s="465"/>
      <c r="K1014" s="465"/>
      <c r="L1014" s="465"/>
      <c r="M1014" s="465"/>
      <c r="N1014" s="465"/>
      <c r="O1014" s="465"/>
      <c r="P1014" s="465"/>
      <c r="Q1014" s="465"/>
    </row>
    <row r="1015" ht="25.15" customHeight="true" x14ac:dyDescent="0.2">
      <c r="C1015" s="465"/>
      <c r="D1015" s="465"/>
      <c r="E1015" s="465"/>
      <c r="F1015" s="465"/>
      <c r="G1015" s="465"/>
      <c r="H1015" s="465"/>
      <c r="I1015" s="465"/>
      <c r="J1015" s="465"/>
      <c r="K1015" s="465"/>
      <c r="L1015" s="465"/>
      <c r="M1015" s="465"/>
      <c r="N1015" s="465"/>
      <c r="O1015" s="465"/>
      <c r="P1015" s="465"/>
      <c r="Q1015" s="465"/>
    </row>
    <row r="1016" ht="25.15" customHeight="true" x14ac:dyDescent="0.2">
      <c r="C1016" s="465"/>
      <c r="D1016" s="465"/>
      <c r="E1016" s="465"/>
      <c r="F1016" s="465"/>
      <c r="G1016" s="465"/>
      <c r="H1016" s="465"/>
      <c r="I1016" s="465"/>
      <c r="J1016" s="465"/>
      <c r="K1016" s="465"/>
      <c r="L1016" s="465"/>
      <c r="M1016" s="465"/>
      <c r="N1016" s="465"/>
      <c r="O1016" s="465"/>
      <c r="P1016" s="465"/>
      <c r="Q1016" s="465"/>
    </row>
    <row r="1017" ht="25.15" customHeight="true" x14ac:dyDescent="0.2">
      <c r="C1017" s="465"/>
      <c r="D1017" s="465"/>
      <c r="E1017" s="465"/>
      <c r="F1017" s="465"/>
      <c r="G1017" s="465"/>
      <c r="H1017" s="465"/>
      <c r="I1017" s="465"/>
      <c r="J1017" s="465"/>
      <c r="K1017" s="465"/>
      <c r="L1017" s="465"/>
      <c r="M1017" s="465"/>
      <c r="N1017" s="465"/>
      <c r="O1017" s="465"/>
      <c r="P1017" s="465"/>
      <c r="Q1017" s="465"/>
    </row>
    <row r="1018" ht="25.15" customHeight="true" x14ac:dyDescent="0.2">
      <c r="C1018" s="465"/>
      <c r="D1018" s="465"/>
      <c r="E1018" s="465"/>
      <c r="F1018" s="465"/>
      <c r="G1018" s="465"/>
      <c r="H1018" s="465"/>
      <c r="I1018" s="465"/>
      <c r="J1018" s="465"/>
      <c r="K1018" s="465"/>
      <c r="L1018" s="465"/>
      <c r="M1018" s="465"/>
      <c r="N1018" s="465"/>
      <c r="O1018" s="465"/>
      <c r="P1018" s="465"/>
      <c r="Q1018" s="465"/>
    </row>
    <row r="1019" ht="25.15" customHeight="true" x14ac:dyDescent="0.2">
      <c r="C1019" s="465"/>
      <c r="D1019" s="465"/>
      <c r="E1019" s="465"/>
      <c r="F1019" s="465"/>
      <c r="G1019" s="465"/>
      <c r="H1019" s="465"/>
      <c r="I1019" s="465"/>
      <c r="J1019" s="465"/>
      <c r="K1019" s="465"/>
      <c r="L1019" s="465"/>
      <c r="M1019" s="465"/>
      <c r="N1019" s="465"/>
      <c r="O1019" s="465"/>
      <c r="P1019" s="465"/>
      <c r="Q1019" s="465"/>
    </row>
    <row r="1020" ht="25.15" customHeight="true" x14ac:dyDescent="0.2">
      <c r="C1020" s="465"/>
      <c r="D1020" s="465"/>
      <c r="E1020" s="465"/>
      <c r="F1020" s="465"/>
      <c r="G1020" s="465"/>
      <c r="H1020" s="465"/>
      <c r="I1020" s="465"/>
      <c r="J1020" s="465"/>
      <c r="K1020" s="465"/>
      <c r="L1020" s="465"/>
      <c r="M1020" s="465"/>
      <c r="N1020" s="465"/>
      <c r="O1020" s="465"/>
      <c r="P1020" s="465"/>
      <c r="Q1020" s="465"/>
    </row>
    <row r="1021" ht="25.15" customHeight="true" x14ac:dyDescent="0.2">
      <c r="C1021" s="465"/>
      <c r="D1021" s="465"/>
      <c r="E1021" s="465"/>
      <c r="F1021" s="465"/>
      <c r="G1021" s="465"/>
      <c r="H1021" s="465"/>
      <c r="I1021" s="465"/>
      <c r="J1021" s="465"/>
      <c r="K1021" s="465"/>
      <c r="L1021" s="465"/>
      <c r="M1021" s="465"/>
      <c r="N1021" s="465"/>
      <c r="O1021" s="465"/>
      <c r="P1021" s="465"/>
      <c r="Q1021" s="465"/>
    </row>
    <row r="1022" ht="25.15" customHeight="true" x14ac:dyDescent="0.2">
      <c r="C1022" s="465"/>
      <c r="D1022" s="465"/>
      <c r="E1022" s="465"/>
      <c r="F1022" s="465"/>
      <c r="G1022" s="465"/>
      <c r="H1022" s="465"/>
      <c r="I1022" s="465"/>
      <c r="J1022" s="465"/>
      <c r="K1022" s="465"/>
      <c r="L1022" s="465"/>
      <c r="M1022" s="465"/>
      <c r="N1022" s="465"/>
      <c r="O1022" s="465"/>
      <c r="P1022" s="465"/>
      <c r="Q1022" s="465"/>
    </row>
    <row r="1023" ht="25.15" customHeight="true" x14ac:dyDescent="0.2">
      <c r="C1023" s="465"/>
      <c r="D1023" s="465"/>
      <c r="E1023" s="465"/>
      <c r="F1023" s="465"/>
      <c r="G1023" s="465"/>
      <c r="H1023" s="465"/>
      <c r="I1023" s="465"/>
      <c r="J1023" s="465"/>
      <c r="K1023" s="465"/>
      <c r="L1023" s="465"/>
      <c r="M1023" s="465"/>
      <c r="N1023" s="465"/>
      <c r="O1023" s="465"/>
      <c r="P1023" s="465"/>
      <c r="Q1023" s="465"/>
    </row>
    <row r="1024" ht="25.15" customHeight="true" x14ac:dyDescent="0.2">
      <c r="C1024" s="465"/>
      <c r="D1024" s="465"/>
      <c r="E1024" s="465"/>
      <c r="F1024" s="465"/>
      <c r="G1024" s="465"/>
      <c r="H1024" s="465"/>
      <c r="I1024" s="465"/>
      <c r="J1024" s="465"/>
      <c r="K1024" s="465"/>
      <c r="L1024" s="465"/>
      <c r="M1024" s="465"/>
      <c r="N1024" s="465"/>
      <c r="O1024" s="465"/>
      <c r="P1024" s="465"/>
      <c r="Q1024" s="465"/>
    </row>
    <row r="1025" s="387" customFormat="true" ht="21" customHeight="true" x14ac:dyDescent="0.2">
      <c r="A1025" s="2274" t="s">
        <v>258</v>
      </c>
      <c r="B1025" s="2275"/>
      <c r="C1025" s="2276"/>
      <c r="V1025" s="594"/>
      <c r="W1025" s="594"/>
      <c r="X1025" s="594"/>
      <c r="Y1025" s="594"/>
      <c r="Z1025" s="594"/>
      <c r="AA1025" s="594"/>
      <c r="AB1025" s="594"/>
      <c r="AC1025" s="594"/>
      <c r="AD1025" s="594"/>
      <c r="AE1025" s="594"/>
      <c r="AF1025" s="594"/>
      <c r="AG1025" s="594"/>
      <c r="AH1025" s="594"/>
      <c r="AI1025" s="594"/>
      <c r="AJ1025" s="594"/>
      <c r="AK1025" s="594"/>
      <c r="AL1025" s="594"/>
      <c r="AM1025" s="594"/>
      <c r="AN1025" s="594"/>
      <c r="AO1025" s="594"/>
      <c r="AP1025" s="594"/>
      <c r="AQ1025" s="594"/>
      <c r="AR1025" s="594"/>
      <c r="AS1025" s="594"/>
      <c r="AT1025" s="594"/>
      <c r="AU1025" s="594"/>
      <c r="AV1025" s="594"/>
      <c r="AW1025" s="594"/>
      <c r="AX1025" s="594"/>
      <c r="AY1025" s="594"/>
      <c r="AZ1025" s="594"/>
      <c r="BA1025" s="223"/>
      <c r="BB1025" s="291"/>
      <c r="BC1025"/>
      <c r="BD1025"/>
      <c r="BE1025"/>
      <c r="BF1025"/>
      <c r="BG1025"/>
      <c r="BH1025"/>
      <c r="BI1025"/>
      <c r="BJ1025"/>
      <c r="BK1025"/>
      <c r="BL1025"/>
      <c r="BM1025"/>
      <c r="BN1025"/>
      <c r="BO1025"/>
      <c r="BP1025"/>
      <c r="BQ1025"/>
      <c r="BR1025"/>
      <c r="BS1025"/>
      <c r="BT1025"/>
      <c r="BU1025" s="223"/>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87" customFormat="true" ht="15.95" customHeight="true" x14ac:dyDescent="0.2">
      <c r="A1026" s="2277" t="s">
        <v>172</v>
      </c>
      <c r="B1026" s="2278"/>
      <c r="C1026" s="413" t="s">
        <v>173</v>
      </c>
      <c r="V1026" s="594"/>
      <c r="W1026" s="594"/>
      <c r="X1026" s="594"/>
      <c r="Y1026" s="594"/>
      <c r="Z1026" s="594"/>
      <c r="AA1026" s="594"/>
      <c r="AB1026" s="594"/>
      <c r="AC1026" s="594"/>
      <c r="AD1026" s="594"/>
      <c r="AE1026" s="594"/>
      <c r="AF1026" s="594"/>
      <c r="AG1026" s="594"/>
      <c r="AH1026" s="594"/>
      <c r="AI1026" s="594"/>
      <c r="AJ1026" s="594"/>
      <c r="AK1026" s="594"/>
      <c r="AL1026" s="594"/>
      <c r="AM1026" s="594"/>
      <c r="AN1026" s="594"/>
      <c r="AO1026" s="594"/>
      <c r="AP1026" s="594"/>
      <c r="AQ1026" s="594"/>
      <c r="AR1026" s="594"/>
      <c r="AS1026" s="594"/>
      <c r="AT1026" s="594"/>
      <c r="AU1026" s="594"/>
      <c r="AV1026" s="594"/>
      <c r="AW1026" s="594"/>
      <c r="AX1026" s="594"/>
      <c r="AY1026" s="594"/>
      <c r="AZ1026" s="594"/>
      <c r="BA1026" s="223"/>
      <c r="BB1026" s="291"/>
      <c r="BC1026"/>
      <c r="BD1026"/>
      <c r="BE1026"/>
      <c r="BF1026"/>
      <c r="BG1026"/>
      <c r="BH1026"/>
      <c r="BI1026"/>
      <c r="BJ1026"/>
      <c r="BK1026"/>
      <c r="BL1026"/>
      <c r="BM1026"/>
      <c r="BN1026"/>
      <c r="BO1026"/>
      <c r="BP1026"/>
      <c r="BQ1026"/>
      <c r="BR1026"/>
      <c r="BS1026"/>
      <c r="BT1026"/>
      <c r="BU1026" s="223"/>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87" customFormat="true" ht="17.1" hidden="true" customHeight="true" x14ac:dyDescent="0.2">
      <c r="A1027" s="414" t="s">
        <v>174</v>
      </c>
      <c r="B1027" s="415" t="s">
        <v>175</v>
      </c>
      <c r="C1027" s="416">
        <v>7999</v>
      </c>
      <c r="V1027" s="594"/>
      <c r="W1027" s="594"/>
      <c r="X1027" s="594"/>
      <c r="Y1027" s="594"/>
      <c r="Z1027" s="594"/>
      <c r="AA1027" s="594"/>
      <c r="AB1027" s="594"/>
      <c r="AC1027" s="594"/>
      <c r="AD1027" s="594"/>
      <c r="AE1027" s="594"/>
      <c r="AF1027" s="594"/>
      <c r="AG1027" s="594"/>
      <c r="AH1027" s="594"/>
      <c r="AI1027" s="594"/>
      <c r="AJ1027" s="594"/>
      <c r="AK1027" s="594"/>
      <c r="AL1027" s="594"/>
      <c r="AM1027" s="594"/>
      <c r="AN1027" s="594"/>
      <c r="AO1027" s="594"/>
      <c r="AP1027" s="594"/>
      <c r="AQ1027" s="594"/>
      <c r="AR1027" s="594"/>
      <c r="AS1027" s="594"/>
      <c r="AT1027" s="594"/>
      <c r="AU1027" s="594"/>
      <c r="AV1027" s="594"/>
      <c r="AW1027" s="594"/>
      <c r="AX1027" s="594"/>
      <c r="AY1027" s="594"/>
      <c r="AZ1027" s="594"/>
      <c r="BA1027" s="223"/>
      <c r="BB1027" s="291"/>
      <c r="BC1027"/>
      <c r="BD1027"/>
      <c r="BE1027"/>
      <c r="BF1027"/>
      <c r="BG1027"/>
      <c r="BH1027"/>
      <c r="BI1027"/>
      <c r="BJ1027"/>
      <c r="BK1027"/>
      <c r="BL1027"/>
      <c r="BM1027"/>
      <c r="BN1027"/>
      <c r="BO1027"/>
      <c r="BP1027"/>
      <c r="BQ1027"/>
      <c r="BR1027"/>
      <c r="BS1027"/>
      <c r="BT1027"/>
      <c r="BU1027" s="223"/>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87" customFormat="true" ht="17.1" hidden="true" customHeight="true" x14ac:dyDescent="0.2">
      <c r="A1028" s="417" t="s">
        <v>176</v>
      </c>
      <c r="B1028" s="418" t="s">
        <v>175</v>
      </c>
      <c r="C1028" s="419">
        <v>7999</v>
      </c>
      <c r="V1028" s="594"/>
      <c r="W1028" s="594"/>
      <c r="X1028" s="594"/>
      <c r="Y1028" s="594"/>
      <c r="Z1028" s="594"/>
      <c r="AA1028" s="594"/>
      <c r="AB1028" s="594"/>
      <c r="AC1028" s="594"/>
      <c r="AD1028" s="594"/>
      <c r="AE1028" s="594"/>
      <c r="AF1028" s="594"/>
      <c r="AG1028" s="594"/>
      <c r="AH1028" s="594"/>
      <c r="AI1028" s="594"/>
      <c r="AJ1028" s="594"/>
      <c r="AK1028" s="594"/>
      <c r="AL1028" s="594"/>
      <c r="AM1028" s="594"/>
      <c r="AN1028" s="594"/>
      <c r="AO1028" s="594"/>
      <c r="AP1028" s="594"/>
      <c r="AQ1028" s="594"/>
      <c r="AR1028" s="594"/>
      <c r="AS1028" s="594"/>
      <c r="AT1028" s="594"/>
      <c r="AU1028" s="594"/>
      <c r="AV1028" s="594"/>
      <c r="AW1028" s="594"/>
      <c r="AX1028" s="594"/>
      <c r="AY1028" s="594"/>
      <c r="AZ1028" s="594"/>
      <c r="BA1028" s="223"/>
      <c r="BB1028" s="291"/>
      <c r="BC1028"/>
      <c r="BD1028"/>
      <c r="BE1028"/>
      <c r="BF1028"/>
      <c r="BG1028"/>
      <c r="BH1028"/>
      <c r="BI1028"/>
      <c r="BJ1028"/>
      <c r="BK1028"/>
      <c r="BL1028"/>
      <c r="BM1028"/>
      <c r="BN1028"/>
      <c r="BO1028"/>
      <c r="BP1028"/>
      <c r="BQ1028"/>
      <c r="BR1028"/>
      <c r="BS1028"/>
      <c r="BT1028"/>
      <c r="BU1028" s="223"/>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87" customFormat="true" ht="17.1" hidden="true" customHeight="true" x14ac:dyDescent="0.2">
      <c r="A1029" s="417" t="s">
        <v>177</v>
      </c>
      <c r="B1029" s="418" t="s">
        <v>175</v>
      </c>
      <c r="C1029" s="419">
        <v>7999</v>
      </c>
      <c r="V1029" s="594"/>
      <c r="W1029" s="594"/>
      <c r="X1029" s="594"/>
      <c r="Y1029" s="594"/>
      <c r="Z1029" s="594"/>
      <c r="AA1029" s="594"/>
      <c r="AB1029" s="594"/>
      <c r="AC1029" s="594"/>
      <c r="AD1029" s="594"/>
      <c r="AE1029" s="594"/>
      <c r="AF1029" s="594"/>
      <c r="AG1029" s="594"/>
      <c r="AH1029" s="594"/>
      <c r="AI1029" s="594"/>
      <c r="AJ1029" s="594"/>
      <c r="AK1029" s="594"/>
      <c r="AL1029" s="594"/>
      <c r="AM1029" s="594"/>
      <c r="AN1029" s="594"/>
      <c r="AO1029" s="594"/>
      <c r="AP1029" s="594"/>
      <c r="AQ1029" s="594"/>
      <c r="AR1029" s="594"/>
      <c r="AS1029" s="594"/>
      <c r="AT1029" s="594"/>
      <c r="AU1029" s="594"/>
      <c r="AV1029" s="594"/>
      <c r="AW1029" s="594"/>
      <c r="AX1029" s="594"/>
      <c r="AY1029" s="594"/>
      <c r="AZ1029" s="594"/>
      <c r="BA1029" s="223"/>
      <c r="BB1029" s="291"/>
      <c r="BC1029"/>
      <c r="BD1029"/>
      <c r="BE1029"/>
      <c r="BF1029"/>
      <c r="BG1029"/>
      <c r="BH1029"/>
      <c r="BI1029"/>
      <c r="BJ1029"/>
      <c r="BK1029"/>
      <c r="BL1029"/>
      <c r="BM1029"/>
      <c r="BN1029"/>
      <c r="BO1029"/>
      <c r="BP1029"/>
      <c r="BQ1029"/>
      <c r="BR1029"/>
      <c r="BS1029"/>
      <c r="BT1029"/>
      <c r="BU1029" s="223"/>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87" customFormat="true" ht="17.1" hidden="true" customHeight="true" x14ac:dyDescent="0.2">
      <c r="A1030" s="417" t="s">
        <v>178</v>
      </c>
      <c r="B1030" s="418" t="s">
        <v>175</v>
      </c>
      <c r="C1030" s="419">
        <v>7999</v>
      </c>
      <c r="V1030" s="594"/>
      <c r="W1030" s="594"/>
      <c r="X1030" s="594"/>
      <c r="Y1030" s="594"/>
      <c r="Z1030" s="594"/>
      <c r="AA1030" s="594"/>
      <c r="AB1030" s="594"/>
      <c r="AC1030" s="594"/>
      <c r="AD1030" s="594"/>
      <c r="AE1030" s="594"/>
      <c r="AF1030" s="594"/>
      <c r="AG1030" s="594"/>
      <c r="AH1030" s="594"/>
      <c r="AI1030" s="594"/>
      <c r="AJ1030" s="594"/>
      <c r="AK1030" s="594"/>
      <c r="AL1030" s="594"/>
      <c r="AM1030" s="594"/>
      <c r="AN1030" s="594"/>
      <c r="AO1030" s="594"/>
      <c r="AP1030" s="594"/>
      <c r="AQ1030" s="594"/>
      <c r="AR1030" s="594"/>
      <c r="AS1030" s="594"/>
      <c r="AT1030" s="594"/>
      <c r="AU1030" s="594"/>
      <c r="AV1030" s="594"/>
      <c r="AW1030" s="594"/>
      <c r="AX1030" s="594"/>
      <c r="AY1030" s="594"/>
      <c r="AZ1030" s="594"/>
      <c r="BA1030" s="223"/>
      <c r="BB1030" s="291"/>
      <c r="BC1030"/>
      <c r="BD1030"/>
      <c r="BE1030"/>
      <c r="BF1030"/>
      <c r="BG1030"/>
      <c r="BH1030"/>
      <c r="BI1030"/>
      <c r="BJ1030"/>
      <c r="BK1030"/>
      <c r="BL1030"/>
      <c r="BM1030"/>
      <c r="BN1030"/>
      <c r="BO1030"/>
      <c r="BP1030"/>
      <c r="BQ1030"/>
      <c r="BR1030"/>
      <c r="BS1030"/>
      <c r="BT1030"/>
      <c r="BU1030" s="223"/>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87" customFormat="true" ht="17.1" customHeight="true" x14ac:dyDescent="0.2">
      <c r="A1031" s="2279" t="s">
        <v>179</v>
      </c>
      <c r="B1031" s="418" t="s">
        <v>180</v>
      </c>
      <c r="C1031" s="419">
        <v>4401</v>
      </c>
      <c r="V1031" s="594"/>
      <c r="W1031" s="594"/>
      <c r="X1031" s="594"/>
      <c r="Y1031" s="594"/>
      <c r="Z1031" s="594"/>
      <c r="AA1031" s="594"/>
      <c r="AB1031" s="594"/>
      <c r="AC1031" s="594"/>
      <c r="AD1031" s="594"/>
      <c r="AE1031" s="594"/>
      <c r="AF1031" s="594"/>
      <c r="AG1031" s="594"/>
      <c r="AH1031" s="594"/>
      <c r="AI1031" s="594"/>
      <c r="AJ1031" s="594"/>
      <c r="AK1031" s="594"/>
      <c r="AL1031" s="594"/>
      <c r="AM1031" s="594"/>
      <c r="AN1031" s="594"/>
      <c r="AO1031" s="594"/>
      <c r="AP1031" s="594"/>
      <c r="AQ1031" s="594"/>
      <c r="AR1031" s="594"/>
      <c r="AS1031" s="594"/>
      <c r="AT1031" s="594"/>
      <c r="AU1031" s="594"/>
      <c r="AV1031" s="594"/>
      <c r="AW1031" s="594"/>
      <c r="AX1031" s="594"/>
      <c r="AY1031" s="594"/>
      <c r="AZ1031" s="594"/>
      <c r="BA1031" s="223"/>
      <c r="BB1031" s="291"/>
      <c r="BC1031"/>
      <c r="BD1031"/>
      <c r="BE1031"/>
      <c r="BF1031"/>
      <c r="BG1031"/>
      <c r="BH1031"/>
      <c r="BI1031"/>
      <c r="BJ1031"/>
      <c r="BK1031"/>
      <c r="BL1031"/>
      <c r="BM1031"/>
      <c r="BN1031"/>
      <c r="BO1031"/>
      <c r="BP1031"/>
      <c r="BQ1031"/>
      <c r="BR1031"/>
      <c r="BS1031"/>
      <c r="BT1031"/>
      <c r="BU1031" s="223"/>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87" customFormat="true" ht="17.1" customHeight="true" x14ac:dyDescent="0.2">
      <c r="A1032" s="2279"/>
      <c r="B1032" s="418" t="s">
        <v>181</v>
      </c>
      <c r="C1032" s="419">
        <v>3598</v>
      </c>
      <c r="V1032" s="594"/>
      <c r="W1032" s="594"/>
      <c r="X1032" s="594"/>
      <c r="Y1032" s="594"/>
      <c r="Z1032" s="594"/>
      <c r="AA1032" s="594"/>
      <c r="AB1032" s="594"/>
      <c r="AC1032" s="594"/>
      <c r="AD1032" s="594"/>
      <c r="AE1032" s="594"/>
      <c r="AF1032" s="594"/>
      <c r="AG1032" s="594"/>
      <c r="AH1032" s="594"/>
      <c r="AI1032" s="594"/>
      <c r="AJ1032" s="594"/>
      <c r="AK1032" s="594"/>
      <c r="AL1032" s="594"/>
      <c r="AM1032" s="594"/>
      <c r="AN1032" s="594"/>
      <c r="AO1032" s="594"/>
      <c r="AP1032" s="594"/>
      <c r="AQ1032" s="594"/>
      <c r="AR1032" s="594"/>
      <c r="AS1032" s="594"/>
      <c r="AT1032" s="594"/>
      <c r="AU1032" s="594"/>
      <c r="AV1032" s="594"/>
      <c r="AW1032" s="594"/>
      <c r="AX1032" s="594"/>
      <c r="AY1032" s="594"/>
      <c r="AZ1032" s="594"/>
      <c r="BA1032" s="223"/>
      <c r="BB1032" s="291"/>
      <c r="BC1032"/>
      <c r="BD1032"/>
      <c r="BE1032"/>
      <c r="BF1032"/>
      <c r="BG1032"/>
      <c r="BH1032"/>
      <c r="BI1032"/>
      <c r="BJ1032"/>
      <c r="BK1032"/>
      <c r="BL1032"/>
      <c r="BM1032"/>
      <c r="BN1032"/>
      <c r="BO1032"/>
      <c r="BP1032"/>
      <c r="BQ1032"/>
      <c r="BR1032"/>
      <c r="BS1032"/>
      <c r="BT1032"/>
      <c r="BU1032" s="223"/>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87" customFormat="true" ht="17.1" customHeight="true" x14ac:dyDescent="0.2">
      <c r="A1033" s="2280"/>
      <c r="B1033" s="420" t="s">
        <v>182</v>
      </c>
      <c r="C1033" s="421">
        <v>0</v>
      </c>
      <c r="V1033" s="594"/>
      <c r="W1033" s="594"/>
      <c r="X1033" s="594"/>
      <c r="Y1033" s="594"/>
      <c r="Z1033" s="594"/>
      <c r="AA1033" s="594"/>
      <c r="AB1033" s="594"/>
      <c r="AC1033" s="594"/>
      <c r="AD1033" s="594"/>
      <c r="AE1033" s="594"/>
      <c r="AF1033" s="594"/>
      <c r="AG1033" s="594"/>
      <c r="AH1033" s="594"/>
      <c r="AI1033" s="594"/>
      <c r="AJ1033" s="594"/>
      <c r="AK1033" s="594"/>
      <c r="AL1033" s="594"/>
      <c r="AM1033" s="594"/>
      <c r="AN1033" s="594"/>
      <c r="AO1033" s="594"/>
      <c r="AP1033" s="594"/>
      <c r="AQ1033" s="594"/>
      <c r="AR1033" s="594"/>
      <c r="AS1033" s="594"/>
      <c r="AT1033" s="594"/>
      <c r="AU1033" s="594"/>
      <c r="AV1033" s="594"/>
      <c r="AW1033" s="594"/>
      <c r="AX1033" s="594"/>
      <c r="AY1033" s="594"/>
      <c r="AZ1033" s="594"/>
      <c r="BA1033" s="406"/>
      <c r="BB1033" s="136"/>
      <c r="BC1033" s="406"/>
      <c r="BD1033" s="406"/>
      <c r="BE1033" s="406"/>
      <c r="BF1033" s="406"/>
      <c r="BG1033" s="406"/>
      <c r="BH1033" s="406"/>
      <c r="BI1033" s="406"/>
      <c r="BJ1033" s="406"/>
      <c r="BK1033" s="406"/>
      <c r="BL1033" s="406"/>
      <c r="BM1033" s="406"/>
      <c r="BN1033" s="406"/>
      <c r="BO1033" s="406"/>
      <c r="BP1033" s="406"/>
      <c r="BQ1033" s="406"/>
      <c r="BR1033" s="406"/>
      <c r="BS1033" s="406"/>
      <c r="BT1033" s="406"/>
      <c r="BU1033" s="406"/>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87" customFormat="true" ht="12.95" customHeight="true" x14ac:dyDescent="0.2">
      <c r="A1034" s="2281" t="s">
        <v>259</v>
      </c>
      <c r="B1034" s="2282"/>
      <c r="C1034" s="2283"/>
      <c r="V1034" s="594"/>
      <c r="W1034" s="594"/>
      <c r="X1034" s="594"/>
      <c r="Y1034" s="594"/>
      <c r="Z1034" s="594"/>
      <c r="AA1034" s="594"/>
      <c r="AB1034" s="594"/>
      <c r="AC1034" s="594"/>
      <c r="AD1034" s="594"/>
      <c r="AE1034" s="594"/>
      <c r="AF1034" s="594"/>
      <c r="AG1034" s="594"/>
      <c r="AH1034" s="594"/>
      <c r="AI1034" s="594"/>
      <c r="AJ1034" s="594"/>
      <c r="AK1034" s="594"/>
      <c r="AL1034" s="594"/>
      <c r="AM1034" s="594"/>
      <c r="AN1034" s="594"/>
      <c r="AO1034" s="594"/>
      <c r="AP1034" s="594"/>
      <c r="AQ1034" s="594"/>
      <c r="AR1034" s="594"/>
      <c r="AS1034" s="594"/>
      <c r="AT1034" s="594"/>
      <c r="AU1034" s="594"/>
      <c r="AV1034" s="594"/>
      <c r="AW1034" s="594"/>
      <c r="AX1034" s="594"/>
      <c r="AY1034" s="594"/>
      <c r="AZ1034" s="594"/>
      <c r="BA1034" s="223"/>
      <c r="BB1034" s="291"/>
      <c r="BC1034"/>
      <c r="BD1034"/>
      <c r="BE1034"/>
      <c r="BF1034"/>
      <c r="BG1034"/>
      <c r="BH1034"/>
      <c r="BI1034"/>
      <c r="BJ1034"/>
      <c r="BK1034"/>
      <c r="BL1034"/>
      <c r="BM1034"/>
      <c r="BN1034"/>
      <c r="BO1034"/>
      <c r="BP1034"/>
      <c r="BQ1034"/>
      <c r="BR1034"/>
      <c r="BS1034"/>
      <c r="BT1034"/>
      <c r="BU1034" s="223"/>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8"/>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Central</v>
      </c>
      <c r="B1037" s="293">
        <f>BR122+BR123</f>
        <v>14157.350924000018</v>
      </c>
    </row>
    <row r="1038" ht="15" customHeight="true" x14ac:dyDescent="0.2">
      <c r="A1038" s="293" t="str">
        <f>S15</f>
        <v>Coastal</v>
      </c>
      <c r="B1038" s="293">
        <f>BS122+BS123</f>
        <v>8730.7905309999678</v>
      </c>
    </row>
    <row r="1039" ht="15" customHeight="true" x14ac:dyDescent="0.2">
      <c r="A1039" s="293" t="str">
        <f>T15</f>
        <v>Mountain</v>
      </c>
      <c r="B1039" s="293">
        <f>BT122+BT123</f>
        <v>3073.0024030000077</v>
      </c>
    </row>
    <row r="1040" ht="15" customHeight="true" x14ac:dyDescent="0.2">
      <c r="A1040" s="293" t="str">
        <f>U15</f>
        <v>Urban Tirana</v>
      </c>
      <c r="B1040" s="293">
        <f>BU122+BU123</f>
        <v>4780.6865720000033</v>
      </c>
    </row>
    <row r="1041" ht="15" customHeight="true" x14ac:dyDescent="0.2">
      <c r="A1041" s="293">
        <f>V15</f>
        <v>0</v>
      </c>
      <c r="B1041" s="293">
        <f>BV122+BV123</f>
        <v>0</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4</v>
      </c>
      <c r="B1072" s="238" t="s">
        <v>137</v>
      </c>
    </row>
    <row r="1100" s="610" customFormat="true" ht="17.1" customHeight="true" x14ac:dyDescent="0.2">
      <c r="A1100" s="625"/>
      <c r="B1100" s="614"/>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211"/>
      <c r="BW1100" s="211"/>
      <c r="BX1100" s="211"/>
      <c r="BY1100" s="21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10" customFormat="true" ht="17.1" customHeight="true" x14ac:dyDescent="0.2">
      <c r="A1101" s="626"/>
      <c r="B1101" s="615"/>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211"/>
      <c r="BW1101" s="211"/>
      <c r="BX1101" s="211"/>
      <c r="BY1101" s="21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row>
    <row r="1114" s="610" customFormat="true" ht="17.1" customHeight="true" x14ac:dyDescent="0.2">
      <c r="A1114" s="626"/>
      <c r="B1114" s="615"/>
      <c r="C1114" s="616"/>
      <c r="D1114" s="617"/>
      <c r="E1114" s="617"/>
      <c r="F1114" s="617"/>
      <c r="G1114" s="618"/>
      <c r="H1114" s="617"/>
      <c r="I1114" s="617"/>
      <c r="J1114" s="617"/>
      <c r="K1114" s="617"/>
      <c r="L1114" s="618"/>
      <c r="M1114" s="617"/>
      <c r="N1114" s="617"/>
      <c r="O1114" s="617"/>
      <c r="P1114" s="617"/>
      <c r="Q1114" s="618"/>
      <c r="R1114" s="617"/>
      <c r="S1114" s="617"/>
      <c r="T1114" s="617"/>
      <c r="U1114" s="619"/>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211"/>
      <c r="BW1114" s="211"/>
      <c r="BX1114" s="211"/>
      <c r="BY1114" s="21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10" customFormat="true" ht="17.1" customHeight="true" x14ac:dyDescent="0.2">
      <c r="A1115" s="626"/>
      <c r="B1115" s="615"/>
      <c r="C1115" s="616"/>
      <c r="D1115" s="617"/>
      <c r="E1115" s="617"/>
      <c r="F1115" s="617"/>
      <c r="G1115" s="618"/>
      <c r="H1115" s="617"/>
      <c r="I1115" s="617"/>
      <c r="J1115" s="617"/>
      <c r="K1115" s="617"/>
      <c r="L1115" s="618"/>
      <c r="M1115" s="617"/>
      <c r="N1115" s="617"/>
      <c r="O1115" s="617"/>
      <c r="P1115" s="617"/>
      <c r="Q1115" s="618"/>
      <c r="R1115" s="617"/>
      <c r="S1115" s="617"/>
      <c r="T1115" s="617"/>
      <c r="U1115" s="619"/>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211"/>
      <c r="BW1115" s="211"/>
      <c r="BX1115" s="211"/>
      <c r="BY1115" s="21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10" customFormat="true" ht="17.1" customHeight="true" x14ac:dyDescent="0.2">
      <c r="A1116" s="626"/>
      <c r="B1116" s="615"/>
      <c r="C1116" s="616"/>
      <c r="D1116" s="617"/>
      <c r="E1116" s="617"/>
      <c r="F1116" s="617"/>
      <c r="G1116" s="618"/>
      <c r="H1116" s="617"/>
      <c r="I1116" s="617"/>
      <c r="J1116" s="617"/>
      <c r="K1116" s="617"/>
      <c r="L1116" s="618"/>
      <c r="M1116" s="617"/>
      <c r="N1116" s="617"/>
      <c r="O1116" s="617"/>
      <c r="P1116" s="617"/>
      <c r="Q1116" s="618"/>
      <c r="R1116" s="617"/>
      <c r="S1116" s="617"/>
      <c r="T1116" s="617"/>
      <c r="U1116" s="619"/>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211"/>
      <c r="BW1116" s="211"/>
      <c r="BX1116" s="211"/>
      <c r="BY1116" s="21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10" customFormat="true" ht="17.1" customHeight="true" x14ac:dyDescent="0.2">
      <c r="A1117" s="627"/>
      <c r="B1117" s="620"/>
      <c r="C1117" s="621"/>
      <c r="D1117" s="622"/>
      <c r="E1117" s="622"/>
      <c r="F1117" s="622"/>
      <c r="G1117" s="623"/>
      <c r="H1117" s="622"/>
      <c r="I1117" s="622"/>
      <c r="J1117" s="622"/>
      <c r="K1117" s="622"/>
      <c r="L1117" s="623"/>
      <c r="M1117" s="622"/>
      <c r="N1117" s="622"/>
      <c r="O1117" s="622"/>
      <c r="P1117" s="622"/>
      <c r="Q1117" s="623"/>
      <c r="R1117" s="622"/>
      <c r="S1117" s="622"/>
      <c r="T1117" s="622"/>
      <c r="U1117" s="624"/>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211"/>
      <c r="BW1117" s="211"/>
      <c r="BX1117" s="211"/>
      <c r="BY1117" s="21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row>
    <row r="1170" s="211" customFormat="true" ht="15" customHeight="true" x14ac:dyDescent="0.2">
      <c r="A1170" s="312"/>
      <c r="B1170" s="605"/>
      <c r="C1170" s="606"/>
      <c r="D1170" s="606"/>
      <c r="E1170" s="606"/>
      <c r="F1170" s="606"/>
      <c r="G1170" s="606"/>
      <c r="H1170" s="606"/>
      <c r="I1170" s="606"/>
      <c r="J1170" s="606"/>
      <c r="K1170" s="606"/>
      <c r="L1170" s="606"/>
      <c r="M1170" s="606"/>
      <c r="N1170" s="606"/>
      <c r="O1170" s="606"/>
      <c r="P1170" s="606"/>
      <c r="Q1170" s="606"/>
      <c r="R1170" s="606"/>
      <c r="S1170" s="606"/>
      <c r="T1170" s="606"/>
      <c r="U1170" s="606"/>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row>
    <row r="1171" s="211" customFormat="true" ht="15" customHeight="true" x14ac:dyDescent="0.2">
      <c r="A1171" s="312"/>
      <c r="B1171" s="605"/>
      <c r="C1171" s="606"/>
      <c r="D1171" s="606"/>
      <c r="E1171" s="606"/>
      <c r="F1171" s="606"/>
      <c r="G1171" s="606"/>
      <c r="H1171" s="606"/>
      <c r="I1171" s="606"/>
      <c r="J1171" s="606"/>
      <c r="K1171" s="606"/>
      <c r="L1171" s="606"/>
      <c r="M1171" s="606"/>
      <c r="N1171" s="606"/>
      <c r="O1171" s="606"/>
      <c r="P1171" s="606"/>
      <c r="Q1171" s="606"/>
      <c r="R1171" s="606"/>
      <c r="S1171" s="606"/>
      <c r="T1171" s="606"/>
      <c r="U1171" s="606"/>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row>
    <row r="1172" s="211" customFormat="true" ht="15" customHeight="true" x14ac:dyDescent="0.2">
      <c r="A1172" s="312"/>
      <c r="B1172" s="605"/>
      <c r="C1172" s="606"/>
      <c r="D1172" s="606"/>
      <c r="E1172" s="606"/>
      <c r="F1172" s="606"/>
      <c r="G1172" s="606"/>
      <c r="H1172" s="606"/>
      <c r="I1172" s="606"/>
      <c r="J1172" s="606"/>
      <c r="K1172" s="606"/>
      <c r="L1172" s="606"/>
      <c r="M1172" s="606"/>
      <c r="N1172" s="606"/>
      <c r="O1172" s="606"/>
      <c r="P1172" s="606"/>
      <c r="Q1172" s="606"/>
      <c r="R1172" s="606"/>
      <c r="S1172" s="606"/>
      <c r="T1172" s="606"/>
      <c r="U1172" s="606"/>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row>
    <row r="1173" s="211" customFormat="true" ht="15" customHeight="true" x14ac:dyDescent="0.2">
      <c r="A1173" s="312"/>
      <c r="B1173" s="605"/>
      <c r="C1173" s="606"/>
      <c r="D1173" s="606"/>
      <c r="E1173" s="606"/>
      <c r="F1173" s="606"/>
      <c r="G1173" s="606"/>
      <c r="H1173" s="606"/>
      <c r="I1173" s="606"/>
      <c r="J1173" s="606"/>
      <c r="K1173" s="606"/>
      <c r="L1173" s="606"/>
      <c r="M1173" s="606"/>
      <c r="N1173" s="606"/>
      <c r="O1173" s="606"/>
      <c r="P1173" s="606"/>
      <c r="Q1173" s="606"/>
      <c r="R1173" s="606"/>
      <c r="S1173" s="606"/>
      <c r="T1173" s="606"/>
      <c r="U1173" s="606"/>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row>
    <row r="1174" s="211" customFormat="true" ht="15" customHeight="true" x14ac:dyDescent="0.2">
      <c r="A1174" s="312"/>
      <c r="B1174" s="605"/>
      <c r="C1174" s="606"/>
      <c r="D1174" s="606"/>
      <c r="E1174" s="606"/>
      <c r="F1174" s="606"/>
      <c r="G1174" s="606"/>
      <c r="H1174" s="606"/>
      <c r="I1174" s="606"/>
      <c r="J1174" s="606"/>
      <c r="K1174" s="606"/>
      <c r="L1174" s="606"/>
      <c r="M1174" s="606"/>
      <c r="N1174" s="606"/>
      <c r="O1174" s="606"/>
      <c r="P1174" s="606"/>
      <c r="Q1174" s="606"/>
      <c r="R1174" s="606"/>
      <c r="S1174" s="606"/>
      <c r="T1174" s="606"/>
      <c r="U1174" s="606"/>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row>
    <row r="1175" s="211" customFormat="true" ht="15" customHeight="true" x14ac:dyDescent="0.2">
      <c r="A1175" s="312"/>
      <c r="B1175" s="605"/>
      <c r="C1175" s="606"/>
      <c r="D1175" s="606"/>
      <c r="E1175" s="606"/>
      <c r="F1175" s="606"/>
      <c r="G1175" s="606"/>
      <c r="H1175" s="606"/>
      <c r="I1175" s="606"/>
      <c r="J1175" s="606"/>
      <c r="K1175" s="606"/>
      <c r="L1175" s="606"/>
      <c r="M1175" s="606"/>
      <c r="N1175" s="606"/>
      <c r="O1175" s="606"/>
      <c r="P1175" s="606"/>
      <c r="Q1175" s="606"/>
      <c r="R1175" s="606"/>
      <c r="S1175" s="606"/>
      <c r="T1175" s="606"/>
      <c r="U1175" s="606"/>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row>
    <row r="1176" s="211" customFormat="true" ht="15" customHeight="true" x14ac:dyDescent="0.2">
      <c r="A1176" s="607"/>
      <c r="B1176" s="312"/>
      <c r="C1176" s="608"/>
      <c r="D1176" s="609"/>
      <c r="E1176" s="609"/>
      <c r="F1176" s="609"/>
      <c r="G1176" s="609"/>
      <c r="H1176" s="608"/>
      <c r="I1176" s="609"/>
      <c r="J1176" s="609"/>
      <c r="K1176" s="609"/>
      <c r="L1176" s="609"/>
      <c r="M1176" s="608"/>
      <c r="N1176" s="609"/>
      <c r="O1176" s="609"/>
      <c r="P1176" s="609"/>
      <c r="Q1176" s="609"/>
      <c r="R1176" s="608"/>
      <c r="S1176" s="609"/>
      <c r="T1176" s="609"/>
      <c r="U1176" s="609"/>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row>
    <row r="1177" s="211" customFormat="true" ht="15" customHeight="true" x14ac:dyDescent="0.2">
      <c r="A1177" s="609"/>
      <c r="B1177" s="609"/>
      <c r="C1177" s="608"/>
      <c r="D1177" s="608"/>
      <c r="E1177" s="608"/>
      <c r="F1177" s="608"/>
      <c r="G1177" s="608"/>
      <c r="H1177" s="608"/>
      <c r="I1177" s="608"/>
      <c r="J1177" s="608"/>
      <c r="K1177" s="608"/>
      <c r="L1177" s="608"/>
      <c r="M1177" s="608"/>
      <c r="N1177" s="608"/>
      <c r="O1177" s="608"/>
      <c r="P1177" s="608"/>
      <c r="Q1177" s="608"/>
      <c r="R1177" s="608"/>
      <c r="S1177" s="608"/>
      <c r="T1177" s="608"/>
      <c r="U1177" s="608"/>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row>
  </sheetData>
  <mergeCells count="1016">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E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O502"/>
    <mergeCell ref="C503:D503"/>
    <mergeCell ref="H503:I503"/>
    <mergeCell ref="M503:N503"/>
    <mergeCell ref="C500:D500"/>
    <mergeCell ref="H500:J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1:D551"/>
    <mergeCell ref="H551:I551"/>
    <mergeCell ref="M551:N551"/>
    <mergeCell ref="C552:D552"/>
    <mergeCell ref="H552:I552"/>
    <mergeCell ref="M552:N552"/>
    <mergeCell ref="C548:G548"/>
    <mergeCell ref="H548:I548"/>
    <mergeCell ref="M548:N548"/>
    <mergeCell ref="C549:D550"/>
    <mergeCell ref="E549:G549"/>
    <mergeCell ref="H549:I549"/>
    <mergeCell ref="M549:N549"/>
    <mergeCell ref="H550:I550"/>
    <mergeCell ref="M550:N550"/>
    <mergeCell ref="C555:D556"/>
    <mergeCell ref="H555:I555"/>
    <mergeCell ref="M555:N555"/>
    <mergeCell ref="H556:I556"/>
    <mergeCell ref="M556:N556"/>
    <mergeCell ref="C557:D557"/>
    <mergeCell ref="H557:I557"/>
    <mergeCell ref="M557:N557"/>
    <mergeCell ref="C553:D553"/>
    <mergeCell ref="H553:I553"/>
    <mergeCell ref="M553:N553"/>
    <mergeCell ref="C554:E554"/>
    <mergeCell ref="H554:I554"/>
    <mergeCell ref="M554:N554"/>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8:D598"/>
    <mergeCell ref="H598:L598"/>
    <mergeCell ref="M598:N598"/>
    <mergeCell ref="C599:D599"/>
    <mergeCell ref="H599:I600"/>
    <mergeCell ref="J599:L599"/>
    <mergeCell ref="M599:N599"/>
    <mergeCell ref="C600:D600"/>
    <mergeCell ref="M600:N600"/>
    <mergeCell ref="O603:Q603"/>
    <mergeCell ref="C604:D604"/>
    <mergeCell ref="H604:J604"/>
    <mergeCell ref="C601:D601"/>
    <mergeCell ref="H601:I601"/>
    <mergeCell ref="M601:N601"/>
    <mergeCell ref="C602:D602"/>
    <mergeCell ref="H602:I602"/>
    <mergeCell ref="M602:Q602"/>
    <mergeCell ref="C605:D605"/>
    <mergeCell ref="H605:I606"/>
    <mergeCell ref="M605:N605"/>
    <mergeCell ref="C606:D606"/>
    <mergeCell ref="M606:N606"/>
    <mergeCell ref="C607:D607"/>
    <mergeCell ref="H607:I607"/>
    <mergeCell ref="M607:N607"/>
    <mergeCell ref="C603:D603"/>
    <mergeCell ref="H603:I603"/>
    <mergeCell ref="M603:N604"/>
    <mergeCell ref="C611:D611"/>
    <mergeCell ref="H611:I611"/>
    <mergeCell ref="M611:N611"/>
    <mergeCell ref="C612:D612"/>
    <mergeCell ref="H612:I612"/>
    <mergeCell ref="M612:N612"/>
    <mergeCell ref="C608:D608"/>
    <mergeCell ref="H608:I608"/>
    <mergeCell ref="M608:O608"/>
    <mergeCell ref="C609:D609"/>
    <mergeCell ref="H609:I609"/>
    <mergeCell ref="M609:N610"/>
    <mergeCell ref="C610:D610"/>
    <mergeCell ref="H610:I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E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I703:J703"/>
    <mergeCell ref="N709:O709"/>
    <mergeCell ref="C697:D697"/>
    <mergeCell ref="H697:I697"/>
    <mergeCell ref="M697:N697"/>
    <mergeCell ref="C698:D698"/>
    <mergeCell ref="H698:I698"/>
    <mergeCell ref="M698:N698"/>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104775</xdr:rowOff>
                  </from>
                  <to>
                    <xdr:col>1</xdr:col>
                    <xdr:colOff>1704975</xdr:colOff>
                    <xdr:row>400</xdr:row>
                    <xdr:rowOff>104775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F626B-9112-462E-BB70-03A33CA73D32}">
  <sheetPr codeName="Feuil4"/>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9" width="12.5703125" style="381" customWidth="true"/>
    <col min="30" max="52" width="12.5703125" style="211" customWidth="true"/>
    <col min="53" max="53" width="31.5703125" style="382" customWidth="true"/>
    <col min="54" max="54" width="41.5703125" style="238" customWidth="true"/>
    <col min="55" max="69" width="9.140625" style="382"/>
    <col min="70" max="77" width="12.5703125" style="382" customWidth="true"/>
    <col min="78" max="104" width="12.5703125" style="211" customWidth="true"/>
    <col min="105" max="16384" width="9.140625" style="381"/>
  </cols>
  <sheetData>
    <row r="1" s="111" customFormat="true" ht="18" customHeight="true" x14ac:dyDescent="0.2">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Albania</v>
      </c>
      <c r="B2" s="226"/>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2018</v>
      </c>
      <c r="B3" s="228"/>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DHS18</v>
      </c>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tr">
        <f>B1028</f>
        <v/>
      </c>
      <c r="B10" s="649"/>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tr">
        <f>B1027</f>
        <v/>
      </c>
      <c r="B11" s="650"/>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42" customFormat="true" ht="15" customHeight="true" x14ac:dyDescent="0.2">
      <c r="A14" s="115" t="s">
        <v>96</v>
      </c>
      <c r="B14" s="208"/>
      <c r="C14" s="2182" t="s">
        <v>115</v>
      </c>
      <c r="D14" s="2183"/>
      <c r="E14" s="2183"/>
      <c r="F14" s="2183"/>
      <c r="G14" s="2184"/>
      <c r="H14" s="2382" t="s">
        <v>39</v>
      </c>
      <c r="I14" s="2383"/>
      <c r="J14" s="2383"/>
      <c r="K14" s="2383"/>
      <c r="L14" s="2384"/>
      <c r="M14" s="2389" t="s">
        <v>38</v>
      </c>
      <c r="N14" s="2390"/>
      <c r="O14" s="2390"/>
      <c r="P14" s="2390"/>
      <c r="Q14" s="2391"/>
      <c r="R14" s="1946" t="s">
        <v>138</v>
      </c>
      <c r="S14" s="1952"/>
      <c r="T14" s="1952"/>
      <c r="U14" s="1952"/>
      <c r="V14" s="1952"/>
      <c r="W14" s="1952"/>
      <c r="X14" s="1952"/>
      <c r="Y14" s="1952"/>
      <c r="Z14" s="1952"/>
      <c r="AA14" s="1952"/>
      <c r="AB14" s="1952"/>
      <c r="AC14" s="1953"/>
      <c r="AD14" s="1766"/>
      <c r="AE14" s="1766"/>
      <c r="AF14" s="1766"/>
      <c r="AG14" s="1766"/>
      <c r="AH14" s="1766"/>
      <c r="AI14" s="1766"/>
      <c r="AJ14" s="1766"/>
      <c r="AK14" s="1766"/>
      <c r="AL14" s="1766"/>
      <c r="AM14" s="1766"/>
      <c r="AN14" s="1766"/>
      <c r="AO14" s="1766"/>
      <c r="AP14" s="1766"/>
      <c r="AQ14" s="1766"/>
      <c r="AR14" s="1766"/>
      <c r="AS14" s="1766"/>
      <c r="AT14" s="1766"/>
      <c r="AU14" s="1766"/>
      <c r="AV14" s="1766"/>
      <c r="AW14" s="1766"/>
      <c r="AX14" s="1766"/>
      <c r="AY14" s="1766"/>
      <c r="AZ14" s="646"/>
      <c r="BA14" s="217" t="s">
        <v>129</v>
      </c>
      <c r="BB14" s="115" t="s">
        <v>96</v>
      </c>
      <c r="BC14" s="2171" t="s">
        <v>115</v>
      </c>
      <c r="BD14" s="2172"/>
      <c r="BE14" s="2172"/>
      <c r="BF14" s="2172"/>
      <c r="BG14" s="2173"/>
      <c r="BH14" s="2174" t="s">
        <v>39</v>
      </c>
      <c r="BI14" s="2172"/>
      <c r="BJ14" s="2172"/>
      <c r="BK14" s="2172"/>
      <c r="BL14" s="2173"/>
      <c r="BM14" s="2174" t="s">
        <v>38</v>
      </c>
      <c r="BN14" s="2172"/>
      <c r="BO14" s="2172"/>
      <c r="BP14" s="2172"/>
      <c r="BQ14" s="2214"/>
      <c r="BR14" s="1694" t="s">
        <v>138</v>
      </c>
      <c r="BS14" s="1695"/>
      <c r="BT14" s="1695"/>
      <c r="BU14" s="1695"/>
      <c r="BV14" s="1695"/>
      <c r="BW14" s="1695"/>
      <c r="BX14" s="1695"/>
      <c r="BY14" s="1696"/>
      <c r="BZ14" s="313"/>
      <c r="CA14" s="313"/>
      <c r="CB14" s="313"/>
      <c r="CC14" s="313"/>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42" customFormat="true" ht="12.75" x14ac:dyDescent="0.2">
      <c r="A15" s="182" t="s">
        <v>88</v>
      </c>
      <c r="B15" s="242"/>
      <c r="C15" s="269" t="s">
        <v>0</v>
      </c>
      <c r="D15" s="270" t="s">
        <v>1</v>
      </c>
      <c r="E15" s="270" t="s">
        <v>2</v>
      </c>
      <c r="F15" s="270" t="s">
        <v>3</v>
      </c>
      <c r="G15" s="271" t="s">
        <v>4</v>
      </c>
      <c r="H15" s="1463" t="s">
        <v>0</v>
      </c>
      <c r="I15" s="1423" t="s">
        <v>1</v>
      </c>
      <c r="J15" s="1423" t="s">
        <v>2</v>
      </c>
      <c r="K15" s="1423" t="s">
        <v>3</v>
      </c>
      <c r="L15" s="1424" t="s">
        <v>4</v>
      </c>
      <c r="M15" s="1453" t="s">
        <v>0</v>
      </c>
      <c r="N15" s="1423" t="s">
        <v>1</v>
      </c>
      <c r="O15" s="1423" t="s">
        <v>2</v>
      </c>
      <c r="P15" s="1423" t="s">
        <v>3</v>
      </c>
      <c r="Q15" s="1473" t="s">
        <v>4</v>
      </c>
      <c r="R15" s="1463" t="s">
        <v>353</v>
      </c>
      <c r="S15" s="1423" t="s">
        <v>354</v>
      </c>
      <c r="T15" s="1423" t="s">
        <v>355</v>
      </c>
      <c r="U15" s="1423" t="s">
        <v>356</v>
      </c>
      <c r="V15" s="1423" t="s">
        <v>357</v>
      </c>
      <c r="W15" s="1423" t="s">
        <v>358</v>
      </c>
      <c r="X15" s="1423" t="s">
        <v>359</v>
      </c>
      <c r="Y15" s="1423" t="s">
        <v>360</v>
      </c>
      <c r="Z15" s="1423" t="s">
        <v>361</v>
      </c>
      <c r="AA15" s="1423" t="s">
        <v>362</v>
      </c>
      <c r="AB15" s="1423" t="s">
        <v>363</v>
      </c>
      <c r="AC15" s="1425" t="s">
        <v>364</v>
      </c>
      <c r="AD15" s="1766"/>
      <c r="AE15" s="1766"/>
      <c r="AF15" s="1766"/>
      <c r="AG15" s="1766"/>
      <c r="AH15" s="1766"/>
      <c r="AI15" s="1766"/>
      <c r="AJ15" s="1766"/>
      <c r="AK15" s="1766"/>
      <c r="AL15" s="1766"/>
      <c r="AM15" s="1766"/>
      <c r="AN15" s="1766"/>
      <c r="AO15" s="1766"/>
      <c r="AP15" s="1766"/>
      <c r="AQ15" s="1766"/>
      <c r="AR15" s="1766"/>
      <c r="AS15" s="1766"/>
      <c r="AT15" s="1766"/>
      <c r="AU15" s="1766"/>
      <c r="AV15" s="1766"/>
      <c r="AW15" s="1766"/>
      <c r="AX15" s="1766"/>
      <c r="AY15" s="1766"/>
      <c r="AZ15" s="646"/>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353</v>
      </c>
      <c r="BS15" s="166" t="s">
        <v>354</v>
      </c>
      <c r="BT15" s="166" t="s">
        <v>355</v>
      </c>
      <c r="BU15" s="166" t="s">
        <v>356</v>
      </c>
      <c r="BV15" s="166" t="s">
        <v>357</v>
      </c>
      <c r="BW15" s="166" t="s">
        <v>358</v>
      </c>
      <c r="BX15" s="166" t="s">
        <v>359</v>
      </c>
      <c r="BY15" s="167" t="s">
        <v>360</v>
      </c>
      <c r="BZ15" s="167" t="s">
        <v>361</v>
      </c>
      <c r="CA15" s="167" t="s">
        <v>362</v>
      </c>
      <c r="CB15" s="167" t="s">
        <v>363</v>
      </c>
      <c r="CC15" s="167" t="s">
        <v>364</v>
      </c>
      <c r="CD15" s="1815"/>
      <c r="CE15" s="1815"/>
      <c r="CF15" s="1815"/>
      <c r="CG15" s="1815"/>
      <c r="CH15" s="1815"/>
      <c r="CI15" s="1815"/>
      <c r="CJ15" s="1815"/>
      <c r="CK15" s="1815"/>
      <c r="CL15" s="1815"/>
      <c r="CM15" s="1815"/>
      <c r="CN15" s="1815"/>
      <c r="CO15" s="1815"/>
      <c r="CP15" s="1815"/>
      <c r="CQ15" s="1815"/>
      <c r="CR15" s="1815"/>
      <c r="CS15" s="1815"/>
      <c r="CT15" s="1815"/>
      <c r="CU15" s="1815"/>
      <c r="CV15" s="1815"/>
      <c r="CW15" s="1815"/>
      <c r="CX15" s="1815"/>
      <c r="CY15" s="1815"/>
      <c r="CZ15" s="1815"/>
    </row>
    <row r="16" s="642" customFormat="true" ht="15" customHeight="true" x14ac:dyDescent="0.2">
      <c r="A16" s="2360" t="s">
        <v>13</v>
      </c>
      <c r="B16" s="1626" t="s">
        <v>14</v>
      </c>
      <c r="C16" s="1496">
        <v>95.504284007298523</v>
      </c>
      <c r="D16" s="1497">
        <v>97.753899465933301</v>
      </c>
      <c r="E16" s="1497">
        <v>99.487303614062824</v>
      </c>
      <c r="F16" s="1497">
        <v>99.232022425481006</v>
      </c>
      <c r="G16" s="1498">
        <v>99.198535979625404</v>
      </c>
      <c r="H16" s="1499">
        <v>98.13382309189943</v>
      </c>
      <c r="I16" s="1497">
        <v>99.737583289740101</v>
      </c>
      <c r="J16" s="1497">
        <v>99.444912044927975</v>
      </c>
      <c r="K16" s="1497">
        <v>99.189417510368756</v>
      </c>
      <c r="L16" s="1500">
        <v>99.278767844317812</v>
      </c>
      <c r="M16" s="1501">
        <v>94.4732489160169</v>
      </c>
      <c r="N16" s="1497">
        <v>96.908415409345395</v>
      </c>
      <c r="O16" s="1497">
        <v>96.794189314045326</v>
      </c>
      <c r="P16" s="1497">
        <v>97.393753016674793</v>
      </c>
      <c r="Q16" s="1498">
        <v>98.829936103495129</v>
      </c>
      <c r="R16" s="1499">
        <v>97.654505627825174</v>
      </c>
      <c r="S16" s="1497">
        <v>98.899413261006785</v>
      </c>
      <c r="T16" s="1497">
        <v>99.515292407547349</v>
      </c>
      <c r="U16" s="1497">
        <v>99.165611237973835</v>
      </c>
      <c r="V16" s="1497">
        <v>99.576150105682743</v>
      </c>
      <c r="W16" s="1497">
        <v>98.804019219088744</v>
      </c>
      <c r="X16" s="1497">
        <v>96.835561876241698</v>
      </c>
      <c r="Y16" s="1497">
        <v>99.67136522264218</v>
      </c>
      <c r="Z16" s="1497">
        <v>91.439874412552683</v>
      </c>
      <c r="AA16" s="1497">
        <v>96.112870595076743</v>
      </c>
      <c r="AB16" s="1497">
        <v>99.221894260027952</v>
      </c>
      <c r="AC16" s="1964">
        <v>95.816758484566805</v>
      </c>
      <c r="AD16" s="1766"/>
      <c r="AE16" s="1766"/>
      <c r="AF16" s="1766"/>
      <c r="AG16" s="1766"/>
      <c r="AH16" s="1766"/>
      <c r="AI16" s="1766"/>
      <c r="AJ16" s="1766"/>
      <c r="AK16" s="1766"/>
      <c r="AL16" s="1766"/>
      <c r="AM16" s="1766"/>
      <c r="AN16" s="1766"/>
      <c r="AO16" s="1766"/>
      <c r="AP16" s="1766"/>
      <c r="AQ16" s="1766"/>
      <c r="AR16" s="1766"/>
      <c r="AS16" s="1766"/>
      <c r="AT16" s="1766"/>
      <c r="AU16" s="1766"/>
      <c r="AV16" s="1766"/>
      <c r="AW16" s="1766"/>
      <c r="AX16" s="1766"/>
      <c r="AY16" s="1766"/>
      <c r="AZ16" s="646"/>
      <c r="BA16" s="2215" t="s">
        <v>13</v>
      </c>
      <c r="BB16" s="147" t="s">
        <v>14</v>
      </c>
      <c r="BC16" s="1071" t="s">
        <v>36</v>
      </c>
      <c r="BD16" s="1090" t="s">
        <v>36</v>
      </c>
      <c r="BE16" s="1090" t="s">
        <v>36</v>
      </c>
      <c r="BF16" s="1090" t="s">
        <v>36</v>
      </c>
      <c r="BG16" s="1110" t="s">
        <v>36</v>
      </c>
      <c r="BH16" s="1130" t="s">
        <v>36</v>
      </c>
      <c r="BI16" s="1090" t="s">
        <v>36</v>
      </c>
      <c r="BJ16" s="1090" t="s">
        <v>36</v>
      </c>
      <c r="BK16" s="1090" t="s">
        <v>36</v>
      </c>
      <c r="BL16" s="1110" t="s">
        <v>36</v>
      </c>
      <c r="BM16" s="1130" t="s">
        <v>36</v>
      </c>
      <c r="BN16" s="1090" t="s">
        <v>36</v>
      </c>
      <c r="BO16" s="1090" t="s">
        <v>36</v>
      </c>
      <c r="BP16" s="1090" t="s">
        <v>36</v>
      </c>
      <c r="BQ16" s="1110" t="s">
        <v>36</v>
      </c>
      <c r="BR16" s="1130" t="s">
        <v>36</v>
      </c>
      <c r="BS16" s="1090" t="s">
        <v>36</v>
      </c>
      <c r="BT16" s="1090" t="s">
        <v>36</v>
      </c>
      <c r="BU16" s="1090" t="s">
        <v>36</v>
      </c>
      <c r="BV16" s="1090" t="s">
        <v>36</v>
      </c>
      <c r="BW16" s="1090" t="s">
        <v>36</v>
      </c>
      <c r="BX16" s="1090" t="s">
        <v>36</v>
      </c>
      <c r="BY16" s="1149" t="s">
        <v>36</v>
      </c>
      <c r="BZ16" s="1149" t="s">
        <v>36</v>
      </c>
      <c r="CA16" s="1149" t="s">
        <v>36</v>
      </c>
      <c r="CB16" s="1149" t="s">
        <v>36</v>
      </c>
      <c r="CC16" s="1149" t="s">
        <v>36</v>
      </c>
      <c r="CD16" s="1817"/>
      <c r="CE16" s="1817"/>
      <c r="CF16" s="1817"/>
      <c r="CG16" s="1817"/>
      <c r="CH16" s="1817"/>
      <c r="CI16" s="1817"/>
      <c r="CJ16" s="1817"/>
      <c r="CK16" s="1817"/>
      <c r="CL16" s="1817"/>
      <c r="CM16" s="1817"/>
      <c r="CN16" s="1817"/>
      <c r="CO16" s="1817"/>
      <c r="CP16" s="1817"/>
      <c r="CQ16" s="1817"/>
      <c r="CR16" s="1817"/>
      <c r="CS16" s="1817"/>
      <c r="CT16" s="1817"/>
      <c r="CU16" s="1817"/>
      <c r="CV16" s="1817"/>
      <c r="CW16" s="1817"/>
      <c r="CX16" s="1817"/>
      <c r="CY16" s="1817"/>
      <c r="CZ16" s="1817"/>
    </row>
    <row r="17" s="642" customFormat="true" ht="15" customHeight="true" x14ac:dyDescent="0.2">
      <c r="A17" s="2361"/>
      <c r="B17" s="1627" t="s">
        <v>52</v>
      </c>
      <c r="C17" s="1502">
        <v>4.4957159927014834</v>
      </c>
      <c r="D17" s="1503">
        <v>2.2461005340667284</v>
      </c>
      <c r="E17" s="1503">
        <v>0.51269638593715883</v>
      </c>
      <c r="F17" s="1503">
        <v>0.76797757451901916</v>
      </c>
      <c r="G17" s="1504">
        <v>0.80146402037458275</v>
      </c>
      <c r="H17" s="1505">
        <v>1.8661769081005954</v>
      </c>
      <c r="I17" s="1503">
        <v>0.26241671025993468</v>
      </c>
      <c r="J17" s="1503">
        <v>0.55508795507201947</v>
      </c>
      <c r="K17" s="1503">
        <v>0.81058248963127</v>
      </c>
      <c r="L17" s="1506">
        <v>0.72123215568217458</v>
      </c>
      <c r="M17" s="1507">
        <v>5.5267510839831049</v>
      </c>
      <c r="N17" s="1503">
        <v>3.0915845906546147</v>
      </c>
      <c r="O17" s="1503">
        <v>3.2058106859547677</v>
      </c>
      <c r="P17" s="1503">
        <v>2.6062469833252608</v>
      </c>
      <c r="Q17" s="1504">
        <v>1.1700638965048562</v>
      </c>
      <c r="R17" s="1505">
        <v>2.3454943721747856</v>
      </c>
      <c r="S17" s="1503">
        <v>1.1005867389932216</v>
      </c>
      <c r="T17" s="1503">
        <v>0.48470759245261252</v>
      </c>
      <c r="U17" s="1503">
        <v>0.83438876202614509</v>
      </c>
      <c r="V17" s="1503">
        <v>0.42384989431724096</v>
      </c>
      <c r="W17" s="1503">
        <v>1.1959807809112779</v>
      </c>
      <c r="X17" s="1503">
        <v>3.1644381237584023</v>
      </c>
      <c r="Y17" s="1503">
        <v>0.32863477735780688</v>
      </c>
      <c r="Z17" s="1503">
        <v>8.5601255874474003</v>
      </c>
      <c r="AA17" s="1503">
        <v>3.8871294049232521</v>
      </c>
      <c r="AB17" s="1503">
        <v>0.77810573997201826</v>
      </c>
      <c r="AC17" s="1965">
        <v>4.1832415154331413</v>
      </c>
      <c r="AD17" s="1766"/>
      <c r="AE17" s="1766"/>
      <c r="AF17" s="1766"/>
      <c r="AG17" s="1766"/>
      <c r="AH17" s="1766"/>
      <c r="AI17" s="1766"/>
      <c r="AJ17" s="1766"/>
      <c r="AK17" s="1766"/>
      <c r="AL17" s="1766"/>
      <c r="AM17" s="1766"/>
      <c r="AN17" s="1766"/>
      <c r="AO17" s="1766"/>
      <c r="AP17" s="1766"/>
      <c r="AQ17" s="1766"/>
      <c r="AR17" s="1766"/>
      <c r="AS17" s="1766"/>
      <c r="AT17" s="1766"/>
      <c r="AU17" s="1766"/>
      <c r="AV17" s="1766"/>
      <c r="AW17" s="1766"/>
      <c r="AX17" s="1766"/>
      <c r="AY17" s="1766"/>
      <c r="AZ17" s="646"/>
      <c r="BA17" s="2216"/>
      <c r="BB17" s="148" t="s">
        <v>52</v>
      </c>
      <c r="BC17" s="1072" t="s">
        <v>36</v>
      </c>
      <c r="BD17" s="1091" t="s">
        <v>36</v>
      </c>
      <c r="BE17" s="1091" t="s">
        <v>36</v>
      </c>
      <c r="BF17" s="1091" t="s">
        <v>36</v>
      </c>
      <c r="BG17" s="1111" t="s">
        <v>36</v>
      </c>
      <c r="BH17" s="1131" t="s">
        <v>36</v>
      </c>
      <c r="BI17" s="1091" t="s">
        <v>36</v>
      </c>
      <c r="BJ17" s="1091" t="s">
        <v>36</v>
      </c>
      <c r="BK17" s="1091" t="s">
        <v>36</v>
      </c>
      <c r="BL17" s="1111" t="s">
        <v>36</v>
      </c>
      <c r="BM17" s="1131" t="s">
        <v>36</v>
      </c>
      <c r="BN17" s="1091" t="s">
        <v>36</v>
      </c>
      <c r="BO17" s="1091" t="s">
        <v>36</v>
      </c>
      <c r="BP17" s="1091" t="s">
        <v>36</v>
      </c>
      <c r="BQ17" s="1111" t="s">
        <v>36</v>
      </c>
      <c r="BR17" s="1131" t="s">
        <v>36</v>
      </c>
      <c r="BS17" s="1091" t="s">
        <v>36</v>
      </c>
      <c r="BT17" s="1091" t="s">
        <v>36</v>
      </c>
      <c r="BU17" s="1091" t="s">
        <v>36</v>
      </c>
      <c r="BV17" s="1091" t="s">
        <v>36</v>
      </c>
      <c r="BW17" s="1091" t="s">
        <v>36</v>
      </c>
      <c r="BX17" s="1091" t="s">
        <v>36</v>
      </c>
      <c r="BY17" s="1150" t="s">
        <v>36</v>
      </c>
      <c r="BZ17" s="1150" t="s">
        <v>36</v>
      </c>
      <c r="CA17" s="1150" t="s">
        <v>36</v>
      </c>
      <c r="CB17" s="1150" t="s">
        <v>36</v>
      </c>
      <c r="CC17" s="1150" t="s">
        <v>36</v>
      </c>
      <c r="CD17" s="1819"/>
      <c r="CE17" s="1819"/>
      <c r="CF17" s="1819"/>
      <c r="CG17" s="1819"/>
      <c r="CH17" s="1819"/>
      <c r="CI17" s="1819"/>
      <c r="CJ17" s="1819"/>
      <c r="CK17" s="1819"/>
      <c r="CL17" s="1819"/>
      <c r="CM17" s="1819"/>
      <c r="CN17" s="1819"/>
      <c r="CO17" s="1819"/>
      <c r="CP17" s="1819"/>
      <c r="CQ17" s="1819"/>
      <c r="CR17" s="1819"/>
      <c r="CS17" s="1819"/>
      <c r="CT17" s="1819"/>
      <c r="CU17" s="1819"/>
      <c r="CV17" s="1819"/>
      <c r="CW17" s="1819"/>
      <c r="CX17" s="1819"/>
      <c r="CY17" s="1819"/>
      <c r="CZ17" s="1819"/>
    </row>
    <row r="18" s="642" customFormat="true" ht="15" customHeight="true" x14ac:dyDescent="0.2">
      <c r="A18" s="2361" t="s">
        <v>61</v>
      </c>
      <c r="B18" s="1627" t="s">
        <v>15</v>
      </c>
      <c r="C18" s="1502">
        <v>93.060537786256063</v>
      </c>
      <c r="D18" s="1503">
        <v>96.996853058250892</v>
      </c>
      <c r="E18" s="1503">
        <v>98.501362845381166</v>
      </c>
      <c r="F18" s="1503">
        <v>98.734824018665208</v>
      </c>
      <c r="G18" s="1504">
        <v>98.439513298516928</v>
      </c>
      <c r="H18" s="1505">
        <v>96.541903986357241</v>
      </c>
      <c r="I18" s="1503">
        <v>98.671450890741568</v>
      </c>
      <c r="J18" s="1503">
        <v>99.120580065407097</v>
      </c>
      <c r="K18" s="1503">
        <v>98.607200534760793</v>
      </c>
      <c r="L18" s="1506">
        <v>98.569921617492682</v>
      </c>
      <c r="M18" s="1507">
        <v>92.743271582222647</v>
      </c>
      <c r="N18" s="1503">
        <v>94.801730396629509</v>
      </c>
      <c r="O18" s="1503">
        <v>95.736129597407171</v>
      </c>
      <c r="P18" s="1503">
        <v>95.874783547377504</v>
      </c>
      <c r="Q18" s="1504">
        <v>98.080579279999498</v>
      </c>
      <c r="R18" s="1505">
        <v>96.347925295681577</v>
      </c>
      <c r="S18" s="1503">
        <v>98.214815229798475</v>
      </c>
      <c r="T18" s="1503">
        <v>99.434400562814417</v>
      </c>
      <c r="U18" s="1503">
        <v>98.931046688411229</v>
      </c>
      <c r="V18" s="1503">
        <v>96.880879529941993</v>
      </c>
      <c r="W18" s="1503">
        <v>98.804019219088744</v>
      </c>
      <c r="X18" s="1503">
        <v>96.528912629813661</v>
      </c>
      <c r="Y18" s="1503">
        <v>99.67136522264218</v>
      </c>
      <c r="Z18" s="1503">
        <v>86.720408724643789</v>
      </c>
      <c r="AA18" s="1503">
        <v>95.709803247270941</v>
      </c>
      <c r="AB18" s="1503">
        <v>98.149976807195443</v>
      </c>
      <c r="AC18" s="1965">
        <v>94.058164775963803</v>
      </c>
      <c r="AD18" s="1766"/>
      <c r="AE18" s="1766"/>
      <c r="AF18" s="1766"/>
      <c r="AG18" s="1766"/>
      <c r="AH18" s="1766"/>
      <c r="AI18" s="1766"/>
      <c r="AJ18" s="1766"/>
      <c r="AK18" s="1766"/>
      <c r="AL18" s="1766"/>
      <c r="AM18" s="1766"/>
      <c r="AN18" s="1766"/>
      <c r="AO18" s="1766"/>
      <c r="AP18" s="1766"/>
      <c r="AQ18" s="1766"/>
      <c r="AR18" s="1766"/>
      <c r="AS18" s="1766"/>
      <c r="AT18" s="1766"/>
      <c r="AU18" s="1766"/>
      <c r="AV18" s="1766"/>
      <c r="AW18" s="1766"/>
      <c r="AX18" s="1766"/>
      <c r="AY18" s="1766"/>
      <c r="AZ18" s="646"/>
      <c r="BA18" s="2216" t="s">
        <v>61</v>
      </c>
      <c r="BB18" s="148" t="s">
        <v>15</v>
      </c>
      <c r="BC18" s="1072" t="s">
        <v>36</v>
      </c>
      <c r="BD18" s="1091" t="s">
        <v>36</v>
      </c>
      <c r="BE18" s="1091" t="s">
        <v>36</v>
      </c>
      <c r="BF18" s="1091" t="s">
        <v>36</v>
      </c>
      <c r="BG18" s="1111" t="s">
        <v>36</v>
      </c>
      <c r="BH18" s="1131" t="s">
        <v>36</v>
      </c>
      <c r="BI18" s="1091" t="s">
        <v>36</v>
      </c>
      <c r="BJ18" s="1091" t="s">
        <v>36</v>
      </c>
      <c r="BK18" s="1091" t="s">
        <v>36</v>
      </c>
      <c r="BL18" s="1111" t="s">
        <v>36</v>
      </c>
      <c r="BM18" s="1131" t="s">
        <v>36</v>
      </c>
      <c r="BN18" s="1091" t="s">
        <v>36</v>
      </c>
      <c r="BO18" s="1091" t="s">
        <v>36</v>
      </c>
      <c r="BP18" s="1091" t="s">
        <v>36</v>
      </c>
      <c r="BQ18" s="1111" t="s">
        <v>36</v>
      </c>
      <c r="BR18" s="1131" t="s">
        <v>36</v>
      </c>
      <c r="BS18" s="1091" t="s">
        <v>36</v>
      </c>
      <c r="BT18" s="1091" t="s">
        <v>36</v>
      </c>
      <c r="BU18" s="1091" t="s">
        <v>36</v>
      </c>
      <c r="BV18" s="1091" t="s">
        <v>36</v>
      </c>
      <c r="BW18" s="1091" t="s">
        <v>36</v>
      </c>
      <c r="BX18" s="1091" t="s">
        <v>36</v>
      </c>
      <c r="BY18" s="1150" t="s">
        <v>36</v>
      </c>
      <c r="BZ18" s="1150" t="s">
        <v>36</v>
      </c>
      <c r="CA18" s="1150" t="s">
        <v>36</v>
      </c>
      <c r="CB18" s="1150" t="s">
        <v>36</v>
      </c>
      <c r="CC18" s="1150" t="s">
        <v>36</v>
      </c>
      <c r="CD18" s="1819"/>
      <c r="CE18" s="1819"/>
      <c r="CF18" s="1819"/>
      <c r="CG18" s="1819"/>
      <c r="CH18" s="1819"/>
      <c r="CI18" s="1819"/>
      <c r="CJ18" s="1819"/>
      <c r="CK18" s="1819"/>
      <c r="CL18" s="1819"/>
      <c r="CM18" s="1819"/>
      <c r="CN18" s="1819"/>
      <c r="CO18" s="1819"/>
      <c r="CP18" s="1819"/>
      <c r="CQ18" s="1819"/>
      <c r="CR18" s="1819"/>
      <c r="CS18" s="1819"/>
      <c r="CT18" s="1819"/>
      <c r="CU18" s="1819"/>
      <c r="CV18" s="1819"/>
      <c r="CW18" s="1819"/>
      <c r="CX18" s="1819"/>
      <c r="CY18" s="1819"/>
      <c r="CZ18" s="1819"/>
    </row>
    <row r="19" s="642" customFormat="true" ht="15" customHeight="true" x14ac:dyDescent="0.2">
      <c r="A19" s="2361"/>
      <c r="B19" s="1627" t="s">
        <v>16</v>
      </c>
      <c r="C19" s="1502">
        <v>2.4437462210425953</v>
      </c>
      <c r="D19" s="1503">
        <v>0.75704640768241283</v>
      </c>
      <c r="E19" s="1503">
        <v>0.98594076868168001</v>
      </c>
      <c r="F19" s="1503">
        <v>0.49719840681578958</v>
      </c>
      <c r="G19" s="1504">
        <v>0.75902268110845894</v>
      </c>
      <c r="H19" s="1505">
        <v>1.5919191055421749</v>
      </c>
      <c r="I19" s="1503">
        <v>1.066132398998519</v>
      </c>
      <c r="J19" s="1503">
        <v>0.32433197952087911</v>
      </c>
      <c r="K19" s="1503">
        <v>0.5822169756079647</v>
      </c>
      <c r="L19" s="1506">
        <v>0.70884622682513854</v>
      </c>
      <c r="M19" s="1507">
        <v>1.7299773337942481</v>
      </c>
      <c r="N19" s="1503">
        <v>2.1066850127158943</v>
      </c>
      <c r="O19" s="1503">
        <v>1.0580597166381851</v>
      </c>
      <c r="P19" s="1503">
        <v>1.5189694692972708</v>
      </c>
      <c r="Q19" s="1504">
        <v>0.74935682349566968</v>
      </c>
      <c r="R19" s="1505">
        <v>1.3065803321435849</v>
      </c>
      <c r="S19" s="1503">
        <v>0.68459803120831275</v>
      </c>
      <c r="T19" s="1503">
        <v>8.0891844732922574E-2</v>
      </c>
      <c r="U19" s="1503">
        <v>0.23456454956259132</v>
      </c>
      <c r="V19" s="1503">
        <v>2.6952705757407602</v>
      </c>
      <c r="W19" s="1503">
        <v>0</v>
      </c>
      <c r="X19" s="1503">
        <v>0.30664924642805935</v>
      </c>
      <c r="Y19" s="1503">
        <v>0</v>
      </c>
      <c r="Z19" s="1503">
        <v>4.7194656879088974</v>
      </c>
      <c r="AA19" s="1503">
        <v>0.40306734780578679</v>
      </c>
      <c r="AB19" s="1503">
        <v>1.0719174528325139</v>
      </c>
      <c r="AC19" s="1965">
        <v>1.7585937086029728</v>
      </c>
      <c r="AD19" s="1766"/>
      <c r="AE19" s="1766"/>
      <c r="AF19" s="1766"/>
      <c r="AG19" s="1766"/>
      <c r="AH19" s="1766"/>
      <c r="AI19" s="1766"/>
      <c r="AJ19" s="1766"/>
      <c r="AK19" s="1766"/>
      <c r="AL19" s="1766"/>
      <c r="AM19" s="1766"/>
      <c r="AN19" s="1766"/>
      <c r="AO19" s="1766"/>
      <c r="AP19" s="1766"/>
      <c r="AQ19" s="1766"/>
      <c r="AR19" s="1766"/>
      <c r="AS19" s="1766"/>
      <c r="AT19" s="1766"/>
      <c r="AU19" s="1766"/>
      <c r="AV19" s="1766"/>
      <c r="AW19" s="1766"/>
      <c r="AX19" s="1766"/>
      <c r="AY19" s="1766"/>
      <c r="AZ19" s="646"/>
      <c r="BA19" s="2216"/>
      <c r="BB19" s="148" t="s">
        <v>16</v>
      </c>
      <c r="BC19" s="1072" t="s">
        <v>36</v>
      </c>
      <c r="BD19" s="1091" t="s">
        <v>36</v>
      </c>
      <c r="BE19" s="1091" t="s">
        <v>36</v>
      </c>
      <c r="BF19" s="1091" t="s">
        <v>36</v>
      </c>
      <c r="BG19" s="1111" t="s">
        <v>36</v>
      </c>
      <c r="BH19" s="1131" t="s">
        <v>36</v>
      </c>
      <c r="BI19" s="1091" t="s">
        <v>36</v>
      </c>
      <c r="BJ19" s="1091" t="s">
        <v>36</v>
      </c>
      <c r="BK19" s="1091" t="s">
        <v>36</v>
      </c>
      <c r="BL19" s="1111" t="s">
        <v>36</v>
      </c>
      <c r="BM19" s="1131" t="s">
        <v>36</v>
      </c>
      <c r="BN19" s="1091" t="s">
        <v>36</v>
      </c>
      <c r="BO19" s="1091" t="s">
        <v>36</v>
      </c>
      <c r="BP19" s="1091" t="s">
        <v>36</v>
      </c>
      <c r="BQ19" s="1111" t="s">
        <v>36</v>
      </c>
      <c r="BR19" s="1131" t="s">
        <v>36</v>
      </c>
      <c r="BS19" s="1091" t="s">
        <v>36</v>
      </c>
      <c r="BT19" s="1091" t="s">
        <v>36</v>
      </c>
      <c r="BU19" s="1091" t="s">
        <v>36</v>
      </c>
      <c r="BV19" s="1091" t="s">
        <v>36</v>
      </c>
      <c r="BW19" s="1091" t="s">
        <v>36</v>
      </c>
      <c r="BX19" s="1091" t="s">
        <v>36</v>
      </c>
      <c r="BY19" s="1150" t="s">
        <v>36</v>
      </c>
      <c r="BZ19" s="1150" t="s">
        <v>36</v>
      </c>
      <c r="CA19" s="1150" t="s">
        <v>36</v>
      </c>
      <c r="CB19" s="1150" t="s">
        <v>36</v>
      </c>
      <c r="CC19" s="1150" t="s">
        <v>36</v>
      </c>
      <c r="CD19" s="1819"/>
      <c r="CE19" s="1819"/>
      <c r="CF19" s="1819"/>
      <c r="CG19" s="1819"/>
      <c r="CH19" s="1819"/>
      <c r="CI19" s="1819"/>
      <c r="CJ19" s="1819"/>
      <c r="CK19" s="1819"/>
      <c r="CL19" s="1819"/>
      <c r="CM19" s="1819"/>
      <c r="CN19" s="1819"/>
      <c r="CO19" s="1819"/>
      <c r="CP19" s="1819"/>
      <c r="CQ19" s="1819"/>
      <c r="CR19" s="1819"/>
      <c r="CS19" s="1819"/>
      <c r="CT19" s="1819"/>
      <c r="CU19" s="1819"/>
      <c r="CV19" s="1819"/>
      <c r="CW19" s="1819"/>
      <c r="CX19" s="1819"/>
      <c r="CY19" s="1819"/>
      <c r="CZ19" s="1819"/>
    </row>
    <row r="20" s="642" customFormat="true" ht="15" customHeight="true" x14ac:dyDescent="0.2">
      <c r="A20" s="2361"/>
      <c r="B20" s="1627" t="s">
        <v>22</v>
      </c>
      <c r="C20" s="1502">
        <v>4.4957159927014834</v>
      </c>
      <c r="D20" s="1503">
        <v>2.2461005340667284</v>
      </c>
      <c r="E20" s="1503">
        <v>0.51269638593715883</v>
      </c>
      <c r="F20" s="1503">
        <v>0.76797757451901916</v>
      </c>
      <c r="G20" s="1504">
        <v>0.80146402037458275</v>
      </c>
      <c r="H20" s="1505">
        <v>1.8661769081005954</v>
      </c>
      <c r="I20" s="1503">
        <v>0.26241671025993468</v>
      </c>
      <c r="J20" s="1503">
        <v>0.55508795507201947</v>
      </c>
      <c r="K20" s="1503">
        <v>0.81058248963127</v>
      </c>
      <c r="L20" s="1506">
        <v>0.72123215568217458</v>
      </c>
      <c r="M20" s="1507">
        <v>5.5267510839831049</v>
      </c>
      <c r="N20" s="1503">
        <v>3.0915845906546147</v>
      </c>
      <c r="O20" s="1503">
        <v>3.2058106859547677</v>
      </c>
      <c r="P20" s="1503">
        <v>2.6062469833252608</v>
      </c>
      <c r="Q20" s="1504">
        <v>1.1700638965048562</v>
      </c>
      <c r="R20" s="1505">
        <v>2.3454943721747856</v>
      </c>
      <c r="S20" s="1503">
        <v>1.1005867389932216</v>
      </c>
      <c r="T20" s="1503">
        <v>0.48470759245261252</v>
      </c>
      <c r="U20" s="1503">
        <v>0.83438876202614509</v>
      </c>
      <c r="V20" s="1503">
        <v>0.42384989431724096</v>
      </c>
      <c r="W20" s="1503">
        <v>1.1959807809112779</v>
      </c>
      <c r="X20" s="1503">
        <v>3.1644381237584023</v>
      </c>
      <c r="Y20" s="1503">
        <v>0.32863477735780688</v>
      </c>
      <c r="Z20" s="1503">
        <v>8.5601255874474003</v>
      </c>
      <c r="AA20" s="1503">
        <v>3.8871294049232521</v>
      </c>
      <c r="AB20" s="1503">
        <v>0.77810573997201826</v>
      </c>
      <c r="AC20" s="1965">
        <v>4.1832415154331413</v>
      </c>
      <c r="AD20" s="1766"/>
      <c r="AE20" s="1766"/>
      <c r="AF20" s="1766"/>
      <c r="AG20" s="1766"/>
      <c r="AH20" s="1766"/>
      <c r="AI20" s="1766"/>
      <c r="AJ20" s="1766"/>
      <c r="AK20" s="1766"/>
      <c r="AL20" s="1766"/>
      <c r="AM20" s="1766"/>
      <c r="AN20" s="1766"/>
      <c r="AO20" s="1766"/>
      <c r="AP20" s="1766"/>
      <c r="AQ20" s="1766"/>
      <c r="AR20" s="1766"/>
      <c r="AS20" s="1766"/>
      <c r="AT20" s="1766"/>
      <c r="AU20" s="1766"/>
      <c r="AV20" s="1766"/>
      <c r="AW20" s="1766"/>
      <c r="AX20" s="1766"/>
      <c r="AY20" s="1766"/>
      <c r="AZ20" s="646"/>
      <c r="BA20" s="2216"/>
      <c r="BB20" s="148" t="s">
        <v>22</v>
      </c>
      <c r="BC20" s="1072" t="s">
        <v>36</v>
      </c>
      <c r="BD20" s="1091" t="s">
        <v>36</v>
      </c>
      <c r="BE20" s="1091" t="s">
        <v>36</v>
      </c>
      <c r="BF20" s="1091" t="s">
        <v>36</v>
      </c>
      <c r="BG20" s="1111" t="s">
        <v>36</v>
      </c>
      <c r="BH20" s="1131" t="s">
        <v>36</v>
      </c>
      <c r="BI20" s="1091" t="s">
        <v>36</v>
      </c>
      <c r="BJ20" s="1091" t="s">
        <v>36</v>
      </c>
      <c r="BK20" s="1091" t="s">
        <v>36</v>
      </c>
      <c r="BL20" s="1111" t="s">
        <v>36</v>
      </c>
      <c r="BM20" s="1131" t="s">
        <v>36</v>
      </c>
      <c r="BN20" s="1091" t="s">
        <v>36</v>
      </c>
      <c r="BO20" s="1091" t="s">
        <v>36</v>
      </c>
      <c r="BP20" s="1091" t="s">
        <v>36</v>
      </c>
      <c r="BQ20" s="1111" t="s">
        <v>36</v>
      </c>
      <c r="BR20" s="1131" t="s">
        <v>36</v>
      </c>
      <c r="BS20" s="1091" t="s">
        <v>36</v>
      </c>
      <c r="BT20" s="1091" t="s">
        <v>36</v>
      </c>
      <c r="BU20" s="1091" t="s">
        <v>36</v>
      </c>
      <c r="BV20" s="1091" t="s">
        <v>36</v>
      </c>
      <c r="BW20" s="1091" t="s">
        <v>36</v>
      </c>
      <c r="BX20" s="1091" t="s">
        <v>36</v>
      </c>
      <c r="BY20" s="1150" t="s">
        <v>36</v>
      </c>
      <c r="BZ20" s="1150" t="s">
        <v>36</v>
      </c>
      <c r="CA20" s="1150" t="s">
        <v>36</v>
      </c>
      <c r="CB20" s="1150" t="s">
        <v>36</v>
      </c>
      <c r="CC20" s="1150" t="s">
        <v>36</v>
      </c>
      <c r="CD20" s="1819"/>
      <c r="CE20" s="1819"/>
      <c r="CF20" s="1819"/>
      <c r="CG20" s="1819"/>
      <c r="CH20" s="1819"/>
      <c r="CI20" s="1819"/>
      <c r="CJ20" s="1819"/>
      <c r="CK20" s="1819"/>
      <c r="CL20" s="1819"/>
      <c r="CM20" s="1819"/>
      <c r="CN20" s="1819"/>
      <c r="CO20" s="1819"/>
      <c r="CP20" s="1819"/>
      <c r="CQ20" s="1819"/>
      <c r="CR20" s="1819"/>
      <c r="CS20" s="1819"/>
      <c r="CT20" s="1819"/>
      <c r="CU20" s="1819"/>
      <c r="CV20" s="1819"/>
      <c r="CW20" s="1819"/>
      <c r="CX20" s="1819"/>
      <c r="CY20" s="1819"/>
      <c r="CZ20" s="1819"/>
    </row>
    <row r="21" s="642" customFormat="true" ht="15" customHeight="true" x14ac:dyDescent="0.2">
      <c r="A21" s="2361"/>
      <c r="B21" s="1627" t="s">
        <v>17</v>
      </c>
      <c r="C21" s="1502">
        <v>0</v>
      </c>
      <c r="D21" s="1503">
        <v>0</v>
      </c>
      <c r="E21" s="1503">
        <v>0</v>
      </c>
      <c r="F21" s="1503">
        <v>0</v>
      </c>
      <c r="G21" s="1504">
        <v>0</v>
      </c>
      <c r="H21" s="1505">
        <v>0</v>
      </c>
      <c r="I21" s="1503">
        <v>0</v>
      </c>
      <c r="J21" s="1503">
        <v>0</v>
      </c>
      <c r="K21" s="1503">
        <v>0</v>
      </c>
      <c r="L21" s="1506">
        <v>0</v>
      </c>
      <c r="M21" s="1507">
        <v>0</v>
      </c>
      <c r="N21" s="1503">
        <v>0</v>
      </c>
      <c r="O21" s="1503">
        <v>0</v>
      </c>
      <c r="P21" s="1503">
        <v>0</v>
      </c>
      <c r="Q21" s="1504">
        <v>0</v>
      </c>
      <c r="R21" s="1505">
        <v>0</v>
      </c>
      <c r="S21" s="1503">
        <v>0</v>
      </c>
      <c r="T21" s="1503">
        <v>0</v>
      </c>
      <c r="U21" s="1503">
        <v>0</v>
      </c>
      <c r="V21" s="1503">
        <v>0</v>
      </c>
      <c r="W21" s="1503">
        <v>0</v>
      </c>
      <c r="X21" s="1503">
        <v>0</v>
      </c>
      <c r="Y21" s="1503">
        <v>0</v>
      </c>
      <c r="Z21" s="1503">
        <v>0</v>
      </c>
      <c r="AA21" s="1503">
        <v>0</v>
      </c>
      <c r="AB21" s="1503">
        <v>0</v>
      </c>
      <c r="AC21" s="1965">
        <v>0</v>
      </c>
      <c r="AD21" s="1766"/>
      <c r="AE21" s="1766"/>
      <c r="AF21" s="1766"/>
      <c r="AG21" s="1766"/>
      <c r="AH21" s="1766"/>
      <c r="AI21" s="1766"/>
      <c r="AJ21" s="1766"/>
      <c r="AK21" s="1766"/>
      <c r="AL21" s="1766"/>
      <c r="AM21" s="1766"/>
      <c r="AN21" s="1766"/>
      <c r="AO21" s="1766"/>
      <c r="AP21" s="1766"/>
      <c r="AQ21" s="1766"/>
      <c r="AR21" s="1766"/>
      <c r="AS21" s="1766"/>
      <c r="AT21" s="1766"/>
      <c r="AU21" s="1766"/>
      <c r="AV21" s="1766"/>
      <c r="AW21" s="1766"/>
      <c r="AX21" s="1766"/>
      <c r="AY21" s="1766"/>
      <c r="AZ21" s="646"/>
      <c r="BA21" s="2216"/>
      <c r="BB21" s="148" t="s">
        <v>17</v>
      </c>
      <c r="BC21" s="1072" t="s">
        <v>36</v>
      </c>
      <c r="BD21" s="1091" t="s">
        <v>36</v>
      </c>
      <c r="BE21" s="1091" t="s">
        <v>36</v>
      </c>
      <c r="BF21" s="1091" t="s">
        <v>36</v>
      </c>
      <c r="BG21" s="1111" t="s">
        <v>36</v>
      </c>
      <c r="BH21" s="1131" t="s">
        <v>36</v>
      </c>
      <c r="BI21" s="1091" t="s">
        <v>36</v>
      </c>
      <c r="BJ21" s="1091" t="s">
        <v>36</v>
      </c>
      <c r="BK21" s="1091" t="s">
        <v>36</v>
      </c>
      <c r="BL21" s="1111" t="s">
        <v>36</v>
      </c>
      <c r="BM21" s="1131" t="s">
        <v>36</v>
      </c>
      <c r="BN21" s="1091" t="s">
        <v>36</v>
      </c>
      <c r="BO21" s="1091" t="s">
        <v>36</v>
      </c>
      <c r="BP21" s="1091" t="s">
        <v>36</v>
      </c>
      <c r="BQ21" s="1111" t="s">
        <v>36</v>
      </c>
      <c r="BR21" s="1131" t="s">
        <v>36</v>
      </c>
      <c r="BS21" s="1091" t="s">
        <v>36</v>
      </c>
      <c r="BT21" s="1091" t="s">
        <v>36</v>
      </c>
      <c r="BU21" s="1091" t="s">
        <v>36</v>
      </c>
      <c r="BV21" s="1091" t="s">
        <v>36</v>
      </c>
      <c r="BW21" s="1091" t="s">
        <v>36</v>
      </c>
      <c r="BX21" s="1091" t="s">
        <v>36</v>
      </c>
      <c r="BY21" s="1150" t="s">
        <v>36</v>
      </c>
      <c r="BZ21" s="1150" t="s">
        <v>36</v>
      </c>
      <c r="CA21" s="1150" t="s">
        <v>36</v>
      </c>
      <c r="CB21" s="1150" t="s">
        <v>36</v>
      </c>
      <c r="CC21" s="1150" t="s">
        <v>36</v>
      </c>
      <c r="CD21" s="1819"/>
      <c r="CE21" s="1819"/>
      <c r="CF21" s="1819"/>
      <c r="CG21" s="1819"/>
      <c r="CH21" s="1819"/>
      <c r="CI21" s="1819"/>
      <c r="CJ21" s="1819"/>
      <c r="CK21" s="1819"/>
      <c r="CL21" s="1819"/>
      <c r="CM21" s="1819"/>
      <c r="CN21" s="1819"/>
      <c r="CO21" s="1819"/>
      <c r="CP21" s="1819"/>
      <c r="CQ21" s="1819"/>
      <c r="CR21" s="1819"/>
      <c r="CS21" s="1819"/>
      <c r="CT21" s="1819"/>
      <c r="CU21" s="1819"/>
      <c r="CV21" s="1819"/>
      <c r="CW21" s="1819"/>
      <c r="CX21" s="1819"/>
      <c r="CY21" s="1819"/>
      <c r="CZ21" s="1819"/>
    </row>
    <row r="22" s="642" customFormat="true" ht="15" customHeight="true" x14ac:dyDescent="0.2">
      <c r="A22" s="2361" t="s">
        <v>55</v>
      </c>
      <c r="B22" s="1627" t="s">
        <v>50</v>
      </c>
      <c r="C22" s="1502">
        <v>2.5587817828735751</v>
      </c>
      <c r="D22" s="1503">
        <v>0.77444113413218796</v>
      </c>
      <c r="E22" s="1503">
        <v>0.99102170112721233</v>
      </c>
      <c r="F22" s="1503">
        <v>0.50104633027021517</v>
      </c>
      <c r="G22" s="1504">
        <v>0.7651551241284007</v>
      </c>
      <c r="H22" s="1505">
        <v>1.6221920795355029</v>
      </c>
      <c r="I22" s="1503">
        <v>1.0689374695408234</v>
      </c>
      <c r="J22" s="1503">
        <v>0.3261423564579653</v>
      </c>
      <c r="K22" s="1503">
        <v>0.58697489129533675</v>
      </c>
      <c r="L22" s="1506">
        <v>0.71399579408227809</v>
      </c>
      <c r="M22" s="1507">
        <v>1.8311822168115881</v>
      </c>
      <c r="N22" s="1503">
        <v>2.173892745864396</v>
      </c>
      <c r="O22" s="1503">
        <v>1.0931025138351516</v>
      </c>
      <c r="P22" s="1503">
        <v>1.5596169387139316</v>
      </c>
      <c r="Q22" s="1504">
        <v>0.75822858239120983</v>
      </c>
      <c r="R22" s="1505">
        <v>1.3379621592915982</v>
      </c>
      <c r="S22" s="1503">
        <v>0.69221647392546282</v>
      </c>
      <c r="T22" s="1503">
        <v>8.1285843387410517E-2</v>
      </c>
      <c r="U22" s="1503">
        <v>0.23653819770211704</v>
      </c>
      <c r="V22" s="1503">
        <v>2.7067431035244884</v>
      </c>
      <c r="W22" s="1503">
        <v>0</v>
      </c>
      <c r="X22" s="1503">
        <v>0.31667007500815131</v>
      </c>
      <c r="Y22" s="1503">
        <v>0</v>
      </c>
      <c r="Z22" s="1503">
        <v>5.161277526055982</v>
      </c>
      <c r="AA22" s="1503">
        <v>0.41936875395586554</v>
      </c>
      <c r="AB22" s="1503">
        <v>1.0803235120903565</v>
      </c>
      <c r="AC22" s="1965">
        <v>1.8353717412452741</v>
      </c>
      <c r="AD22" s="1766"/>
      <c r="AE22" s="1766"/>
      <c r="AF22" s="1766"/>
      <c r="AG22" s="1766"/>
      <c r="AH22" s="1766"/>
      <c r="AI22" s="1766"/>
      <c r="AJ22" s="1766"/>
      <c r="AK22" s="1766"/>
      <c r="AL22" s="1766"/>
      <c r="AM22" s="1766"/>
      <c r="AN22" s="1766"/>
      <c r="AO22" s="1766"/>
      <c r="AP22" s="1766"/>
      <c r="AQ22" s="1766"/>
      <c r="AR22" s="1766"/>
      <c r="AS22" s="1766"/>
      <c r="AT22" s="1766"/>
      <c r="AU22" s="1766"/>
      <c r="AV22" s="1766"/>
      <c r="AW22" s="1766"/>
      <c r="AX22" s="1766"/>
      <c r="AY22" s="1766"/>
      <c r="AZ22" s="646"/>
      <c r="BA22" s="2216" t="s">
        <v>55</v>
      </c>
      <c r="BB22" s="148" t="s">
        <v>50</v>
      </c>
      <c r="BC22" s="1072" t="s">
        <v>36</v>
      </c>
      <c r="BD22" s="1091" t="s">
        <v>36</v>
      </c>
      <c r="BE22" s="1091" t="s">
        <v>36</v>
      </c>
      <c r="BF22" s="1091" t="s">
        <v>36</v>
      </c>
      <c r="BG22" s="1111" t="s">
        <v>36</v>
      </c>
      <c r="BH22" s="1131" t="s">
        <v>36</v>
      </c>
      <c r="BI22" s="1091" t="s">
        <v>36</v>
      </c>
      <c r="BJ22" s="1091" t="s">
        <v>36</v>
      </c>
      <c r="BK22" s="1091" t="s">
        <v>36</v>
      </c>
      <c r="BL22" s="1111" t="s">
        <v>36</v>
      </c>
      <c r="BM22" s="1131" t="s">
        <v>36</v>
      </c>
      <c r="BN22" s="1091" t="s">
        <v>36</v>
      </c>
      <c r="BO22" s="1091" t="s">
        <v>36</v>
      </c>
      <c r="BP22" s="1091" t="s">
        <v>36</v>
      </c>
      <c r="BQ22" s="1111" t="s">
        <v>36</v>
      </c>
      <c r="BR22" s="1131" t="s">
        <v>36</v>
      </c>
      <c r="BS22" s="1091" t="s">
        <v>36</v>
      </c>
      <c r="BT22" s="1091" t="s">
        <v>36</v>
      </c>
      <c r="BU22" s="1091" t="s">
        <v>36</v>
      </c>
      <c r="BV22" s="1091" t="s">
        <v>36</v>
      </c>
      <c r="BW22" s="1091" t="s">
        <v>36</v>
      </c>
      <c r="BX22" s="1091" t="s">
        <v>36</v>
      </c>
      <c r="BY22" s="1150" t="s">
        <v>36</v>
      </c>
      <c r="BZ22" s="1150" t="s">
        <v>36</v>
      </c>
      <c r="CA22" s="1150" t="s">
        <v>36</v>
      </c>
      <c r="CB22" s="1150" t="s">
        <v>36</v>
      </c>
      <c r="CC22" s="1150" t="s">
        <v>36</v>
      </c>
      <c r="CD22" s="1819"/>
      <c r="CE22" s="1819"/>
      <c r="CF22" s="1819"/>
      <c r="CG22" s="1819"/>
      <c r="CH22" s="1819"/>
      <c r="CI22" s="1819"/>
      <c r="CJ22" s="1819"/>
      <c r="CK22" s="1819"/>
      <c r="CL22" s="1819"/>
      <c r="CM22" s="1819"/>
      <c r="CN22" s="1819"/>
      <c r="CO22" s="1819"/>
      <c r="CP22" s="1819"/>
      <c r="CQ22" s="1819"/>
      <c r="CR22" s="1819"/>
      <c r="CS22" s="1819"/>
      <c r="CT22" s="1819"/>
      <c r="CU22" s="1819"/>
      <c r="CV22" s="1819"/>
      <c r="CW22" s="1819"/>
      <c r="CX22" s="1819"/>
      <c r="CY22" s="1819"/>
      <c r="CZ22" s="1819"/>
    </row>
    <row r="23" s="642" customFormat="true" ht="15" customHeight="true" x14ac:dyDescent="0.2">
      <c r="A23" s="2362"/>
      <c r="B23" s="1628" t="s">
        <v>49</v>
      </c>
      <c r="C23" s="1508">
        <v>97.441218217126561</v>
      </c>
      <c r="D23" s="1509">
        <v>99.225558865867796</v>
      </c>
      <c r="E23" s="1509">
        <v>99.008978298872805</v>
      </c>
      <c r="F23" s="1509">
        <v>99.498953669729786</v>
      </c>
      <c r="G23" s="1510">
        <v>99.234844875871602</v>
      </c>
      <c r="H23" s="1511">
        <v>98.377807920464477</v>
      </c>
      <c r="I23" s="1509">
        <v>98.931062530459172</v>
      </c>
      <c r="J23" s="1509">
        <v>99.673857643542021</v>
      </c>
      <c r="K23" s="1509">
        <v>99.413025108704673</v>
      </c>
      <c r="L23" s="1512">
        <v>99.28600420591772</v>
      </c>
      <c r="M23" s="1513">
        <v>98.168817783188402</v>
      </c>
      <c r="N23" s="1509">
        <v>97.826107254135607</v>
      </c>
      <c r="O23" s="1509">
        <v>98.906897486164866</v>
      </c>
      <c r="P23" s="1509">
        <v>98.440383061286056</v>
      </c>
      <c r="Q23" s="1510">
        <v>99.241771417608831</v>
      </c>
      <c r="R23" s="1511">
        <v>98.662037840708379</v>
      </c>
      <c r="S23" s="1509">
        <v>99.307783526074545</v>
      </c>
      <c r="T23" s="1509">
        <v>99.91871415661258</v>
      </c>
      <c r="U23" s="1509">
        <v>99.763461802297869</v>
      </c>
      <c r="V23" s="1509">
        <v>97.293256896475526</v>
      </c>
      <c r="W23" s="1509">
        <v>100</v>
      </c>
      <c r="X23" s="1509">
        <v>99.683329924991853</v>
      </c>
      <c r="Y23" s="1509">
        <v>100</v>
      </c>
      <c r="Z23" s="1509">
        <v>94.838722473944017</v>
      </c>
      <c r="AA23" s="1509">
        <v>99.580631246044106</v>
      </c>
      <c r="AB23" s="1509">
        <v>98.919676487909641</v>
      </c>
      <c r="AC23" s="1966">
        <v>98.164628258754689</v>
      </c>
      <c r="AD23" s="1766"/>
      <c r="AE23" s="1766"/>
      <c r="AF23" s="1766"/>
      <c r="AG23" s="1766"/>
      <c r="AH23" s="1766"/>
      <c r="AI23" s="1766"/>
      <c r="AJ23" s="1766"/>
      <c r="AK23" s="1766"/>
      <c r="AL23" s="1766"/>
      <c r="AM23" s="1766"/>
      <c r="AN23" s="1766"/>
      <c r="AO23" s="1766"/>
      <c r="AP23" s="1766"/>
      <c r="AQ23" s="1766"/>
      <c r="AR23" s="1766"/>
      <c r="AS23" s="1766"/>
      <c r="AT23" s="1766"/>
      <c r="AU23" s="1766"/>
      <c r="AV23" s="1766"/>
      <c r="AW23" s="1766"/>
      <c r="AX23" s="1766"/>
      <c r="AY23" s="1766"/>
      <c r="AZ23" s="646"/>
      <c r="BA23" s="2217"/>
      <c r="BB23" s="149" t="s">
        <v>49</v>
      </c>
      <c r="BC23" s="1073" t="s">
        <v>36</v>
      </c>
      <c r="BD23" s="1092" t="s">
        <v>36</v>
      </c>
      <c r="BE23" s="1092" t="s">
        <v>36</v>
      </c>
      <c r="BF23" s="1092" t="s">
        <v>36</v>
      </c>
      <c r="BG23" s="1112" t="s">
        <v>36</v>
      </c>
      <c r="BH23" s="1132" t="s">
        <v>36</v>
      </c>
      <c r="BI23" s="1092" t="s">
        <v>36</v>
      </c>
      <c r="BJ23" s="1092" t="s">
        <v>36</v>
      </c>
      <c r="BK23" s="1092" t="s">
        <v>36</v>
      </c>
      <c r="BL23" s="1112" t="s">
        <v>36</v>
      </c>
      <c r="BM23" s="1132" t="s">
        <v>36</v>
      </c>
      <c r="BN23" s="1092" t="s">
        <v>36</v>
      </c>
      <c r="BO23" s="1092" t="s">
        <v>36</v>
      </c>
      <c r="BP23" s="1092" t="s">
        <v>36</v>
      </c>
      <c r="BQ23" s="1112" t="s">
        <v>36</v>
      </c>
      <c r="BR23" s="1132" t="s">
        <v>36</v>
      </c>
      <c r="BS23" s="1092" t="s">
        <v>36</v>
      </c>
      <c r="BT23" s="1092" t="s">
        <v>36</v>
      </c>
      <c r="BU23" s="1092" t="s">
        <v>36</v>
      </c>
      <c r="BV23" s="1092" t="s">
        <v>36</v>
      </c>
      <c r="BW23" s="1092" t="s">
        <v>36</v>
      </c>
      <c r="BX23" s="1092" t="s">
        <v>36</v>
      </c>
      <c r="BY23" s="1151" t="s">
        <v>36</v>
      </c>
      <c r="BZ23" s="1151" t="s">
        <v>36</v>
      </c>
      <c r="CA23" s="1151" t="s">
        <v>36</v>
      </c>
      <c r="CB23" s="1151" t="s">
        <v>36</v>
      </c>
      <c r="CC23" s="1151" t="s">
        <v>36</v>
      </c>
      <c r="CD23" s="1821"/>
      <c r="CE23" s="1821"/>
      <c r="CF23" s="1821"/>
      <c r="CG23" s="1821"/>
      <c r="CH23" s="1821"/>
      <c r="CI23" s="1821"/>
      <c r="CJ23" s="1821"/>
      <c r="CK23" s="1821"/>
      <c r="CL23" s="1821"/>
      <c r="CM23" s="1821"/>
      <c r="CN23" s="1821"/>
      <c r="CO23" s="1821"/>
      <c r="CP23" s="1821"/>
      <c r="CQ23" s="1821"/>
      <c r="CR23" s="1821"/>
      <c r="CS23" s="1821"/>
      <c r="CT23" s="1821"/>
      <c r="CU23" s="1821"/>
      <c r="CV23" s="1821"/>
      <c r="CW23" s="1821"/>
      <c r="CX23" s="1821"/>
      <c r="CY23" s="1821"/>
      <c r="CZ23" s="1821"/>
    </row>
    <row r="24" s="131" customFormat="true" ht="15" hidden="true" customHeight="true" x14ac:dyDescent="0.2">
      <c r="A24" s="2138" t="s">
        <v>48</v>
      </c>
      <c r="B24" s="248" t="s">
        <v>60</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609"/>
      <c r="AE24" s="609"/>
      <c r="AF24" s="609"/>
      <c r="AG24" s="609"/>
      <c r="AH24" s="609"/>
      <c r="AI24" s="609"/>
      <c r="AJ24" s="609"/>
      <c r="AK24" s="609"/>
      <c r="AL24" s="609"/>
      <c r="AM24" s="609"/>
      <c r="AN24" s="609"/>
      <c r="AO24" s="609"/>
      <c r="AP24" s="609"/>
      <c r="AQ24" s="609"/>
      <c r="AR24" s="609"/>
      <c r="AS24" s="609"/>
      <c r="AT24" s="609"/>
      <c r="AU24" s="609"/>
      <c r="AV24" s="609"/>
      <c r="AW24" s="609"/>
      <c r="AX24" s="609"/>
      <c r="AY24" s="609"/>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39"/>
      <c r="B25" s="240" t="s">
        <v>59</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609"/>
      <c r="AE25" s="609"/>
      <c r="AF25" s="609"/>
      <c r="AG25" s="609"/>
      <c r="AH25" s="609"/>
      <c r="AI25" s="609"/>
      <c r="AJ25" s="609"/>
      <c r="AK25" s="609"/>
      <c r="AL25" s="609"/>
      <c r="AM25" s="609"/>
      <c r="AN25" s="609"/>
      <c r="AO25" s="609"/>
      <c r="AP25" s="609"/>
      <c r="AQ25" s="609"/>
      <c r="AR25" s="609"/>
      <c r="AS25" s="609"/>
      <c r="AT25" s="609"/>
      <c r="AU25" s="609"/>
      <c r="AV25" s="609"/>
      <c r="AW25" s="609"/>
      <c r="AX25" s="609"/>
      <c r="AY25" s="609"/>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40"/>
      <c r="B26" s="241" t="s">
        <v>47</v>
      </c>
      <c r="C26" s="264"/>
      <c r="D26" s="265"/>
      <c r="E26" s="265"/>
      <c r="F26" s="265"/>
      <c r="G26" s="266"/>
      <c r="H26" s="267"/>
      <c r="I26" s="265"/>
      <c r="J26" s="265"/>
      <c r="K26" s="265"/>
      <c r="L26" s="268"/>
      <c r="M26" s="264"/>
      <c r="N26" s="265"/>
      <c r="O26" s="265"/>
      <c r="P26" s="265"/>
      <c r="Q26" s="266"/>
      <c r="R26" s="1688"/>
      <c r="S26" s="1689"/>
      <c r="T26" s="1689"/>
      <c r="U26" s="1689"/>
      <c r="V26" s="1689"/>
      <c r="W26" s="1689"/>
      <c r="X26" s="1689"/>
      <c r="Y26" s="1689"/>
      <c r="Z26" s="1689"/>
      <c r="AA26" s="1689"/>
      <c r="AB26" s="1730"/>
      <c r="AC26" s="1730"/>
      <c r="AD26" s="609"/>
      <c r="AE26" s="609"/>
      <c r="AF26" s="609"/>
      <c r="AG26" s="609"/>
      <c r="AH26" s="609"/>
      <c r="AI26" s="609"/>
      <c r="AJ26" s="609"/>
      <c r="AK26" s="609"/>
      <c r="AL26" s="609"/>
      <c r="AM26" s="609"/>
      <c r="AN26" s="609"/>
      <c r="AO26" s="609"/>
      <c r="AP26" s="609"/>
      <c r="AQ26" s="609"/>
      <c r="AR26" s="609"/>
      <c r="AS26" s="609"/>
      <c r="AT26" s="609"/>
      <c r="AU26" s="609"/>
      <c r="AV26" s="609"/>
      <c r="AW26" s="609"/>
      <c r="AX26" s="609"/>
      <c r="AY26" s="609"/>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42" customFormat="true" ht="15" customHeight="true" x14ac:dyDescent="0.2">
      <c r="A27" s="130"/>
      <c r="B27" s="183"/>
      <c r="C27" s="2189" t="s">
        <v>115</v>
      </c>
      <c r="D27" s="2190"/>
      <c r="E27" s="2190"/>
      <c r="F27" s="2190"/>
      <c r="G27" s="2191"/>
      <c r="H27" s="2385" t="s">
        <v>39</v>
      </c>
      <c r="I27" s="2386"/>
      <c r="J27" s="2386"/>
      <c r="K27" s="2386"/>
      <c r="L27" s="2387"/>
      <c r="M27" s="2388" t="s">
        <v>38</v>
      </c>
      <c r="N27" s="2386"/>
      <c r="O27" s="2386"/>
      <c r="P27" s="2386"/>
      <c r="Q27" s="2387"/>
      <c r="R27" s="1947" t="s">
        <v>138</v>
      </c>
      <c r="S27" s="1954"/>
      <c r="T27" s="1954"/>
      <c r="U27" s="1954"/>
      <c r="V27" s="1954"/>
      <c r="W27" s="1954"/>
      <c r="X27" s="1954"/>
      <c r="Y27" s="1954"/>
      <c r="Z27" s="1954"/>
      <c r="AA27" s="1954"/>
      <c r="AB27" s="1954"/>
      <c r="AC27" s="1955"/>
      <c r="AD27" s="1766"/>
      <c r="AE27" s="1766"/>
      <c r="AF27" s="1766"/>
      <c r="AG27" s="1766"/>
      <c r="AH27" s="1766"/>
      <c r="AI27" s="1766"/>
      <c r="AJ27" s="1766"/>
      <c r="AK27" s="1766"/>
      <c r="AL27" s="1766"/>
      <c r="AM27" s="1766"/>
      <c r="AN27" s="1766"/>
      <c r="AO27" s="1766"/>
      <c r="AP27" s="1766"/>
      <c r="AQ27" s="1766"/>
      <c r="AR27" s="1766"/>
      <c r="AS27" s="1766"/>
      <c r="AT27" s="1766"/>
      <c r="AU27" s="1766"/>
      <c r="AV27" s="1766"/>
      <c r="AW27" s="1766"/>
      <c r="AX27" s="1766"/>
      <c r="AY27" s="1766"/>
      <c r="AZ27" s="646"/>
      <c r="BA27" s="217" t="s">
        <v>129</v>
      </c>
      <c r="BB27" s="115" t="s">
        <v>96</v>
      </c>
      <c r="BC27" s="2218" t="s">
        <v>115</v>
      </c>
      <c r="BD27" s="2219"/>
      <c r="BE27" s="2219"/>
      <c r="BF27" s="2219"/>
      <c r="BG27" s="2220"/>
      <c r="BH27" s="2221" t="s">
        <v>39</v>
      </c>
      <c r="BI27" s="2219"/>
      <c r="BJ27" s="2219"/>
      <c r="BK27" s="2219"/>
      <c r="BL27" s="2220"/>
      <c r="BM27" s="2221" t="s">
        <v>38</v>
      </c>
      <c r="BN27" s="2219"/>
      <c r="BO27" s="2219"/>
      <c r="BP27" s="2219"/>
      <c r="BQ27" s="2222"/>
      <c r="BR27" s="1697" t="s">
        <v>138</v>
      </c>
      <c r="BS27" s="1698"/>
      <c r="BT27" s="1698"/>
      <c r="BU27" s="1698"/>
      <c r="BV27" s="1698"/>
      <c r="BW27" s="1698"/>
      <c r="BX27" s="1698"/>
      <c r="BY27" s="1699"/>
      <c r="BZ27" s="313"/>
      <c r="CA27" s="313"/>
      <c r="CB27" s="313"/>
      <c r="CC27" s="313"/>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42" customFormat="true" ht="12.75" x14ac:dyDescent="0.2">
      <c r="A28" s="184" t="s">
        <v>70</v>
      </c>
      <c r="B28" s="243"/>
      <c r="C28" s="272" t="s">
        <v>0</v>
      </c>
      <c r="D28" s="273" t="s">
        <v>1</v>
      </c>
      <c r="E28" s="273" t="s">
        <v>2</v>
      </c>
      <c r="F28" s="273" t="s">
        <v>3</v>
      </c>
      <c r="G28" s="274" t="s">
        <v>4</v>
      </c>
      <c r="H28" s="1464" t="s">
        <v>0</v>
      </c>
      <c r="I28" s="1426" t="s">
        <v>1</v>
      </c>
      <c r="J28" s="1426" t="s">
        <v>2</v>
      </c>
      <c r="K28" s="1426" t="s">
        <v>3</v>
      </c>
      <c r="L28" s="1427" t="s">
        <v>4</v>
      </c>
      <c r="M28" s="1454" t="s">
        <v>0</v>
      </c>
      <c r="N28" s="1426" t="s">
        <v>1</v>
      </c>
      <c r="O28" s="1426" t="s">
        <v>2</v>
      </c>
      <c r="P28" s="1426" t="s">
        <v>3</v>
      </c>
      <c r="Q28" s="1474" t="s">
        <v>4</v>
      </c>
      <c r="R28" s="1464" t="s">
        <v>353</v>
      </c>
      <c r="S28" s="1426" t="s">
        <v>354</v>
      </c>
      <c r="T28" s="1426" t="s">
        <v>355</v>
      </c>
      <c r="U28" s="1426" t="s">
        <v>356</v>
      </c>
      <c r="V28" s="1426" t="s">
        <v>357</v>
      </c>
      <c r="W28" s="1426" t="s">
        <v>358</v>
      </c>
      <c r="X28" s="1426" t="s">
        <v>359</v>
      </c>
      <c r="Y28" s="1426" t="s">
        <v>360</v>
      </c>
      <c r="Z28" s="1426" t="s">
        <v>361</v>
      </c>
      <c r="AA28" s="1426" t="s">
        <v>362</v>
      </c>
      <c r="AB28" s="1426" t="s">
        <v>363</v>
      </c>
      <c r="AC28" s="1428" t="s">
        <v>364</v>
      </c>
      <c r="AD28" s="1766"/>
      <c r="AE28" s="1766"/>
      <c r="AF28" s="1766"/>
      <c r="AG28" s="1766"/>
      <c r="AH28" s="1766"/>
      <c r="AI28" s="1766"/>
      <c r="AJ28" s="1766"/>
      <c r="AK28" s="1766"/>
      <c r="AL28" s="1766"/>
      <c r="AM28" s="1766"/>
      <c r="AN28" s="1766"/>
      <c r="AO28" s="1766"/>
      <c r="AP28" s="1766"/>
      <c r="AQ28" s="1766"/>
      <c r="AR28" s="1766"/>
      <c r="AS28" s="1766"/>
      <c r="AT28" s="1766"/>
      <c r="AU28" s="1766"/>
      <c r="AV28" s="1766"/>
      <c r="AW28" s="1766"/>
      <c r="AX28" s="1766"/>
      <c r="AY28" s="1766"/>
      <c r="AZ28" s="646"/>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353</v>
      </c>
      <c r="BS28" s="168" t="s">
        <v>354</v>
      </c>
      <c r="BT28" s="168" t="s">
        <v>355</v>
      </c>
      <c r="BU28" s="168" t="s">
        <v>356</v>
      </c>
      <c r="BV28" s="168" t="s">
        <v>357</v>
      </c>
      <c r="BW28" s="168" t="s">
        <v>358</v>
      </c>
      <c r="BX28" s="168" t="s">
        <v>359</v>
      </c>
      <c r="BY28" s="169" t="s">
        <v>360</v>
      </c>
      <c r="BZ28" s="169" t="s">
        <v>361</v>
      </c>
      <c r="CA28" s="169" t="s">
        <v>362</v>
      </c>
      <c r="CB28" s="169" t="s">
        <v>363</v>
      </c>
      <c r="CC28" s="169" t="s">
        <v>364</v>
      </c>
      <c r="CD28" s="1825"/>
      <c r="CE28" s="1825"/>
      <c r="CF28" s="1825"/>
      <c r="CG28" s="1825"/>
      <c r="CH28" s="1825"/>
      <c r="CI28" s="1825"/>
      <c r="CJ28" s="1825"/>
      <c r="CK28" s="1825"/>
      <c r="CL28" s="1825"/>
      <c r="CM28" s="1825"/>
      <c r="CN28" s="1825"/>
      <c r="CO28" s="1825"/>
      <c r="CP28" s="1825"/>
      <c r="CQ28" s="1825"/>
      <c r="CR28" s="1825"/>
      <c r="CS28" s="1825"/>
      <c r="CT28" s="1825"/>
      <c r="CU28" s="1825"/>
      <c r="CV28" s="1825"/>
      <c r="CW28" s="1825"/>
      <c r="CX28" s="1825"/>
      <c r="CY28" s="1825"/>
      <c r="CZ28" s="1825"/>
    </row>
    <row r="29" s="642" customFormat="true" ht="15" customHeight="true" x14ac:dyDescent="0.2">
      <c r="A29" s="2367" t="s">
        <v>58</v>
      </c>
      <c r="B29" s="1629" t="s">
        <v>50</v>
      </c>
      <c r="C29" s="1514">
        <v>70.51419762175847</v>
      </c>
      <c r="D29" s="1515">
        <v>65.459959937977828</v>
      </c>
      <c r="E29" s="1515">
        <v>77.39516823012535</v>
      </c>
      <c r="F29" s="1515">
        <v>73.262794105026515</v>
      </c>
      <c r="G29" s="1516">
        <v>69.179670500571248</v>
      </c>
      <c r="H29" s="1517">
        <v>74.772532916952017</v>
      </c>
      <c r="I29" s="1515">
        <v>79.86261844748303</v>
      </c>
      <c r="J29" s="1515">
        <v>75.415912386419265</v>
      </c>
      <c r="K29" s="1515">
        <v>72.729987025899717</v>
      </c>
      <c r="L29" s="1518">
        <v>72.439845970527884</v>
      </c>
      <c r="M29" s="1519">
        <v>77.180484032084664</v>
      </c>
      <c r="N29" s="1515">
        <v>68.129351618997163</v>
      </c>
      <c r="O29" s="1515">
        <v>64.033636814941417</v>
      </c>
      <c r="P29" s="1515">
        <v>56.295443602318684</v>
      </c>
      <c r="Q29" s="1516">
        <v>61.629520168436692</v>
      </c>
      <c r="R29" s="1517">
        <v>69.523556727803168</v>
      </c>
      <c r="S29" s="1515">
        <v>93.427956625690442</v>
      </c>
      <c r="T29" s="1515">
        <v>89.778651425746247</v>
      </c>
      <c r="U29" s="1515">
        <v>85.802838907220448</v>
      </c>
      <c r="V29" s="1515">
        <v>33.130213763292886</v>
      </c>
      <c r="W29" s="1515">
        <v>95.174991270100378</v>
      </c>
      <c r="X29" s="1515">
        <v>89.540914407870048</v>
      </c>
      <c r="Y29" s="1515">
        <v>99.412270507347088</v>
      </c>
      <c r="Z29" s="1515">
        <v>70.776921978619214</v>
      </c>
      <c r="AA29" s="1515">
        <v>91.181819128355087</v>
      </c>
      <c r="AB29" s="1515">
        <v>54.606104700893752</v>
      </c>
      <c r="AC29" s="1967">
        <v>79.519704317924379</v>
      </c>
      <c r="AD29" s="1766"/>
      <c r="AE29" s="1766"/>
      <c r="AF29" s="1766"/>
      <c r="AG29" s="1766"/>
      <c r="AH29" s="1766"/>
      <c r="AI29" s="1766"/>
      <c r="AJ29" s="1766"/>
      <c r="AK29" s="1766"/>
      <c r="AL29" s="1766"/>
      <c r="AM29" s="1766"/>
      <c r="AN29" s="1766"/>
      <c r="AO29" s="1766"/>
      <c r="AP29" s="1766"/>
      <c r="AQ29" s="1766"/>
      <c r="AR29" s="1766"/>
      <c r="AS29" s="1766"/>
      <c r="AT29" s="1766"/>
      <c r="AU29" s="1766"/>
      <c r="AV29" s="1766"/>
      <c r="AW29" s="1766"/>
      <c r="AX29" s="1766"/>
      <c r="AY29" s="1766"/>
      <c r="AZ29" s="646"/>
      <c r="BA29" s="2188" t="s">
        <v>58</v>
      </c>
      <c r="BB29" s="150" t="s">
        <v>50</v>
      </c>
      <c r="BC29" s="1074" t="s">
        <v>36</v>
      </c>
      <c r="BD29" s="1093" t="s">
        <v>36</v>
      </c>
      <c r="BE29" s="1093" t="s">
        <v>36</v>
      </c>
      <c r="BF29" s="1093" t="s">
        <v>36</v>
      </c>
      <c r="BG29" s="1113" t="s">
        <v>36</v>
      </c>
      <c r="BH29" s="1133" t="s">
        <v>36</v>
      </c>
      <c r="BI29" s="1093" t="s">
        <v>36</v>
      </c>
      <c r="BJ29" s="1093" t="s">
        <v>36</v>
      </c>
      <c r="BK29" s="1093" t="s">
        <v>36</v>
      </c>
      <c r="BL29" s="1113" t="s">
        <v>36</v>
      </c>
      <c r="BM29" s="1133" t="s">
        <v>36</v>
      </c>
      <c r="BN29" s="1093" t="s">
        <v>36</v>
      </c>
      <c r="BO29" s="1093" t="s">
        <v>36</v>
      </c>
      <c r="BP29" s="1093" t="s">
        <v>36</v>
      </c>
      <c r="BQ29" s="1113" t="s">
        <v>36</v>
      </c>
      <c r="BR29" s="1133" t="s">
        <v>36</v>
      </c>
      <c r="BS29" s="1093" t="s">
        <v>36</v>
      </c>
      <c r="BT29" s="1093" t="s">
        <v>36</v>
      </c>
      <c r="BU29" s="1093" t="s">
        <v>36</v>
      </c>
      <c r="BV29" s="1093" t="s">
        <v>36</v>
      </c>
      <c r="BW29" s="1093" t="s">
        <v>36</v>
      </c>
      <c r="BX29" s="1093" t="s">
        <v>36</v>
      </c>
      <c r="BY29" s="1152" t="s">
        <v>36</v>
      </c>
      <c r="BZ29" s="1152" t="s">
        <v>36</v>
      </c>
      <c r="CA29" s="1152" t="s">
        <v>36</v>
      </c>
      <c r="CB29" s="1152" t="s">
        <v>36</v>
      </c>
      <c r="CC29" s="1152" t="s">
        <v>36</v>
      </c>
      <c r="CD29" s="1827"/>
      <c r="CE29" s="1827"/>
      <c r="CF29" s="1827"/>
      <c r="CG29" s="1827"/>
      <c r="CH29" s="1827"/>
      <c r="CI29" s="1827"/>
      <c r="CJ29" s="1827"/>
      <c r="CK29" s="1827"/>
      <c r="CL29" s="1827"/>
      <c r="CM29" s="1827"/>
      <c r="CN29" s="1827"/>
      <c r="CO29" s="1827"/>
      <c r="CP29" s="1827"/>
      <c r="CQ29" s="1827"/>
      <c r="CR29" s="1827"/>
      <c r="CS29" s="1827"/>
      <c r="CT29" s="1827"/>
      <c r="CU29" s="1827"/>
      <c r="CV29" s="1827"/>
      <c r="CW29" s="1827"/>
      <c r="CX29" s="1827"/>
      <c r="CY29" s="1827"/>
      <c r="CZ29" s="1827"/>
    </row>
    <row r="30" s="642" customFormat="true" ht="15" customHeight="true" x14ac:dyDescent="0.2">
      <c r="A30" s="2368"/>
      <c r="B30" s="1630" t="s">
        <v>49</v>
      </c>
      <c r="C30" s="1520">
        <v>29.485802378241445</v>
      </c>
      <c r="D30" s="1521">
        <v>34.54004006202225</v>
      </c>
      <c r="E30" s="1521">
        <v>22.604831769874913</v>
      </c>
      <c r="F30" s="1521">
        <v>26.737205894973709</v>
      </c>
      <c r="G30" s="1522">
        <v>30.820329499428627</v>
      </c>
      <c r="H30" s="1523">
        <v>25.227467083048076</v>
      </c>
      <c r="I30" s="1521">
        <v>20.137381552517038</v>
      </c>
      <c r="J30" s="1521">
        <v>24.584087613580753</v>
      </c>
      <c r="K30" s="1521">
        <v>27.270012974100265</v>
      </c>
      <c r="L30" s="1524">
        <v>27.560154029472173</v>
      </c>
      <c r="M30" s="1525">
        <v>22.819515967915351</v>
      </c>
      <c r="N30" s="1521">
        <v>31.87064838100294</v>
      </c>
      <c r="O30" s="1521">
        <v>35.966363185058682</v>
      </c>
      <c r="P30" s="1521">
        <v>43.704556397681309</v>
      </c>
      <c r="Q30" s="1522">
        <v>38.370479831563301</v>
      </c>
      <c r="R30" s="1523">
        <v>30.476443272197056</v>
      </c>
      <c r="S30" s="1521">
        <v>6.5720433743094553</v>
      </c>
      <c r="T30" s="1521">
        <v>10.221348574253987</v>
      </c>
      <c r="U30" s="1521">
        <v>14.197161092779295</v>
      </c>
      <c r="V30" s="1521">
        <v>66.869786236706815</v>
      </c>
      <c r="W30" s="1521">
        <v>4.8250087298995616</v>
      </c>
      <c r="X30" s="1521">
        <v>10.459085592130133</v>
      </c>
      <c r="Y30" s="1521">
        <v>0.58772949265289698</v>
      </c>
      <c r="Z30" s="1521">
        <v>29.223078021380893</v>
      </c>
      <c r="AA30" s="1521">
        <v>8.8181808716449179</v>
      </c>
      <c r="AB30" s="1521">
        <v>45.393895299106504</v>
      </c>
      <c r="AC30" s="1968">
        <v>20.480295682075429</v>
      </c>
      <c r="AD30" s="1766"/>
      <c r="AE30" s="1766"/>
      <c r="AF30" s="1766"/>
      <c r="AG30" s="1766"/>
      <c r="AH30" s="1766"/>
      <c r="AI30" s="1766"/>
      <c r="AJ30" s="1766"/>
      <c r="AK30" s="1766"/>
      <c r="AL30" s="1766"/>
      <c r="AM30" s="1766"/>
      <c r="AN30" s="1766"/>
      <c r="AO30" s="1766"/>
      <c r="AP30" s="1766"/>
      <c r="AQ30" s="1766"/>
      <c r="AR30" s="1766"/>
      <c r="AS30" s="1766"/>
      <c r="AT30" s="1766"/>
      <c r="AU30" s="1766"/>
      <c r="AV30" s="1766"/>
      <c r="AW30" s="1766"/>
      <c r="AX30" s="1766"/>
      <c r="AY30" s="1766"/>
      <c r="AZ30" s="646"/>
      <c r="BA30" s="2179"/>
      <c r="BB30" s="151" t="s">
        <v>49</v>
      </c>
      <c r="BC30" s="1075" t="s">
        <v>36</v>
      </c>
      <c r="BD30" s="1094" t="s">
        <v>36</v>
      </c>
      <c r="BE30" s="1094" t="s">
        <v>36</v>
      </c>
      <c r="BF30" s="1094" t="s">
        <v>36</v>
      </c>
      <c r="BG30" s="1114" t="s">
        <v>36</v>
      </c>
      <c r="BH30" s="1134" t="s">
        <v>36</v>
      </c>
      <c r="BI30" s="1094" t="s">
        <v>36</v>
      </c>
      <c r="BJ30" s="1094" t="s">
        <v>36</v>
      </c>
      <c r="BK30" s="1094" t="s">
        <v>36</v>
      </c>
      <c r="BL30" s="1114" t="s">
        <v>36</v>
      </c>
      <c r="BM30" s="1134" t="s">
        <v>36</v>
      </c>
      <c r="BN30" s="1094" t="s">
        <v>36</v>
      </c>
      <c r="BO30" s="1094" t="s">
        <v>36</v>
      </c>
      <c r="BP30" s="1094" t="s">
        <v>36</v>
      </c>
      <c r="BQ30" s="1114" t="s">
        <v>36</v>
      </c>
      <c r="BR30" s="1134" t="s">
        <v>36</v>
      </c>
      <c r="BS30" s="1094" t="s">
        <v>36</v>
      </c>
      <c r="BT30" s="1094" t="s">
        <v>36</v>
      </c>
      <c r="BU30" s="1094" t="s">
        <v>36</v>
      </c>
      <c r="BV30" s="1094" t="s">
        <v>36</v>
      </c>
      <c r="BW30" s="1094" t="s">
        <v>36</v>
      </c>
      <c r="BX30" s="1094" t="s">
        <v>36</v>
      </c>
      <c r="BY30" s="1153" t="s">
        <v>36</v>
      </c>
      <c r="BZ30" s="1153" t="s">
        <v>36</v>
      </c>
      <c r="CA30" s="1153" t="s">
        <v>36</v>
      </c>
      <c r="CB30" s="1153" t="s">
        <v>36</v>
      </c>
      <c r="CC30" s="1153" t="s">
        <v>36</v>
      </c>
      <c r="CD30" s="1829"/>
      <c r="CE30" s="1829"/>
      <c r="CF30" s="1829"/>
      <c r="CG30" s="1829"/>
      <c r="CH30" s="1829"/>
      <c r="CI30" s="1829"/>
      <c r="CJ30" s="1829"/>
      <c r="CK30" s="1829"/>
      <c r="CL30" s="1829"/>
      <c r="CM30" s="1829"/>
      <c r="CN30" s="1829"/>
      <c r="CO30" s="1829"/>
      <c r="CP30" s="1829"/>
      <c r="CQ30" s="1829"/>
      <c r="CR30" s="1829"/>
      <c r="CS30" s="1829"/>
      <c r="CT30" s="1829"/>
      <c r="CU30" s="1829"/>
      <c r="CV30" s="1829"/>
      <c r="CW30" s="1829"/>
      <c r="CX30" s="1829"/>
      <c r="CY30" s="1829"/>
      <c r="CZ30" s="1829"/>
    </row>
    <row r="31" s="130" customFormat="true" ht="15" customHeight="true" x14ac:dyDescent="0.2">
      <c r="A31" s="2141" t="s">
        <v>104</v>
      </c>
      <c r="B31" s="249" t="s">
        <v>50</v>
      </c>
      <c r="C31" s="1526">
        <v>63.590141742585857</v>
      </c>
      <c r="D31" s="1527">
        <v>62.587572533484312</v>
      </c>
      <c r="E31" s="1527">
        <v>75.936094182234626</v>
      </c>
      <c r="F31" s="1527">
        <v>72.362158473079603</v>
      </c>
      <c r="G31" s="1528">
        <v>67.789406649307864</v>
      </c>
      <c r="H31" s="1529">
        <v>72.689156630647361</v>
      </c>
      <c r="I31" s="1527">
        <v>78.851945478286495</v>
      </c>
      <c r="J31" s="1527">
        <v>74.694018545448841</v>
      </c>
      <c r="K31" s="1527">
        <v>72.180903884667472</v>
      </c>
      <c r="L31" s="1530">
        <v>72.188433780814762</v>
      </c>
      <c r="M31" s="1531">
        <v>69.502869710403004</v>
      </c>
      <c r="N31" s="1527">
        <v>62.191142396050523</v>
      </c>
      <c r="O31" s="1527">
        <v>58.714440523771472</v>
      </c>
      <c r="P31" s="1527">
        <v>52.792434863881297</v>
      </c>
      <c r="Q31" s="1528">
        <v>57.388938306044636</v>
      </c>
      <c r="R31" s="1529">
        <v>63.033195090822147</v>
      </c>
      <c r="S31" s="1527">
        <v>91.156329948542947</v>
      </c>
      <c r="T31" s="1527">
        <v>89.441641695879198</v>
      </c>
      <c r="U31" s="1527">
        <v>83.809955035595138</v>
      </c>
      <c r="V31" s="1527">
        <v>25.401527258509997</v>
      </c>
      <c r="W31" s="1527">
        <v>93.547762925914171</v>
      </c>
      <c r="X31" s="1527">
        <v>87.363060792996322</v>
      </c>
      <c r="Y31" s="1527">
        <v>95.651496852287522</v>
      </c>
      <c r="Z31" s="1527">
        <v>59.184571402915708</v>
      </c>
      <c r="AA31" s="1527">
        <v>88.950819928442783</v>
      </c>
      <c r="AB31" s="1527">
        <v>53.808171505848804</v>
      </c>
      <c r="AC31" s="1969">
        <v>78.25664376660248</v>
      </c>
      <c r="AD31" s="1766"/>
      <c r="AE31" s="1766"/>
      <c r="AF31" s="1766"/>
      <c r="AG31" s="1766"/>
      <c r="AH31" s="1766"/>
      <c r="AI31" s="1766"/>
      <c r="AJ31" s="1766"/>
      <c r="AK31" s="1766"/>
      <c r="AL31" s="1766"/>
      <c r="AM31" s="1766"/>
      <c r="AN31" s="1766"/>
      <c r="AO31" s="1766"/>
      <c r="AP31" s="1766"/>
      <c r="AQ31" s="1766"/>
      <c r="AR31" s="1766"/>
      <c r="AS31" s="1766"/>
      <c r="AT31" s="1766"/>
      <c r="AU31" s="1766"/>
      <c r="AV31" s="1766"/>
      <c r="AW31" s="1766"/>
      <c r="AX31" s="1766"/>
      <c r="AY31" s="1766"/>
      <c r="AZ31" s="646"/>
      <c r="BA31" s="2179" t="s">
        <v>104</v>
      </c>
      <c r="BB31" s="151" t="s">
        <v>50</v>
      </c>
      <c r="BC31" s="1075" t="s">
        <v>36</v>
      </c>
      <c r="BD31" s="1094" t="s">
        <v>36</v>
      </c>
      <c r="BE31" s="1094" t="s">
        <v>36</v>
      </c>
      <c r="BF31" s="1094" t="s">
        <v>36</v>
      </c>
      <c r="BG31" s="1114" t="s">
        <v>36</v>
      </c>
      <c r="BH31" s="1134" t="s">
        <v>36</v>
      </c>
      <c r="BI31" s="1094" t="s">
        <v>36</v>
      </c>
      <c r="BJ31" s="1094" t="s">
        <v>36</v>
      </c>
      <c r="BK31" s="1094" t="s">
        <v>36</v>
      </c>
      <c r="BL31" s="1114" t="s">
        <v>36</v>
      </c>
      <c r="BM31" s="1134" t="s">
        <v>36</v>
      </c>
      <c r="BN31" s="1094" t="s">
        <v>36</v>
      </c>
      <c r="BO31" s="1094" t="s">
        <v>36</v>
      </c>
      <c r="BP31" s="1094" t="s">
        <v>36</v>
      </c>
      <c r="BQ31" s="1114" t="s">
        <v>36</v>
      </c>
      <c r="BR31" s="1134" t="s">
        <v>36</v>
      </c>
      <c r="BS31" s="1094" t="s">
        <v>36</v>
      </c>
      <c r="BT31" s="1094" t="s">
        <v>36</v>
      </c>
      <c r="BU31" s="1094" t="s">
        <v>36</v>
      </c>
      <c r="BV31" s="1094" t="s">
        <v>36</v>
      </c>
      <c r="BW31" s="1094" t="s">
        <v>36</v>
      </c>
      <c r="BX31" s="1094" t="s">
        <v>36</v>
      </c>
      <c r="BY31" s="1153" t="s">
        <v>36</v>
      </c>
      <c r="BZ31" s="1153" t="s">
        <v>36</v>
      </c>
      <c r="CA31" s="1153" t="s">
        <v>36</v>
      </c>
      <c r="CB31" s="1153" t="s">
        <v>36</v>
      </c>
      <c r="CC31" s="1153" t="s">
        <v>36</v>
      </c>
      <c r="CD31" s="1829"/>
      <c r="CE31" s="1829"/>
      <c r="CF31" s="1829"/>
      <c r="CG31" s="1829"/>
      <c r="CH31" s="1829"/>
      <c r="CI31" s="1829"/>
      <c r="CJ31" s="1829"/>
      <c r="CK31" s="1829"/>
      <c r="CL31" s="1829"/>
      <c r="CM31" s="1829"/>
      <c r="CN31" s="1829"/>
      <c r="CO31" s="1829"/>
      <c r="CP31" s="1829"/>
      <c r="CQ31" s="1829"/>
      <c r="CR31" s="1829"/>
      <c r="CS31" s="1829"/>
      <c r="CT31" s="1829"/>
      <c r="CU31" s="1829"/>
      <c r="CV31" s="1829"/>
      <c r="CW31" s="1829"/>
      <c r="CX31" s="1829"/>
      <c r="CY31" s="1829"/>
      <c r="CZ31" s="1829"/>
    </row>
    <row r="32" s="130" customFormat="true" ht="15" customHeight="true" x14ac:dyDescent="0.2">
      <c r="A32" s="2141"/>
      <c r="B32" s="249" t="s">
        <v>49</v>
      </c>
      <c r="C32" s="1520">
        <v>36.409858257414037</v>
      </c>
      <c r="D32" s="1521">
        <v>37.412427466515766</v>
      </c>
      <c r="E32" s="1521">
        <v>24.063905817765654</v>
      </c>
      <c r="F32" s="1521">
        <v>27.637841526920599</v>
      </c>
      <c r="G32" s="1522">
        <v>32.210593350692037</v>
      </c>
      <c r="H32" s="1523">
        <v>27.31084336935276</v>
      </c>
      <c r="I32" s="1521">
        <v>21.1480545217136</v>
      </c>
      <c r="J32" s="1521">
        <v>25.305981454551212</v>
      </c>
      <c r="K32" s="1521">
        <v>27.819096115332552</v>
      </c>
      <c r="L32" s="1524">
        <v>27.811566219185313</v>
      </c>
      <c r="M32" s="1525">
        <v>30.497130289597045</v>
      </c>
      <c r="N32" s="1521">
        <v>37.808857603949377</v>
      </c>
      <c r="O32" s="1521">
        <v>41.285559476228656</v>
      </c>
      <c r="P32" s="1521">
        <v>47.207565136118674</v>
      </c>
      <c r="Q32" s="1522">
        <v>42.611061693955328</v>
      </c>
      <c r="R32" s="1523">
        <v>36.966804909178144</v>
      </c>
      <c r="S32" s="1521">
        <v>8.8436700514570799</v>
      </c>
      <c r="T32" s="1521">
        <v>10.558358304121056</v>
      </c>
      <c r="U32" s="1521">
        <v>16.190044964404613</v>
      </c>
      <c r="V32" s="1521">
        <v>74.598472741489658</v>
      </c>
      <c r="W32" s="1521">
        <v>6.4522370740857395</v>
      </c>
      <c r="X32" s="1521">
        <v>12.636939207003865</v>
      </c>
      <c r="Y32" s="1521">
        <v>4.3485031477124929</v>
      </c>
      <c r="Z32" s="1521">
        <v>40.815428597084413</v>
      </c>
      <c r="AA32" s="1521">
        <v>11.049180071557219</v>
      </c>
      <c r="AB32" s="1521">
        <v>46.191828494151451</v>
      </c>
      <c r="AC32" s="1968">
        <v>21.7433562333973</v>
      </c>
      <c r="AD32" s="1766"/>
      <c r="AE32" s="1766"/>
      <c r="AF32" s="1766"/>
      <c r="AG32" s="1766"/>
      <c r="AH32" s="1766"/>
      <c r="AI32" s="1766"/>
      <c r="AJ32" s="1766"/>
      <c r="AK32" s="1766"/>
      <c r="AL32" s="1766"/>
      <c r="AM32" s="1766"/>
      <c r="AN32" s="1766"/>
      <c r="AO32" s="1766"/>
      <c r="AP32" s="1766"/>
      <c r="AQ32" s="1766"/>
      <c r="AR32" s="1766"/>
      <c r="AS32" s="1766"/>
      <c r="AT32" s="1766"/>
      <c r="AU32" s="1766"/>
      <c r="AV32" s="1766"/>
      <c r="AW32" s="1766"/>
      <c r="AX32" s="1766"/>
      <c r="AY32" s="1766"/>
      <c r="AZ32" s="646"/>
      <c r="BA32" s="2179"/>
      <c r="BB32" s="151" t="s">
        <v>49</v>
      </c>
      <c r="BC32" s="1075" t="s">
        <v>36</v>
      </c>
      <c r="BD32" s="1094" t="s">
        <v>36</v>
      </c>
      <c r="BE32" s="1094" t="s">
        <v>36</v>
      </c>
      <c r="BF32" s="1094" t="s">
        <v>36</v>
      </c>
      <c r="BG32" s="1114" t="s">
        <v>36</v>
      </c>
      <c r="BH32" s="1134" t="s">
        <v>36</v>
      </c>
      <c r="BI32" s="1094" t="s">
        <v>36</v>
      </c>
      <c r="BJ32" s="1094" t="s">
        <v>36</v>
      </c>
      <c r="BK32" s="1094" t="s">
        <v>36</v>
      </c>
      <c r="BL32" s="1114" t="s">
        <v>36</v>
      </c>
      <c r="BM32" s="1134" t="s">
        <v>36</v>
      </c>
      <c r="BN32" s="1094" t="s">
        <v>36</v>
      </c>
      <c r="BO32" s="1094" t="s">
        <v>36</v>
      </c>
      <c r="BP32" s="1094" t="s">
        <v>36</v>
      </c>
      <c r="BQ32" s="1114" t="s">
        <v>36</v>
      </c>
      <c r="BR32" s="1134" t="s">
        <v>36</v>
      </c>
      <c r="BS32" s="1094" t="s">
        <v>36</v>
      </c>
      <c r="BT32" s="1094" t="s">
        <v>36</v>
      </c>
      <c r="BU32" s="1094" t="s">
        <v>36</v>
      </c>
      <c r="BV32" s="1094" t="s">
        <v>36</v>
      </c>
      <c r="BW32" s="1094" t="s">
        <v>36</v>
      </c>
      <c r="BX32" s="1094" t="s">
        <v>36</v>
      </c>
      <c r="BY32" s="1153" t="s">
        <v>36</v>
      </c>
      <c r="BZ32" s="1153" t="s">
        <v>36</v>
      </c>
      <c r="CA32" s="1153" t="s">
        <v>36</v>
      </c>
      <c r="CB32" s="1153" t="s">
        <v>36</v>
      </c>
      <c r="CC32" s="1153" t="s">
        <v>36</v>
      </c>
      <c r="CD32" s="1829"/>
      <c r="CE32" s="1829"/>
      <c r="CF32" s="1829"/>
      <c r="CG32" s="1829"/>
      <c r="CH32" s="1829"/>
      <c r="CI32" s="1829"/>
      <c r="CJ32" s="1829"/>
      <c r="CK32" s="1829"/>
      <c r="CL32" s="1829"/>
      <c r="CM32" s="1829"/>
      <c r="CN32" s="1829"/>
      <c r="CO32" s="1829"/>
      <c r="CP32" s="1829"/>
      <c r="CQ32" s="1829"/>
      <c r="CR32" s="1829"/>
      <c r="CS32" s="1829"/>
      <c r="CT32" s="1829"/>
      <c r="CU32" s="1829"/>
      <c r="CV32" s="1829"/>
      <c r="CW32" s="1829"/>
      <c r="CX32" s="1829"/>
      <c r="CY32" s="1829"/>
      <c r="CZ32" s="1829"/>
    </row>
    <row r="33" s="130" customFormat="true" ht="15" customHeight="true" x14ac:dyDescent="0.2">
      <c r="A33" s="2141" t="s">
        <v>105</v>
      </c>
      <c r="B33" s="249" t="s">
        <v>50</v>
      </c>
      <c r="C33" s="1027" t="s">
        <v>36</v>
      </c>
      <c r="D33" s="1034" t="s">
        <v>36</v>
      </c>
      <c r="E33" s="1034" t="s">
        <v>36</v>
      </c>
      <c r="F33" s="1034" t="s">
        <v>36</v>
      </c>
      <c r="G33" s="1041" t="s">
        <v>36</v>
      </c>
      <c r="H33" s="1048" t="s">
        <v>36</v>
      </c>
      <c r="I33" s="1034" t="s">
        <v>36</v>
      </c>
      <c r="J33" s="1034" t="s">
        <v>36</v>
      </c>
      <c r="K33" s="1034" t="s">
        <v>36</v>
      </c>
      <c r="L33" s="1055" t="s">
        <v>36</v>
      </c>
      <c r="M33" s="1062" t="s">
        <v>36</v>
      </c>
      <c r="N33" s="1034" t="s">
        <v>36</v>
      </c>
      <c r="O33" s="1034" t="s">
        <v>36</v>
      </c>
      <c r="P33" s="1034" t="s">
        <v>36</v>
      </c>
      <c r="Q33" s="1041" t="s">
        <v>36</v>
      </c>
      <c r="R33" s="1048" t="s">
        <v>36</v>
      </c>
      <c r="S33" s="1034" t="s">
        <v>36</v>
      </c>
      <c r="T33" s="1034" t="s">
        <v>36</v>
      </c>
      <c r="U33" s="1034" t="s">
        <v>36</v>
      </c>
      <c r="V33" s="1034" t="s">
        <v>36</v>
      </c>
      <c r="W33" s="1034" t="s">
        <v>36</v>
      </c>
      <c r="X33" s="1034" t="s">
        <v>36</v>
      </c>
      <c r="Y33" s="1069" t="s">
        <v>36</v>
      </c>
      <c r="Z33" s="1069" t="s">
        <v>36</v>
      </c>
      <c r="AA33" s="1069" t="s">
        <v>36</v>
      </c>
      <c r="AB33" s="1069" t="s">
        <v>36</v>
      </c>
      <c r="AC33" s="1970" t="s">
        <v>36</v>
      </c>
      <c r="AD33" s="1768"/>
      <c r="AE33" s="1768"/>
      <c r="AF33" s="1768"/>
      <c r="AG33" s="1768"/>
      <c r="AH33" s="1768"/>
      <c r="AI33" s="1768"/>
      <c r="AJ33" s="1768"/>
      <c r="AK33" s="1768"/>
      <c r="AL33" s="1768"/>
      <c r="AM33" s="1768"/>
      <c r="AN33" s="1768"/>
      <c r="AO33" s="1768"/>
      <c r="AP33" s="1768"/>
      <c r="AQ33" s="1768"/>
      <c r="AR33" s="1768"/>
      <c r="AS33" s="1768"/>
      <c r="AT33" s="1768"/>
      <c r="AU33" s="1768"/>
      <c r="AV33" s="1768"/>
      <c r="AW33" s="1768"/>
      <c r="AX33" s="1768"/>
      <c r="AY33" s="1768"/>
      <c r="AZ33" s="215"/>
      <c r="BA33" s="2179" t="s">
        <v>105</v>
      </c>
      <c r="BB33" s="151" t="s">
        <v>50</v>
      </c>
      <c r="BC33" s="1075" t="s">
        <v>36</v>
      </c>
      <c r="BD33" s="1094" t="s">
        <v>36</v>
      </c>
      <c r="BE33" s="1094" t="s">
        <v>36</v>
      </c>
      <c r="BF33" s="1094" t="s">
        <v>36</v>
      </c>
      <c r="BG33" s="1114" t="s">
        <v>36</v>
      </c>
      <c r="BH33" s="1134" t="s">
        <v>36</v>
      </c>
      <c r="BI33" s="1094" t="s">
        <v>36</v>
      </c>
      <c r="BJ33" s="1094" t="s">
        <v>36</v>
      </c>
      <c r="BK33" s="1094" t="s">
        <v>36</v>
      </c>
      <c r="BL33" s="1114" t="s">
        <v>36</v>
      </c>
      <c r="BM33" s="1134" t="s">
        <v>36</v>
      </c>
      <c r="BN33" s="1094" t="s">
        <v>36</v>
      </c>
      <c r="BO33" s="1094" t="s">
        <v>36</v>
      </c>
      <c r="BP33" s="1094" t="s">
        <v>36</v>
      </c>
      <c r="BQ33" s="1114" t="s">
        <v>36</v>
      </c>
      <c r="BR33" s="1134" t="s">
        <v>36</v>
      </c>
      <c r="BS33" s="1094" t="s">
        <v>36</v>
      </c>
      <c r="BT33" s="1094" t="s">
        <v>36</v>
      </c>
      <c r="BU33" s="1094" t="s">
        <v>36</v>
      </c>
      <c r="BV33" s="1094" t="s">
        <v>36</v>
      </c>
      <c r="BW33" s="1094" t="s">
        <v>36</v>
      </c>
      <c r="BX33" s="1094" t="s">
        <v>36</v>
      </c>
      <c r="BY33" s="1153" t="s">
        <v>36</v>
      </c>
      <c r="BZ33" s="1153" t="s">
        <v>36</v>
      </c>
      <c r="CA33" s="1153" t="s">
        <v>36</v>
      </c>
      <c r="CB33" s="1153" t="s">
        <v>36</v>
      </c>
      <c r="CC33" s="1153" t="s">
        <v>36</v>
      </c>
      <c r="CD33" s="1829"/>
      <c r="CE33" s="1829"/>
      <c r="CF33" s="1829"/>
      <c r="CG33" s="1829"/>
      <c r="CH33" s="1829"/>
      <c r="CI33" s="1829"/>
      <c r="CJ33" s="1829"/>
      <c r="CK33" s="1829"/>
      <c r="CL33" s="1829"/>
      <c r="CM33" s="1829"/>
      <c r="CN33" s="1829"/>
      <c r="CO33" s="1829"/>
      <c r="CP33" s="1829"/>
      <c r="CQ33" s="1829"/>
      <c r="CR33" s="1829"/>
      <c r="CS33" s="1829"/>
      <c r="CT33" s="1829"/>
      <c r="CU33" s="1829"/>
      <c r="CV33" s="1829"/>
      <c r="CW33" s="1829"/>
      <c r="CX33" s="1829"/>
      <c r="CY33" s="1829"/>
      <c r="CZ33" s="1829"/>
    </row>
    <row r="34" s="130" customFormat="true" ht="15" customHeight="true" x14ac:dyDescent="0.2">
      <c r="A34" s="2141"/>
      <c r="B34" s="249" t="s">
        <v>49</v>
      </c>
      <c r="C34" s="1027" t="s">
        <v>36</v>
      </c>
      <c r="D34" s="1034" t="s">
        <v>36</v>
      </c>
      <c r="E34" s="1034" t="s">
        <v>36</v>
      </c>
      <c r="F34" s="1034" t="s">
        <v>36</v>
      </c>
      <c r="G34" s="1041" t="s">
        <v>36</v>
      </c>
      <c r="H34" s="1048" t="s">
        <v>36</v>
      </c>
      <c r="I34" s="1034" t="s">
        <v>36</v>
      </c>
      <c r="J34" s="1034" t="s">
        <v>36</v>
      </c>
      <c r="K34" s="1034" t="s">
        <v>36</v>
      </c>
      <c r="L34" s="1055" t="s">
        <v>36</v>
      </c>
      <c r="M34" s="1062" t="s">
        <v>36</v>
      </c>
      <c r="N34" s="1034" t="s">
        <v>36</v>
      </c>
      <c r="O34" s="1034" t="s">
        <v>36</v>
      </c>
      <c r="P34" s="1034" t="s">
        <v>36</v>
      </c>
      <c r="Q34" s="1041" t="s">
        <v>36</v>
      </c>
      <c r="R34" s="1048" t="s">
        <v>36</v>
      </c>
      <c r="S34" s="1034" t="s">
        <v>36</v>
      </c>
      <c r="T34" s="1034" t="s">
        <v>36</v>
      </c>
      <c r="U34" s="1034" t="s">
        <v>36</v>
      </c>
      <c r="V34" s="1034" t="s">
        <v>36</v>
      </c>
      <c r="W34" s="1034" t="s">
        <v>36</v>
      </c>
      <c r="X34" s="1034" t="s">
        <v>36</v>
      </c>
      <c r="Y34" s="1069" t="s">
        <v>36</v>
      </c>
      <c r="Z34" s="1069" t="s">
        <v>36</v>
      </c>
      <c r="AA34" s="1069" t="s">
        <v>36</v>
      </c>
      <c r="AB34" s="1069" t="s">
        <v>36</v>
      </c>
      <c r="AC34" s="1970" t="s">
        <v>36</v>
      </c>
      <c r="AD34" s="1768"/>
      <c r="AE34" s="1768"/>
      <c r="AF34" s="1768"/>
      <c r="AG34" s="1768"/>
      <c r="AH34" s="1768"/>
      <c r="AI34" s="1768"/>
      <c r="AJ34" s="1768"/>
      <c r="AK34" s="1768"/>
      <c r="AL34" s="1768"/>
      <c r="AM34" s="1768"/>
      <c r="AN34" s="1768"/>
      <c r="AO34" s="1768"/>
      <c r="AP34" s="1768"/>
      <c r="AQ34" s="1768"/>
      <c r="AR34" s="1768"/>
      <c r="AS34" s="1768"/>
      <c r="AT34" s="1768"/>
      <c r="AU34" s="1768"/>
      <c r="AV34" s="1768"/>
      <c r="AW34" s="1768"/>
      <c r="AX34" s="1768"/>
      <c r="AY34" s="1768"/>
      <c r="AZ34" s="215"/>
      <c r="BA34" s="2179"/>
      <c r="BB34" s="151" t="s">
        <v>49</v>
      </c>
      <c r="BC34" s="1075" t="s">
        <v>36</v>
      </c>
      <c r="BD34" s="1094" t="s">
        <v>36</v>
      </c>
      <c r="BE34" s="1094" t="s">
        <v>36</v>
      </c>
      <c r="BF34" s="1094" t="s">
        <v>36</v>
      </c>
      <c r="BG34" s="1114" t="s">
        <v>36</v>
      </c>
      <c r="BH34" s="1134" t="s">
        <v>36</v>
      </c>
      <c r="BI34" s="1094" t="s">
        <v>36</v>
      </c>
      <c r="BJ34" s="1094" t="s">
        <v>36</v>
      </c>
      <c r="BK34" s="1094" t="s">
        <v>36</v>
      </c>
      <c r="BL34" s="1114" t="s">
        <v>36</v>
      </c>
      <c r="BM34" s="1134" t="s">
        <v>36</v>
      </c>
      <c r="BN34" s="1094" t="s">
        <v>36</v>
      </c>
      <c r="BO34" s="1094" t="s">
        <v>36</v>
      </c>
      <c r="BP34" s="1094" t="s">
        <v>36</v>
      </c>
      <c r="BQ34" s="1114" t="s">
        <v>36</v>
      </c>
      <c r="BR34" s="1134" t="s">
        <v>36</v>
      </c>
      <c r="BS34" s="1094" t="s">
        <v>36</v>
      </c>
      <c r="BT34" s="1094" t="s">
        <v>36</v>
      </c>
      <c r="BU34" s="1094" t="s">
        <v>36</v>
      </c>
      <c r="BV34" s="1094" t="s">
        <v>36</v>
      </c>
      <c r="BW34" s="1094" t="s">
        <v>36</v>
      </c>
      <c r="BX34" s="1094" t="s">
        <v>36</v>
      </c>
      <c r="BY34" s="1153" t="s">
        <v>36</v>
      </c>
      <c r="BZ34" s="1153" t="s">
        <v>36</v>
      </c>
      <c r="CA34" s="1153" t="s">
        <v>36</v>
      </c>
      <c r="CB34" s="1153" t="s">
        <v>36</v>
      </c>
      <c r="CC34" s="1153" t="s">
        <v>36</v>
      </c>
      <c r="CD34" s="1829"/>
      <c r="CE34" s="1829"/>
      <c r="CF34" s="1829"/>
      <c r="CG34" s="1829"/>
      <c r="CH34" s="1829"/>
      <c r="CI34" s="1829"/>
      <c r="CJ34" s="1829"/>
      <c r="CK34" s="1829"/>
      <c r="CL34" s="1829"/>
      <c r="CM34" s="1829"/>
      <c r="CN34" s="1829"/>
      <c r="CO34" s="1829"/>
      <c r="CP34" s="1829"/>
      <c r="CQ34" s="1829"/>
      <c r="CR34" s="1829"/>
      <c r="CS34" s="1829"/>
      <c r="CT34" s="1829"/>
      <c r="CU34" s="1829"/>
      <c r="CV34" s="1829"/>
      <c r="CW34" s="1829"/>
      <c r="CX34" s="1829"/>
      <c r="CY34" s="1829"/>
      <c r="CZ34" s="1829"/>
    </row>
    <row r="35" s="642" customFormat="true" ht="15" customHeight="true" x14ac:dyDescent="0.2">
      <c r="A35" s="2368" t="s">
        <v>56</v>
      </c>
      <c r="B35" s="1630" t="s">
        <v>50</v>
      </c>
      <c r="C35" s="1520">
        <v>79.487078437595699</v>
      </c>
      <c r="D35" s="1521">
        <v>76.483387535366163</v>
      </c>
      <c r="E35" s="1521">
        <v>79.590621557151252</v>
      </c>
      <c r="F35" s="1521">
        <v>75.455623457105816</v>
      </c>
      <c r="G35" s="1522">
        <v>73.144183255346903</v>
      </c>
      <c r="H35" s="1523">
        <v>81.967033706589021</v>
      </c>
      <c r="I35" s="1521">
        <v>81.249572470206203</v>
      </c>
      <c r="J35" s="1521">
        <v>77.070572733638613</v>
      </c>
      <c r="K35" s="1521">
        <v>74.70689440873717</v>
      </c>
      <c r="L35" s="1524">
        <v>74.910748731282155</v>
      </c>
      <c r="M35" s="1525">
        <v>82.925834762842783</v>
      </c>
      <c r="N35" s="1521">
        <v>78.978704109572078</v>
      </c>
      <c r="O35" s="1521">
        <v>75.729724888698939</v>
      </c>
      <c r="P35" s="1521">
        <v>69.311552752584916</v>
      </c>
      <c r="Q35" s="1522">
        <v>68.767709737957261</v>
      </c>
      <c r="R35" s="1523">
        <v>77.854147498861792</v>
      </c>
      <c r="S35" s="1521">
        <v>95.584223399113384</v>
      </c>
      <c r="T35" s="1521">
        <v>93.966863418649069</v>
      </c>
      <c r="U35" s="1521">
        <v>95.23780222958726</v>
      </c>
      <c r="V35" s="1521">
        <v>36.35605384211128</v>
      </c>
      <c r="W35" s="1521">
        <v>94.902887630203608</v>
      </c>
      <c r="X35" s="1521">
        <v>97.438201580386661</v>
      </c>
      <c r="Y35" s="1521">
        <v>96.096010994995581</v>
      </c>
      <c r="Z35" s="1521">
        <v>76.375296919261331</v>
      </c>
      <c r="AA35" s="1521">
        <v>96.030875461300909</v>
      </c>
      <c r="AB35" s="1521">
        <v>62.014957451871147</v>
      </c>
      <c r="AC35" s="1968">
        <v>81.795385560351406</v>
      </c>
      <c r="AD35" s="1766"/>
      <c r="AE35" s="1766"/>
      <c r="AF35" s="1766"/>
      <c r="AG35" s="1766"/>
      <c r="AH35" s="1766"/>
      <c r="AI35" s="1766"/>
      <c r="AJ35" s="1766"/>
      <c r="AK35" s="1766"/>
      <c r="AL35" s="1766"/>
      <c r="AM35" s="1766"/>
      <c r="AN35" s="1766"/>
      <c r="AO35" s="1766"/>
      <c r="AP35" s="1766"/>
      <c r="AQ35" s="1766"/>
      <c r="AR35" s="1766"/>
      <c r="AS35" s="1766"/>
      <c r="AT35" s="1766"/>
      <c r="AU35" s="1766"/>
      <c r="AV35" s="1766"/>
      <c r="AW35" s="1766"/>
      <c r="AX35" s="1766"/>
      <c r="AY35" s="1766"/>
      <c r="AZ35" s="646"/>
      <c r="BA35" s="2179" t="s">
        <v>56</v>
      </c>
      <c r="BB35" s="151" t="s">
        <v>50</v>
      </c>
      <c r="BC35" s="1075" t="s">
        <v>36</v>
      </c>
      <c r="BD35" s="1094" t="s">
        <v>36</v>
      </c>
      <c r="BE35" s="1094" t="s">
        <v>36</v>
      </c>
      <c r="BF35" s="1094" t="s">
        <v>36</v>
      </c>
      <c r="BG35" s="1114" t="s">
        <v>36</v>
      </c>
      <c r="BH35" s="1134" t="s">
        <v>36</v>
      </c>
      <c r="BI35" s="1094" t="s">
        <v>36</v>
      </c>
      <c r="BJ35" s="1094" t="s">
        <v>36</v>
      </c>
      <c r="BK35" s="1094" t="s">
        <v>36</v>
      </c>
      <c r="BL35" s="1114" t="s">
        <v>36</v>
      </c>
      <c r="BM35" s="1134" t="s">
        <v>36</v>
      </c>
      <c r="BN35" s="1094" t="s">
        <v>36</v>
      </c>
      <c r="BO35" s="1094" t="s">
        <v>36</v>
      </c>
      <c r="BP35" s="1094" t="s">
        <v>36</v>
      </c>
      <c r="BQ35" s="1114" t="s">
        <v>36</v>
      </c>
      <c r="BR35" s="1134" t="s">
        <v>36</v>
      </c>
      <c r="BS35" s="1094" t="s">
        <v>36</v>
      </c>
      <c r="BT35" s="1094" t="s">
        <v>36</v>
      </c>
      <c r="BU35" s="1094" t="s">
        <v>36</v>
      </c>
      <c r="BV35" s="1094" t="s">
        <v>36</v>
      </c>
      <c r="BW35" s="1094" t="s">
        <v>36</v>
      </c>
      <c r="BX35" s="1094" t="s">
        <v>36</v>
      </c>
      <c r="BY35" s="1153" t="s">
        <v>36</v>
      </c>
      <c r="BZ35" s="1153" t="s">
        <v>36</v>
      </c>
      <c r="CA35" s="1153" t="s">
        <v>36</v>
      </c>
      <c r="CB35" s="1153" t="s">
        <v>36</v>
      </c>
      <c r="CC35" s="1153" t="s">
        <v>36</v>
      </c>
      <c r="CD35" s="1829"/>
      <c r="CE35" s="1829"/>
      <c r="CF35" s="1829"/>
      <c r="CG35" s="1829"/>
      <c r="CH35" s="1829"/>
      <c r="CI35" s="1829"/>
      <c r="CJ35" s="1829"/>
      <c r="CK35" s="1829"/>
      <c r="CL35" s="1829"/>
      <c r="CM35" s="1829"/>
      <c r="CN35" s="1829"/>
      <c r="CO35" s="1829"/>
      <c r="CP35" s="1829"/>
      <c r="CQ35" s="1829"/>
      <c r="CR35" s="1829"/>
      <c r="CS35" s="1829"/>
      <c r="CT35" s="1829"/>
      <c r="CU35" s="1829"/>
      <c r="CV35" s="1829"/>
      <c r="CW35" s="1829"/>
      <c r="CX35" s="1829"/>
      <c r="CY35" s="1829"/>
      <c r="CZ35" s="1829"/>
    </row>
    <row r="36" s="642" customFormat="true" ht="15" customHeight="true" x14ac:dyDescent="0.2">
      <c r="A36" s="2368"/>
      <c r="B36" s="1630" t="s">
        <v>49</v>
      </c>
      <c r="C36" s="1520">
        <v>20.51292156240406</v>
      </c>
      <c r="D36" s="1521">
        <v>23.516612464633944</v>
      </c>
      <c r="E36" s="1521">
        <v>20.409378442849089</v>
      </c>
      <c r="F36" s="1521">
        <v>24.54437654289438</v>
      </c>
      <c r="G36" s="1522">
        <v>26.855816744652937</v>
      </c>
      <c r="H36" s="1523">
        <v>18.032966293411047</v>
      </c>
      <c r="I36" s="1521">
        <v>18.750427529793846</v>
      </c>
      <c r="J36" s="1521">
        <v>22.929427266361415</v>
      </c>
      <c r="K36" s="1521">
        <v>25.293105591262808</v>
      </c>
      <c r="L36" s="1524">
        <v>25.089251268717899</v>
      </c>
      <c r="M36" s="1525">
        <v>17.074165237157153</v>
      </c>
      <c r="N36" s="1521">
        <v>21.021295890427979</v>
      </c>
      <c r="O36" s="1521">
        <v>24.2702751113011</v>
      </c>
      <c r="P36" s="1521">
        <v>30.688447247415134</v>
      </c>
      <c r="Q36" s="1522">
        <v>31.232290262042728</v>
      </c>
      <c r="R36" s="1523">
        <v>22.145852501138378</v>
      </c>
      <c r="S36" s="1521">
        <v>4.4157766008866126</v>
      </c>
      <c r="T36" s="1521">
        <v>6.033136581351056</v>
      </c>
      <c r="U36" s="1521">
        <v>4.7621977704126346</v>
      </c>
      <c r="V36" s="1521">
        <v>63.64394615788845</v>
      </c>
      <c r="W36" s="1521">
        <v>5.0971123697963288</v>
      </c>
      <c r="X36" s="1521">
        <v>2.561798419613484</v>
      </c>
      <c r="Y36" s="1521">
        <v>3.9039890050044468</v>
      </c>
      <c r="Z36" s="1521">
        <v>23.62470308073874</v>
      </c>
      <c r="AA36" s="1521">
        <v>3.9691245386990883</v>
      </c>
      <c r="AB36" s="1521">
        <v>37.985042548129208</v>
      </c>
      <c r="AC36" s="1968">
        <v>18.204614439648399</v>
      </c>
      <c r="AD36" s="1766"/>
      <c r="AE36" s="1766"/>
      <c r="AF36" s="1766"/>
      <c r="AG36" s="1766"/>
      <c r="AH36" s="1766"/>
      <c r="AI36" s="1766"/>
      <c r="AJ36" s="1766"/>
      <c r="AK36" s="1766"/>
      <c r="AL36" s="1766"/>
      <c r="AM36" s="1766"/>
      <c r="AN36" s="1766"/>
      <c r="AO36" s="1766"/>
      <c r="AP36" s="1766"/>
      <c r="AQ36" s="1766"/>
      <c r="AR36" s="1766"/>
      <c r="AS36" s="1766"/>
      <c r="AT36" s="1766"/>
      <c r="AU36" s="1766"/>
      <c r="AV36" s="1766"/>
      <c r="AW36" s="1766"/>
      <c r="AX36" s="1766"/>
      <c r="AY36" s="1766"/>
      <c r="AZ36" s="646"/>
      <c r="BA36" s="2179"/>
      <c r="BB36" s="151" t="s">
        <v>49</v>
      </c>
      <c r="BC36" s="1075" t="s">
        <v>36</v>
      </c>
      <c r="BD36" s="1094" t="s">
        <v>36</v>
      </c>
      <c r="BE36" s="1094" t="s">
        <v>36</v>
      </c>
      <c r="BF36" s="1094" t="s">
        <v>36</v>
      </c>
      <c r="BG36" s="1114" t="s">
        <v>36</v>
      </c>
      <c r="BH36" s="1134" t="s">
        <v>36</v>
      </c>
      <c r="BI36" s="1094" t="s">
        <v>36</v>
      </c>
      <c r="BJ36" s="1094" t="s">
        <v>36</v>
      </c>
      <c r="BK36" s="1094" t="s">
        <v>36</v>
      </c>
      <c r="BL36" s="1114" t="s">
        <v>36</v>
      </c>
      <c r="BM36" s="1134" t="s">
        <v>36</v>
      </c>
      <c r="BN36" s="1094" t="s">
        <v>36</v>
      </c>
      <c r="BO36" s="1094" t="s">
        <v>36</v>
      </c>
      <c r="BP36" s="1094" t="s">
        <v>36</v>
      </c>
      <c r="BQ36" s="1114" t="s">
        <v>36</v>
      </c>
      <c r="BR36" s="1134" t="s">
        <v>36</v>
      </c>
      <c r="BS36" s="1094" t="s">
        <v>36</v>
      </c>
      <c r="BT36" s="1094" t="s">
        <v>36</v>
      </c>
      <c r="BU36" s="1094" t="s">
        <v>36</v>
      </c>
      <c r="BV36" s="1094" t="s">
        <v>36</v>
      </c>
      <c r="BW36" s="1094" t="s">
        <v>36</v>
      </c>
      <c r="BX36" s="1094" t="s">
        <v>36</v>
      </c>
      <c r="BY36" s="1153" t="s">
        <v>36</v>
      </c>
      <c r="BZ36" s="1153" t="s">
        <v>36</v>
      </c>
      <c r="CA36" s="1153" t="s">
        <v>36</v>
      </c>
      <c r="CB36" s="1153" t="s">
        <v>36</v>
      </c>
      <c r="CC36" s="1153" t="s">
        <v>36</v>
      </c>
      <c r="CD36" s="1829"/>
      <c r="CE36" s="1829"/>
      <c r="CF36" s="1829"/>
      <c r="CG36" s="1829"/>
      <c r="CH36" s="1829"/>
      <c r="CI36" s="1829"/>
      <c r="CJ36" s="1829"/>
      <c r="CK36" s="1829"/>
      <c r="CL36" s="1829"/>
      <c r="CM36" s="1829"/>
      <c r="CN36" s="1829"/>
      <c r="CO36" s="1829"/>
      <c r="CP36" s="1829"/>
      <c r="CQ36" s="1829"/>
      <c r="CR36" s="1829"/>
      <c r="CS36" s="1829"/>
      <c r="CT36" s="1829"/>
      <c r="CU36" s="1829"/>
      <c r="CV36" s="1829"/>
      <c r="CW36" s="1829"/>
      <c r="CX36" s="1829"/>
      <c r="CY36" s="1829"/>
      <c r="CZ36" s="1829"/>
    </row>
    <row r="37" s="642" customFormat="true" ht="15" customHeight="true" x14ac:dyDescent="0.2">
      <c r="A37" s="2368" t="s">
        <v>151</v>
      </c>
      <c r="B37" s="1630" t="s">
        <v>50</v>
      </c>
      <c r="C37" s="1520">
        <v>80.164205506838286</v>
      </c>
      <c r="D37" s="1521">
        <v>76.918712503109603</v>
      </c>
      <c r="E37" s="1521">
        <v>79.768131559867456</v>
      </c>
      <c r="F37" s="1521">
        <v>75.773529428108674</v>
      </c>
      <c r="G37" s="1522">
        <v>73.486891948560938</v>
      </c>
      <c r="H37" s="1523">
        <v>82.552183533515588</v>
      </c>
      <c r="I37" s="1521">
        <v>81.408219497606822</v>
      </c>
      <c r="J37" s="1521">
        <v>77.254841516696942</v>
      </c>
      <c r="K37" s="1521">
        <v>75.126580327198965</v>
      </c>
      <c r="L37" s="1524">
        <v>75.226805991129979</v>
      </c>
      <c r="M37" s="1525">
        <v>84.231784245209127</v>
      </c>
      <c r="N37" s="1521">
        <v>79.250855721067552</v>
      </c>
      <c r="O37" s="1521">
        <v>75.756760232234925</v>
      </c>
      <c r="P37" s="1521">
        <v>69.761969577638055</v>
      </c>
      <c r="Q37" s="1522">
        <v>69.073372367874882</v>
      </c>
      <c r="R37" s="1523">
        <v>78.692146503283439</v>
      </c>
      <c r="S37" s="1521">
        <v>95.635861111289131</v>
      </c>
      <c r="T37" s="1521">
        <v>94.187833112468027</v>
      </c>
      <c r="U37" s="1521">
        <v>95.405734147652282</v>
      </c>
      <c r="V37" s="1521">
        <v>36.135579588085704</v>
      </c>
      <c r="W37" s="1521">
        <v>95.855651063873324</v>
      </c>
      <c r="X37" s="1521">
        <v>97.354485924409133</v>
      </c>
      <c r="Y37" s="1521">
        <v>96.154262298395565</v>
      </c>
      <c r="Z37" s="1521">
        <v>79.661136419331541</v>
      </c>
      <c r="AA37" s="1521">
        <v>96.24318543215648</v>
      </c>
      <c r="AB37" s="1521">
        <v>62.200167816157844</v>
      </c>
      <c r="AC37" s="1968">
        <v>85.114970547157526</v>
      </c>
      <c r="AD37" s="1766"/>
      <c r="AE37" s="1766"/>
      <c r="AF37" s="1766"/>
      <c r="AG37" s="1766"/>
      <c r="AH37" s="1766"/>
      <c r="AI37" s="1766"/>
      <c r="AJ37" s="1766"/>
      <c r="AK37" s="1766"/>
      <c r="AL37" s="1766"/>
      <c r="AM37" s="1766"/>
      <c r="AN37" s="1766"/>
      <c r="AO37" s="1766"/>
      <c r="AP37" s="1766"/>
      <c r="AQ37" s="1766"/>
      <c r="AR37" s="1766"/>
      <c r="AS37" s="1766"/>
      <c r="AT37" s="1766"/>
      <c r="AU37" s="1766"/>
      <c r="AV37" s="1766"/>
      <c r="AW37" s="1766"/>
      <c r="AX37" s="1766"/>
      <c r="AY37" s="1766"/>
      <c r="AZ37" s="646"/>
      <c r="BA37" s="2179" t="s">
        <v>126</v>
      </c>
      <c r="BB37" s="151" t="s">
        <v>50</v>
      </c>
      <c r="BC37" s="1075" t="s">
        <v>36</v>
      </c>
      <c r="BD37" s="1094" t="s">
        <v>36</v>
      </c>
      <c r="BE37" s="1094" t="s">
        <v>36</v>
      </c>
      <c r="BF37" s="1094" t="s">
        <v>36</v>
      </c>
      <c r="BG37" s="1114" t="s">
        <v>36</v>
      </c>
      <c r="BH37" s="1134" t="s">
        <v>36</v>
      </c>
      <c r="BI37" s="1094" t="s">
        <v>36</v>
      </c>
      <c r="BJ37" s="1094" t="s">
        <v>36</v>
      </c>
      <c r="BK37" s="1094" t="s">
        <v>36</v>
      </c>
      <c r="BL37" s="1114" t="s">
        <v>36</v>
      </c>
      <c r="BM37" s="1134" t="s">
        <v>36</v>
      </c>
      <c r="BN37" s="1094" t="s">
        <v>36</v>
      </c>
      <c r="BO37" s="1094" t="s">
        <v>36</v>
      </c>
      <c r="BP37" s="1094" t="s">
        <v>36</v>
      </c>
      <c r="BQ37" s="1114" t="s">
        <v>36</v>
      </c>
      <c r="BR37" s="1134" t="s">
        <v>36</v>
      </c>
      <c r="BS37" s="1094" t="s">
        <v>36</v>
      </c>
      <c r="BT37" s="1094" t="s">
        <v>36</v>
      </c>
      <c r="BU37" s="1094" t="s">
        <v>36</v>
      </c>
      <c r="BV37" s="1094" t="s">
        <v>36</v>
      </c>
      <c r="BW37" s="1094" t="s">
        <v>36</v>
      </c>
      <c r="BX37" s="1094" t="s">
        <v>36</v>
      </c>
      <c r="BY37" s="1153" t="s">
        <v>36</v>
      </c>
      <c r="BZ37" s="1153" t="s">
        <v>36</v>
      </c>
      <c r="CA37" s="1153" t="s">
        <v>36</v>
      </c>
      <c r="CB37" s="1153" t="s">
        <v>36</v>
      </c>
      <c r="CC37" s="1153" t="s">
        <v>36</v>
      </c>
      <c r="CD37" s="1829"/>
      <c r="CE37" s="1829"/>
      <c r="CF37" s="1829"/>
      <c r="CG37" s="1829"/>
      <c r="CH37" s="1829"/>
      <c r="CI37" s="1829"/>
      <c r="CJ37" s="1829"/>
      <c r="CK37" s="1829"/>
      <c r="CL37" s="1829"/>
      <c r="CM37" s="1829"/>
      <c r="CN37" s="1829"/>
      <c r="CO37" s="1829"/>
      <c r="CP37" s="1829"/>
      <c r="CQ37" s="1829"/>
      <c r="CR37" s="1829"/>
      <c r="CS37" s="1829"/>
      <c r="CT37" s="1829"/>
      <c r="CU37" s="1829"/>
      <c r="CV37" s="1829"/>
      <c r="CW37" s="1829"/>
      <c r="CX37" s="1829"/>
      <c r="CY37" s="1829"/>
      <c r="CZ37" s="1829"/>
    </row>
    <row r="38" s="642" customFormat="true" ht="15" customHeight="true" x14ac:dyDescent="0.2">
      <c r="A38" s="2368"/>
      <c r="B38" s="1630" t="s">
        <v>49</v>
      </c>
      <c r="C38" s="1520">
        <v>19.835794493161451</v>
      </c>
      <c r="D38" s="1521">
        <v>23.081287496890464</v>
      </c>
      <c r="E38" s="1521">
        <v>20.231868440132928</v>
      </c>
      <c r="F38" s="1521">
        <v>24.226470571891497</v>
      </c>
      <c r="G38" s="1522">
        <v>26.513108051438934</v>
      </c>
      <c r="H38" s="1523">
        <v>17.447816466484429</v>
      </c>
      <c r="I38" s="1521">
        <v>18.591780502393203</v>
      </c>
      <c r="J38" s="1521">
        <v>22.745158483303058</v>
      </c>
      <c r="K38" s="1521">
        <v>24.873419672800999</v>
      </c>
      <c r="L38" s="1524">
        <v>24.773194008870099</v>
      </c>
      <c r="M38" s="1525">
        <v>15.768215754790871</v>
      </c>
      <c r="N38" s="1521">
        <v>20.749144278932494</v>
      </c>
      <c r="O38" s="1521">
        <v>24.243239767765001</v>
      </c>
      <c r="P38" s="1521">
        <v>30.238030422361916</v>
      </c>
      <c r="Q38" s="1522">
        <v>30.926627632125136</v>
      </c>
      <c r="R38" s="1523">
        <v>21.307853496716753</v>
      </c>
      <c r="S38" s="1521">
        <v>4.3641388887107828</v>
      </c>
      <c r="T38" s="1521">
        <v>5.8121668875321131</v>
      </c>
      <c r="U38" s="1521">
        <v>4.5942658523476361</v>
      </c>
      <c r="V38" s="1521">
        <v>63.864420411914047</v>
      </c>
      <c r="W38" s="1521">
        <v>4.1443489361265708</v>
      </c>
      <c r="X38" s="1521">
        <v>2.6455140755908735</v>
      </c>
      <c r="Y38" s="1521">
        <v>3.8457377016044534</v>
      </c>
      <c r="Z38" s="1521">
        <v>20.33886358066848</v>
      </c>
      <c r="AA38" s="1521">
        <v>3.7568145678435099</v>
      </c>
      <c r="AB38" s="1521">
        <v>37.799832183842511</v>
      </c>
      <c r="AC38" s="1968">
        <v>14.885029452842314</v>
      </c>
      <c r="AD38" s="1766"/>
      <c r="AE38" s="1766"/>
      <c r="AF38" s="1766"/>
      <c r="AG38" s="1766"/>
      <c r="AH38" s="1766"/>
      <c r="AI38" s="1766"/>
      <c r="AJ38" s="1766"/>
      <c r="AK38" s="1766"/>
      <c r="AL38" s="1766"/>
      <c r="AM38" s="1766"/>
      <c r="AN38" s="1766"/>
      <c r="AO38" s="1766"/>
      <c r="AP38" s="1766"/>
      <c r="AQ38" s="1766"/>
      <c r="AR38" s="1766"/>
      <c r="AS38" s="1766"/>
      <c r="AT38" s="1766"/>
      <c r="AU38" s="1766"/>
      <c r="AV38" s="1766"/>
      <c r="AW38" s="1766"/>
      <c r="AX38" s="1766"/>
      <c r="AY38" s="1766"/>
      <c r="AZ38" s="646"/>
      <c r="BA38" s="2179"/>
      <c r="BB38" s="151" t="s">
        <v>49</v>
      </c>
      <c r="BC38" s="1075" t="s">
        <v>36</v>
      </c>
      <c r="BD38" s="1094" t="s">
        <v>36</v>
      </c>
      <c r="BE38" s="1094" t="s">
        <v>36</v>
      </c>
      <c r="BF38" s="1094" t="s">
        <v>36</v>
      </c>
      <c r="BG38" s="1114" t="s">
        <v>36</v>
      </c>
      <c r="BH38" s="1134" t="s">
        <v>36</v>
      </c>
      <c r="BI38" s="1094" t="s">
        <v>36</v>
      </c>
      <c r="BJ38" s="1094" t="s">
        <v>36</v>
      </c>
      <c r="BK38" s="1094" t="s">
        <v>36</v>
      </c>
      <c r="BL38" s="1114" t="s">
        <v>36</v>
      </c>
      <c r="BM38" s="1134" t="s">
        <v>36</v>
      </c>
      <c r="BN38" s="1094" t="s">
        <v>36</v>
      </c>
      <c r="BO38" s="1094" t="s">
        <v>36</v>
      </c>
      <c r="BP38" s="1094" t="s">
        <v>36</v>
      </c>
      <c r="BQ38" s="1114" t="s">
        <v>36</v>
      </c>
      <c r="BR38" s="1134" t="s">
        <v>36</v>
      </c>
      <c r="BS38" s="1094" t="s">
        <v>36</v>
      </c>
      <c r="BT38" s="1094" t="s">
        <v>36</v>
      </c>
      <c r="BU38" s="1094" t="s">
        <v>36</v>
      </c>
      <c r="BV38" s="1094" t="s">
        <v>36</v>
      </c>
      <c r="BW38" s="1094" t="s">
        <v>36</v>
      </c>
      <c r="BX38" s="1094" t="s">
        <v>36</v>
      </c>
      <c r="BY38" s="1153" t="s">
        <v>36</v>
      </c>
      <c r="BZ38" s="1153" t="s">
        <v>36</v>
      </c>
      <c r="CA38" s="1153" t="s">
        <v>36</v>
      </c>
      <c r="CB38" s="1153" t="s">
        <v>36</v>
      </c>
      <c r="CC38" s="1153" t="s">
        <v>36</v>
      </c>
      <c r="CD38" s="1829"/>
      <c r="CE38" s="1829"/>
      <c r="CF38" s="1829"/>
      <c r="CG38" s="1829"/>
      <c r="CH38" s="1829"/>
      <c r="CI38" s="1829"/>
      <c r="CJ38" s="1829"/>
      <c r="CK38" s="1829"/>
      <c r="CL38" s="1829"/>
      <c r="CM38" s="1829"/>
      <c r="CN38" s="1829"/>
      <c r="CO38" s="1829"/>
      <c r="CP38" s="1829"/>
      <c r="CQ38" s="1829"/>
      <c r="CR38" s="1829"/>
      <c r="CS38" s="1829"/>
      <c r="CT38" s="1829"/>
      <c r="CU38" s="1829"/>
      <c r="CV38" s="1829"/>
      <c r="CW38" s="1829"/>
      <c r="CX38" s="1829"/>
      <c r="CY38" s="1829"/>
      <c r="CZ38" s="1829"/>
    </row>
    <row r="39" s="130" customFormat="true" ht="15" customHeight="true" x14ac:dyDescent="0.2">
      <c r="A39" s="2141" t="s">
        <v>123</v>
      </c>
      <c r="B39" s="249" t="s">
        <v>50</v>
      </c>
      <c r="C39" s="1027" t="s">
        <v>36</v>
      </c>
      <c r="D39" s="1034" t="s">
        <v>36</v>
      </c>
      <c r="E39" s="1034" t="s">
        <v>36</v>
      </c>
      <c r="F39" s="1034" t="s">
        <v>36</v>
      </c>
      <c r="G39" s="1041" t="s">
        <v>36</v>
      </c>
      <c r="H39" s="1048" t="s">
        <v>36</v>
      </c>
      <c r="I39" s="1034" t="s">
        <v>36</v>
      </c>
      <c r="J39" s="1034" t="s">
        <v>36</v>
      </c>
      <c r="K39" s="1034" t="s">
        <v>36</v>
      </c>
      <c r="L39" s="1055" t="s">
        <v>36</v>
      </c>
      <c r="M39" s="1062" t="s">
        <v>36</v>
      </c>
      <c r="N39" s="1034" t="s">
        <v>36</v>
      </c>
      <c r="O39" s="1034" t="s">
        <v>36</v>
      </c>
      <c r="P39" s="1034" t="s">
        <v>36</v>
      </c>
      <c r="Q39" s="1041" t="s">
        <v>36</v>
      </c>
      <c r="R39" s="1048" t="s">
        <v>36</v>
      </c>
      <c r="S39" s="1034" t="s">
        <v>36</v>
      </c>
      <c r="T39" s="1034" t="s">
        <v>36</v>
      </c>
      <c r="U39" s="1034" t="s">
        <v>36</v>
      </c>
      <c r="V39" s="1034" t="s">
        <v>36</v>
      </c>
      <c r="W39" s="1034" t="s">
        <v>36</v>
      </c>
      <c r="X39" s="1034" t="s">
        <v>36</v>
      </c>
      <c r="Y39" s="1069" t="s">
        <v>36</v>
      </c>
      <c r="Z39" s="1069" t="s">
        <v>36</v>
      </c>
      <c r="AA39" s="1069" t="s">
        <v>36</v>
      </c>
      <c r="AB39" s="1069" t="s">
        <v>36</v>
      </c>
      <c r="AC39" s="1970" t="s">
        <v>36</v>
      </c>
      <c r="AD39" s="1768"/>
      <c r="AE39" s="1768"/>
      <c r="AF39" s="1768"/>
      <c r="AG39" s="1768"/>
      <c r="AH39" s="1768"/>
      <c r="AI39" s="1768"/>
      <c r="AJ39" s="1768"/>
      <c r="AK39" s="1768"/>
      <c r="AL39" s="1768"/>
      <c r="AM39" s="1768"/>
      <c r="AN39" s="1768"/>
      <c r="AO39" s="1768"/>
      <c r="AP39" s="1768"/>
      <c r="AQ39" s="1768"/>
      <c r="AR39" s="1768"/>
      <c r="AS39" s="1768"/>
      <c r="AT39" s="1768"/>
      <c r="AU39" s="1768"/>
      <c r="AV39" s="1768"/>
      <c r="AW39" s="1768"/>
      <c r="AX39" s="1768"/>
      <c r="AY39" s="1768"/>
      <c r="AZ39" s="215"/>
      <c r="BA39" s="2179" t="s">
        <v>123</v>
      </c>
      <c r="BB39" s="151" t="s">
        <v>50</v>
      </c>
      <c r="BC39" s="1075" t="s">
        <v>36</v>
      </c>
      <c r="BD39" s="1094" t="s">
        <v>36</v>
      </c>
      <c r="BE39" s="1094" t="s">
        <v>36</v>
      </c>
      <c r="BF39" s="1094" t="s">
        <v>36</v>
      </c>
      <c r="BG39" s="1114" t="s">
        <v>36</v>
      </c>
      <c r="BH39" s="1134" t="s">
        <v>36</v>
      </c>
      <c r="BI39" s="1094" t="s">
        <v>36</v>
      </c>
      <c r="BJ39" s="1094" t="s">
        <v>36</v>
      </c>
      <c r="BK39" s="1094" t="s">
        <v>36</v>
      </c>
      <c r="BL39" s="1114" t="s">
        <v>36</v>
      </c>
      <c r="BM39" s="1134" t="s">
        <v>36</v>
      </c>
      <c r="BN39" s="1094" t="s">
        <v>36</v>
      </c>
      <c r="BO39" s="1094" t="s">
        <v>36</v>
      </c>
      <c r="BP39" s="1094" t="s">
        <v>36</v>
      </c>
      <c r="BQ39" s="1114" t="s">
        <v>36</v>
      </c>
      <c r="BR39" s="1134" t="s">
        <v>36</v>
      </c>
      <c r="BS39" s="1094" t="s">
        <v>36</v>
      </c>
      <c r="BT39" s="1094" t="s">
        <v>36</v>
      </c>
      <c r="BU39" s="1094" t="s">
        <v>36</v>
      </c>
      <c r="BV39" s="1094" t="s">
        <v>36</v>
      </c>
      <c r="BW39" s="1094" t="s">
        <v>36</v>
      </c>
      <c r="BX39" s="1094" t="s">
        <v>36</v>
      </c>
      <c r="BY39" s="1153" t="s">
        <v>36</v>
      </c>
      <c r="BZ39" s="1153" t="s">
        <v>36</v>
      </c>
      <c r="CA39" s="1153" t="s">
        <v>36</v>
      </c>
      <c r="CB39" s="1153" t="s">
        <v>36</v>
      </c>
      <c r="CC39" s="1153" t="s">
        <v>36</v>
      </c>
      <c r="CD39" s="1829"/>
      <c r="CE39" s="1829"/>
      <c r="CF39" s="1829"/>
      <c r="CG39" s="1829"/>
      <c r="CH39" s="1829"/>
      <c r="CI39" s="1829"/>
      <c r="CJ39" s="1829"/>
      <c r="CK39" s="1829"/>
      <c r="CL39" s="1829"/>
      <c r="CM39" s="1829"/>
      <c r="CN39" s="1829"/>
      <c r="CO39" s="1829"/>
      <c r="CP39" s="1829"/>
      <c r="CQ39" s="1829"/>
      <c r="CR39" s="1829"/>
      <c r="CS39" s="1829"/>
      <c r="CT39" s="1829"/>
      <c r="CU39" s="1829"/>
      <c r="CV39" s="1829"/>
      <c r="CW39" s="1829"/>
      <c r="CX39" s="1829"/>
      <c r="CY39" s="1829"/>
      <c r="CZ39" s="1829"/>
    </row>
    <row r="40" s="130" customFormat="true" ht="15" customHeight="true" x14ac:dyDescent="0.2">
      <c r="A40" s="2141"/>
      <c r="B40" s="249" t="s">
        <v>49</v>
      </c>
      <c r="C40" s="1027" t="s">
        <v>36</v>
      </c>
      <c r="D40" s="1034" t="s">
        <v>36</v>
      </c>
      <c r="E40" s="1034" t="s">
        <v>36</v>
      </c>
      <c r="F40" s="1034" t="s">
        <v>36</v>
      </c>
      <c r="G40" s="1041" t="s">
        <v>36</v>
      </c>
      <c r="H40" s="1048" t="s">
        <v>36</v>
      </c>
      <c r="I40" s="1034" t="s">
        <v>36</v>
      </c>
      <c r="J40" s="1034" t="s">
        <v>36</v>
      </c>
      <c r="K40" s="1034" t="s">
        <v>36</v>
      </c>
      <c r="L40" s="1055" t="s">
        <v>36</v>
      </c>
      <c r="M40" s="1062" t="s">
        <v>36</v>
      </c>
      <c r="N40" s="1034" t="s">
        <v>36</v>
      </c>
      <c r="O40" s="1034" t="s">
        <v>36</v>
      </c>
      <c r="P40" s="1034" t="s">
        <v>36</v>
      </c>
      <c r="Q40" s="1041" t="s">
        <v>36</v>
      </c>
      <c r="R40" s="1048" t="s">
        <v>36</v>
      </c>
      <c r="S40" s="1034" t="s">
        <v>36</v>
      </c>
      <c r="T40" s="1034" t="s">
        <v>36</v>
      </c>
      <c r="U40" s="1034" t="s">
        <v>36</v>
      </c>
      <c r="V40" s="1034" t="s">
        <v>36</v>
      </c>
      <c r="W40" s="1034" t="s">
        <v>36</v>
      </c>
      <c r="X40" s="1034" t="s">
        <v>36</v>
      </c>
      <c r="Y40" s="1069" t="s">
        <v>36</v>
      </c>
      <c r="Z40" s="1069" t="s">
        <v>36</v>
      </c>
      <c r="AA40" s="1069" t="s">
        <v>36</v>
      </c>
      <c r="AB40" s="1069" t="s">
        <v>36</v>
      </c>
      <c r="AC40" s="1970" t="s">
        <v>36</v>
      </c>
      <c r="AD40" s="1768"/>
      <c r="AE40" s="1768"/>
      <c r="AF40" s="1768"/>
      <c r="AG40" s="1768"/>
      <c r="AH40" s="1768"/>
      <c r="AI40" s="1768"/>
      <c r="AJ40" s="1768"/>
      <c r="AK40" s="1768"/>
      <c r="AL40" s="1768"/>
      <c r="AM40" s="1768"/>
      <c r="AN40" s="1768"/>
      <c r="AO40" s="1768"/>
      <c r="AP40" s="1768"/>
      <c r="AQ40" s="1768"/>
      <c r="AR40" s="1768"/>
      <c r="AS40" s="1768"/>
      <c r="AT40" s="1768"/>
      <c r="AU40" s="1768"/>
      <c r="AV40" s="1768"/>
      <c r="AW40" s="1768"/>
      <c r="AX40" s="1768"/>
      <c r="AY40" s="1768"/>
      <c r="AZ40" s="215"/>
      <c r="BA40" s="2179"/>
      <c r="BB40" s="151" t="s">
        <v>49</v>
      </c>
      <c r="BC40" s="1075" t="s">
        <v>36</v>
      </c>
      <c r="BD40" s="1094" t="s">
        <v>36</v>
      </c>
      <c r="BE40" s="1094" t="s">
        <v>36</v>
      </c>
      <c r="BF40" s="1094" t="s">
        <v>36</v>
      </c>
      <c r="BG40" s="1114" t="s">
        <v>36</v>
      </c>
      <c r="BH40" s="1134" t="s">
        <v>36</v>
      </c>
      <c r="BI40" s="1094" t="s">
        <v>36</v>
      </c>
      <c r="BJ40" s="1094" t="s">
        <v>36</v>
      </c>
      <c r="BK40" s="1094" t="s">
        <v>36</v>
      </c>
      <c r="BL40" s="1114" t="s">
        <v>36</v>
      </c>
      <c r="BM40" s="1134" t="s">
        <v>36</v>
      </c>
      <c r="BN40" s="1094" t="s">
        <v>36</v>
      </c>
      <c r="BO40" s="1094" t="s">
        <v>36</v>
      </c>
      <c r="BP40" s="1094" t="s">
        <v>36</v>
      </c>
      <c r="BQ40" s="1114" t="s">
        <v>36</v>
      </c>
      <c r="BR40" s="1134" t="s">
        <v>36</v>
      </c>
      <c r="BS40" s="1094" t="s">
        <v>36</v>
      </c>
      <c r="BT40" s="1094" t="s">
        <v>36</v>
      </c>
      <c r="BU40" s="1094" t="s">
        <v>36</v>
      </c>
      <c r="BV40" s="1094" t="s">
        <v>36</v>
      </c>
      <c r="BW40" s="1094" t="s">
        <v>36</v>
      </c>
      <c r="BX40" s="1094" t="s">
        <v>36</v>
      </c>
      <c r="BY40" s="1153" t="s">
        <v>36</v>
      </c>
      <c r="BZ40" s="1153" t="s">
        <v>36</v>
      </c>
      <c r="CA40" s="1153" t="s">
        <v>36</v>
      </c>
      <c r="CB40" s="1153" t="s">
        <v>36</v>
      </c>
      <c r="CC40" s="1153" t="s">
        <v>36</v>
      </c>
      <c r="CD40" s="1829"/>
      <c r="CE40" s="1829"/>
      <c r="CF40" s="1829"/>
      <c r="CG40" s="1829"/>
      <c r="CH40" s="1829"/>
      <c r="CI40" s="1829"/>
      <c r="CJ40" s="1829"/>
      <c r="CK40" s="1829"/>
      <c r="CL40" s="1829"/>
      <c r="CM40" s="1829"/>
      <c r="CN40" s="1829"/>
      <c r="CO40" s="1829"/>
      <c r="CP40" s="1829"/>
      <c r="CQ40" s="1829"/>
      <c r="CR40" s="1829"/>
      <c r="CS40" s="1829"/>
      <c r="CT40" s="1829"/>
      <c r="CU40" s="1829"/>
      <c r="CV40" s="1829"/>
      <c r="CW40" s="1829"/>
      <c r="CX40" s="1829"/>
      <c r="CY40" s="1829"/>
      <c r="CZ40" s="1829"/>
    </row>
    <row r="41" s="642" customFormat="true" ht="15" customHeight="true" x14ac:dyDescent="0.2">
      <c r="A41" s="2368" t="s">
        <v>57</v>
      </c>
      <c r="B41" s="1630" t="s">
        <v>50</v>
      </c>
      <c r="C41" s="1520">
        <v>2.7506716178368067</v>
      </c>
      <c r="D41" s="1521">
        <v>1.0295483206284333</v>
      </c>
      <c r="E41" s="1521">
        <v>1.0798394553741593</v>
      </c>
      <c r="F41" s="1521">
        <v>0.69067702753094184</v>
      </c>
      <c r="G41" s="1522">
        <v>0.78359230291068804</v>
      </c>
      <c r="H41" s="1523">
        <v>1.9063860982077285</v>
      </c>
      <c r="I41" s="1521">
        <v>1.1808726804370691</v>
      </c>
      <c r="J41" s="1521">
        <v>0.32433197952087911</v>
      </c>
      <c r="K41" s="1521">
        <v>0.90702944682823861</v>
      </c>
      <c r="L41" s="1524">
        <v>0.70884622682513854</v>
      </c>
      <c r="M41" s="1525">
        <v>2.0890629877827709</v>
      </c>
      <c r="N41" s="1521">
        <v>2.3635574550960987</v>
      </c>
      <c r="O41" s="1521">
        <v>1.1438435467650279</v>
      </c>
      <c r="P41" s="1521">
        <v>1.8494621523708985</v>
      </c>
      <c r="Q41" s="1522">
        <v>0.81008233675198571</v>
      </c>
      <c r="R41" s="1523">
        <v>1.3386340624605224</v>
      </c>
      <c r="S41" s="1521">
        <v>0.68459803120831275</v>
      </c>
      <c r="T41" s="1521">
        <v>0.10969866000185136</v>
      </c>
      <c r="U41" s="1521">
        <v>0.23456454956259132</v>
      </c>
      <c r="V41" s="1521">
        <v>2.7454856001373877</v>
      </c>
      <c r="W41" s="1521">
        <v>0</v>
      </c>
      <c r="X41" s="1521">
        <v>0.30664924642805935</v>
      </c>
      <c r="Y41" s="1521">
        <v>0</v>
      </c>
      <c r="Z41" s="1521">
        <v>7.0096002844852023</v>
      </c>
      <c r="AA41" s="1521">
        <v>0.40306734780578679</v>
      </c>
      <c r="AB41" s="1521">
        <v>1.1457704017872843</v>
      </c>
      <c r="AC41" s="1968">
        <v>2.509927353555808</v>
      </c>
      <c r="AD41" s="1766"/>
      <c r="AE41" s="1766"/>
      <c r="AF41" s="1766"/>
      <c r="AG41" s="1766"/>
      <c r="AH41" s="1766"/>
      <c r="AI41" s="1766"/>
      <c r="AJ41" s="1766"/>
      <c r="AK41" s="1766"/>
      <c r="AL41" s="1766"/>
      <c r="AM41" s="1766"/>
      <c r="AN41" s="1766"/>
      <c r="AO41" s="1766"/>
      <c r="AP41" s="1766"/>
      <c r="AQ41" s="1766"/>
      <c r="AR41" s="1766"/>
      <c r="AS41" s="1766"/>
      <c r="AT41" s="1766"/>
      <c r="AU41" s="1766"/>
      <c r="AV41" s="1766"/>
      <c r="AW41" s="1766"/>
      <c r="AX41" s="1766"/>
      <c r="AY41" s="1766"/>
      <c r="AZ41" s="646"/>
      <c r="BA41" s="2179" t="s">
        <v>57</v>
      </c>
      <c r="BB41" s="151" t="s">
        <v>50</v>
      </c>
      <c r="BC41" s="1075" t="s">
        <v>36</v>
      </c>
      <c r="BD41" s="1094" t="s">
        <v>36</v>
      </c>
      <c r="BE41" s="1094" t="s">
        <v>36</v>
      </c>
      <c r="BF41" s="1094" t="s">
        <v>36</v>
      </c>
      <c r="BG41" s="1114" t="s">
        <v>36</v>
      </c>
      <c r="BH41" s="1134" t="s">
        <v>36</v>
      </c>
      <c r="BI41" s="1094" t="s">
        <v>36</v>
      </c>
      <c r="BJ41" s="1094" t="s">
        <v>36</v>
      </c>
      <c r="BK41" s="1094" t="s">
        <v>36</v>
      </c>
      <c r="BL41" s="1114" t="s">
        <v>36</v>
      </c>
      <c r="BM41" s="1134" t="s">
        <v>36</v>
      </c>
      <c r="BN41" s="1094" t="s">
        <v>36</v>
      </c>
      <c r="BO41" s="1094" t="s">
        <v>36</v>
      </c>
      <c r="BP41" s="1094" t="s">
        <v>36</v>
      </c>
      <c r="BQ41" s="1114" t="s">
        <v>36</v>
      </c>
      <c r="BR41" s="1134" t="s">
        <v>36</v>
      </c>
      <c r="BS41" s="1094" t="s">
        <v>36</v>
      </c>
      <c r="BT41" s="1094" t="s">
        <v>36</v>
      </c>
      <c r="BU41" s="1094" t="s">
        <v>36</v>
      </c>
      <c r="BV41" s="1094" t="s">
        <v>36</v>
      </c>
      <c r="BW41" s="1094" t="s">
        <v>36</v>
      </c>
      <c r="BX41" s="1094" t="s">
        <v>36</v>
      </c>
      <c r="BY41" s="1153" t="s">
        <v>36</v>
      </c>
      <c r="BZ41" s="1153" t="s">
        <v>36</v>
      </c>
      <c r="CA41" s="1153" t="s">
        <v>36</v>
      </c>
      <c r="CB41" s="1153" t="s">
        <v>36</v>
      </c>
      <c r="CC41" s="1153" t="s">
        <v>36</v>
      </c>
      <c r="CD41" s="1829"/>
      <c r="CE41" s="1829"/>
      <c r="CF41" s="1829"/>
      <c r="CG41" s="1829"/>
      <c r="CH41" s="1829"/>
      <c r="CI41" s="1829"/>
      <c r="CJ41" s="1829"/>
      <c r="CK41" s="1829"/>
      <c r="CL41" s="1829"/>
      <c r="CM41" s="1829"/>
      <c r="CN41" s="1829"/>
      <c r="CO41" s="1829"/>
      <c r="CP41" s="1829"/>
      <c r="CQ41" s="1829"/>
      <c r="CR41" s="1829"/>
      <c r="CS41" s="1829"/>
      <c r="CT41" s="1829"/>
      <c r="CU41" s="1829"/>
      <c r="CV41" s="1829"/>
      <c r="CW41" s="1829"/>
      <c r="CX41" s="1829"/>
      <c r="CY41" s="1829"/>
      <c r="CZ41" s="1829"/>
    </row>
    <row r="42" s="642" customFormat="true" ht="15" customHeight="true" x14ac:dyDescent="0.2">
      <c r="A42" s="2368"/>
      <c r="B42" s="1630" t="s">
        <v>49</v>
      </c>
      <c r="C42" s="1520">
        <v>97.249328382163228</v>
      </c>
      <c r="D42" s="1521">
        <v>98.970451679371536</v>
      </c>
      <c r="E42" s="1521">
        <v>98.920160544625872</v>
      </c>
      <c r="F42" s="1521">
        <v>99.309322972469047</v>
      </c>
      <c r="G42" s="1522">
        <v>99.216407697089309</v>
      </c>
      <c r="H42" s="1523">
        <v>98.093613901792267</v>
      </c>
      <c r="I42" s="1521">
        <v>98.819127319562952</v>
      </c>
      <c r="J42" s="1521">
        <v>99.675668020479108</v>
      </c>
      <c r="K42" s="1521">
        <v>99.092970553171796</v>
      </c>
      <c r="L42" s="1524">
        <v>99.291153773174855</v>
      </c>
      <c r="M42" s="1525">
        <v>97.910937012217261</v>
      </c>
      <c r="N42" s="1521">
        <v>97.636442544903886</v>
      </c>
      <c r="O42" s="1521">
        <v>98.856156453234973</v>
      </c>
      <c r="P42" s="1521">
        <v>98.150537847629138</v>
      </c>
      <c r="Q42" s="1522">
        <v>99.189917663247968</v>
      </c>
      <c r="R42" s="1523">
        <v>98.661365937539472</v>
      </c>
      <c r="S42" s="1521">
        <v>99.31540196879169</v>
      </c>
      <c r="T42" s="1521">
        <v>99.890301339998146</v>
      </c>
      <c r="U42" s="1521">
        <v>99.765435450437394</v>
      </c>
      <c r="V42" s="1521">
        <v>97.254514399862629</v>
      </c>
      <c r="W42" s="1521">
        <v>100</v>
      </c>
      <c r="X42" s="1521">
        <v>99.693350753571949</v>
      </c>
      <c r="Y42" s="1521">
        <v>100</v>
      </c>
      <c r="Z42" s="1521">
        <v>92.990399715514954</v>
      </c>
      <c r="AA42" s="1521">
        <v>99.596932652194198</v>
      </c>
      <c r="AB42" s="1521">
        <v>98.854229598212711</v>
      </c>
      <c r="AC42" s="1968">
        <v>97.490072646444148</v>
      </c>
      <c r="AD42" s="1766"/>
      <c r="AE42" s="1766"/>
      <c r="AF42" s="1766"/>
      <c r="AG42" s="1766"/>
      <c r="AH42" s="1766"/>
      <c r="AI42" s="1766"/>
      <c r="AJ42" s="1766"/>
      <c r="AK42" s="1766"/>
      <c r="AL42" s="1766"/>
      <c r="AM42" s="1766"/>
      <c r="AN42" s="1766"/>
      <c r="AO42" s="1766"/>
      <c r="AP42" s="1766"/>
      <c r="AQ42" s="1766"/>
      <c r="AR42" s="1766"/>
      <c r="AS42" s="1766"/>
      <c r="AT42" s="1766"/>
      <c r="AU42" s="1766"/>
      <c r="AV42" s="1766"/>
      <c r="AW42" s="1766"/>
      <c r="AX42" s="1766"/>
      <c r="AY42" s="1766"/>
      <c r="AZ42" s="646"/>
      <c r="BA42" s="2179"/>
      <c r="BB42" s="151" t="s">
        <v>49</v>
      </c>
      <c r="BC42" s="1075" t="s">
        <v>36</v>
      </c>
      <c r="BD42" s="1094" t="s">
        <v>36</v>
      </c>
      <c r="BE42" s="1094" t="s">
        <v>36</v>
      </c>
      <c r="BF42" s="1094" t="s">
        <v>36</v>
      </c>
      <c r="BG42" s="1114" t="s">
        <v>36</v>
      </c>
      <c r="BH42" s="1134" t="s">
        <v>36</v>
      </c>
      <c r="BI42" s="1094" t="s">
        <v>36</v>
      </c>
      <c r="BJ42" s="1094" t="s">
        <v>36</v>
      </c>
      <c r="BK42" s="1094" t="s">
        <v>36</v>
      </c>
      <c r="BL42" s="1114" t="s">
        <v>36</v>
      </c>
      <c r="BM42" s="1134" t="s">
        <v>36</v>
      </c>
      <c r="BN42" s="1094" t="s">
        <v>36</v>
      </c>
      <c r="BO42" s="1094" t="s">
        <v>36</v>
      </c>
      <c r="BP42" s="1094" t="s">
        <v>36</v>
      </c>
      <c r="BQ42" s="1114" t="s">
        <v>36</v>
      </c>
      <c r="BR42" s="1134" t="s">
        <v>36</v>
      </c>
      <c r="BS42" s="1094" t="s">
        <v>36</v>
      </c>
      <c r="BT42" s="1094" t="s">
        <v>36</v>
      </c>
      <c r="BU42" s="1094" t="s">
        <v>36</v>
      </c>
      <c r="BV42" s="1094" t="s">
        <v>36</v>
      </c>
      <c r="BW42" s="1094" t="s">
        <v>36</v>
      </c>
      <c r="BX42" s="1094" t="s">
        <v>36</v>
      </c>
      <c r="BY42" s="1153" t="s">
        <v>36</v>
      </c>
      <c r="BZ42" s="1153" t="s">
        <v>36</v>
      </c>
      <c r="CA42" s="1153" t="s">
        <v>36</v>
      </c>
      <c r="CB42" s="1153" t="s">
        <v>36</v>
      </c>
      <c r="CC42" s="1153" t="s">
        <v>36</v>
      </c>
      <c r="CD42" s="1829"/>
      <c r="CE42" s="1829"/>
      <c r="CF42" s="1829"/>
      <c r="CG42" s="1829"/>
      <c r="CH42" s="1829"/>
      <c r="CI42" s="1829"/>
      <c r="CJ42" s="1829"/>
      <c r="CK42" s="1829"/>
      <c r="CL42" s="1829"/>
      <c r="CM42" s="1829"/>
      <c r="CN42" s="1829"/>
      <c r="CO42" s="1829"/>
      <c r="CP42" s="1829"/>
      <c r="CQ42" s="1829"/>
      <c r="CR42" s="1829"/>
      <c r="CS42" s="1829"/>
      <c r="CT42" s="1829"/>
      <c r="CU42" s="1829"/>
      <c r="CV42" s="1829"/>
      <c r="CW42" s="1829"/>
      <c r="CX42" s="1829"/>
      <c r="CY42" s="1829"/>
      <c r="CZ42" s="1829"/>
    </row>
    <row r="43" s="642" customFormat="true" ht="15" customHeight="true" x14ac:dyDescent="0.2">
      <c r="A43" s="2368" t="s">
        <v>54</v>
      </c>
      <c r="B43" s="1630" t="s">
        <v>50</v>
      </c>
      <c r="C43" s="1656" t="s">
        <v>36</v>
      </c>
      <c r="D43" s="1660" t="s">
        <v>36</v>
      </c>
      <c r="E43" s="1660" t="s">
        <v>36</v>
      </c>
      <c r="F43" s="1660" t="s">
        <v>36</v>
      </c>
      <c r="G43" s="1664" t="s">
        <v>36</v>
      </c>
      <c r="H43" s="1668" t="s">
        <v>36</v>
      </c>
      <c r="I43" s="1660" t="s">
        <v>36</v>
      </c>
      <c r="J43" s="1660" t="s">
        <v>36</v>
      </c>
      <c r="K43" s="1660" t="s">
        <v>36</v>
      </c>
      <c r="L43" s="1672" t="s">
        <v>36</v>
      </c>
      <c r="M43" s="1676" t="s">
        <v>36</v>
      </c>
      <c r="N43" s="1660" t="s">
        <v>36</v>
      </c>
      <c r="O43" s="1660" t="s">
        <v>36</v>
      </c>
      <c r="P43" s="1660" t="s">
        <v>36</v>
      </c>
      <c r="Q43" s="1664" t="s">
        <v>36</v>
      </c>
      <c r="R43" s="1668" t="s">
        <v>36</v>
      </c>
      <c r="S43" s="1660" t="s">
        <v>36</v>
      </c>
      <c r="T43" s="1660" t="s">
        <v>36</v>
      </c>
      <c r="U43" s="1660" t="s">
        <v>36</v>
      </c>
      <c r="V43" s="1660" t="s">
        <v>36</v>
      </c>
      <c r="W43" s="1660" t="s">
        <v>36</v>
      </c>
      <c r="X43" s="1660" t="s">
        <v>36</v>
      </c>
      <c r="Y43" s="1660" t="s">
        <v>36</v>
      </c>
      <c r="Z43" s="1660" t="s">
        <v>36</v>
      </c>
      <c r="AA43" s="1660" t="s">
        <v>36</v>
      </c>
      <c r="AB43" s="1660" t="s">
        <v>36</v>
      </c>
      <c r="AC43" s="1971" t="s">
        <v>36</v>
      </c>
      <c r="AD43" s="1766"/>
      <c r="AE43" s="1766"/>
      <c r="AF43" s="1766"/>
      <c r="AG43" s="1766"/>
      <c r="AH43" s="1766"/>
      <c r="AI43" s="1766"/>
      <c r="AJ43" s="1766"/>
      <c r="AK43" s="1766"/>
      <c r="AL43" s="1766"/>
      <c r="AM43" s="1766"/>
      <c r="AN43" s="1766"/>
      <c r="AO43" s="1766"/>
      <c r="AP43" s="1766"/>
      <c r="AQ43" s="1766"/>
      <c r="AR43" s="1766"/>
      <c r="AS43" s="1766"/>
      <c r="AT43" s="1766"/>
      <c r="AU43" s="1766"/>
      <c r="AV43" s="1766"/>
      <c r="AW43" s="1766"/>
      <c r="AX43" s="1766"/>
      <c r="AY43" s="1766"/>
      <c r="AZ43" s="646"/>
      <c r="BA43" s="2179" t="s">
        <v>54</v>
      </c>
      <c r="BB43" s="151" t="s">
        <v>50</v>
      </c>
      <c r="BC43" s="1075" t="s">
        <v>36</v>
      </c>
      <c r="BD43" s="1094" t="s">
        <v>36</v>
      </c>
      <c r="BE43" s="1094" t="s">
        <v>36</v>
      </c>
      <c r="BF43" s="1094" t="s">
        <v>36</v>
      </c>
      <c r="BG43" s="1114" t="s">
        <v>36</v>
      </c>
      <c r="BH43" s="1134" t="s">
        <v>36</v>
      </c>
      <c r="BI43" s="1094" t="s">
        <v>36</v>
      </c>
      <c r="BJ43" s="1094" t="s">
        <v>36</v>
      </c>
      <c r="BK43" s="1094" t="s">
        <v>36</v>
      </c>
      <c r="BL43" s="1114" t="s">
        <v>36</v>
      </c>
      <c r="BM43" s="1134" t="s">
        <v>36</v>
      </c>
      <c r="BN43" s="1094" t="s">
        <v>36</v>
      </c>
      <c r="BO43" s="1094" t="s">
        <v>36</v>
      </c>
      <c r="BP43" s="1094" t="s">
        <v>36</v>
      </c>
      <c r="BQ43" s="1114" t="s">
        <v>36</v>
      </c>
      <c r="BR43" s="1134" t="s">
        <v>36</v>
      </c>
      <c r="BS43" s="1094" t="s">
        <v>36</v>
      </c>
      <c r="BT43" s="1094" t="s">
        <v>36</v>
      </c>
      <c r="BU43" s="1094" t="s">
        <v>36</v>
      </c>
      <c r="BV43" s="1094" t="s">
        <v>36</v>
      </c>
      <c r="BW43" s="1094" t="s">
        <v>36</v>
      </c>
      <c r="BX43" s="1094" t="s">
        <v>36</v>
      </c>
      <c r="BY43" s="1153" t="s">
        <v>36</v>
      </c>
      <c r="BZ43" s="1153" t="s">
        <v>36</v>
      </c>
      <c r="CA43" s="1153" t="s">
        <v>36</v>
      </c>
      <c r="CB43" s="1153" t="s">
        <v>36</v>
      </c>
      <c r="CC43" s="1153" t="s">
        <v>36</v>
      </c>
      <c r="CD43" s="1829"/>
      <c r="CE43" s="1829"/>
      <c r="CF43" s="1829"/>
      <c r="CG43" s="1829"/>
      <c r="CH43" s="1829"/>
      <c r="CI43" s="1829"/>
      <c r="CJ43" s="1829"/>
      <c r="CK43" s="1829"/>
      <c r="CL43" s="1829"/>
      <c r="CM43" s="1829"/>
      <c r="CN43" s="1829"/>
      <c r="CO43" s="1829"/>
      <c r="CP43" s="1829"/>
      <c r="CQ43" s="1829"/>
      <c r="CR43" s="1829"/>
      <c r="CS43" s="1829"/>
      <c r="CT43" s="1829"/>
      <c r="CU43" s="1829"/>
      <c r="CV43" s="1829"/>
      <c r="CW43" s="1829"/>
      <c r="CX43" s="1829"/>
      <c r="CY43" s="1829"/>
      <c r="CZ43" s="1829"/>
    </row>
    <row r="44" s="642" customFormat="true" ht="15" customHeight="true" x14ac:dyDescent="0.2">
      <c r="A44" s="2368"/>
      <c r="B44" s="1630" t="s">
        <v>49</v>
      </c>
      <c r="C44" s="1656" t="s">
        <v>36</v>
      </c>
      <c r="D44" s="1660" t="s">
        <v>36</v>
      </c>
      <c r="E44" s="1660" t="s">
        <v>36</v>
      </c>
      <c r="F44" s="1660" t="s">
        <v>36</v>
      </c>
      <c r="G44" s="1664" t="s">
        <v>36</v>
      </c>
      <c r="H44" s="1668" t="s">
        <v>36</v>
      </c>
      <c r="I44" s="1660" t="s">
        <v>36</v>
      </c>
      <c r="J44" s="1660" t="s">
        <v>36</v>
      </c>
      <c r="K44" s="1660" t="s">
        <v>36</v>
      </c>
      <c r="L44" s="1672" t="s">
        <v>36</v>
      </c>
      <c r="M44" s="1676" t="s">
        <v>36</v>
      </c>
      <c r="N44" s="1660" t="s">
        <v>36</v>
      </c>
      <c r="O44" s="1660" t="s">
        <v>36</v>
      </c>
      <c r="P44" s="1660" t="s">
        <v>36</v>
      </c>
      <c r="Q44" s="1664" t="s">
        <v>36</v>
      </c>
      <c r="R44" s="1668" t="s">
        <v>36</v>
      </c>
      <c r="S44" s="1660" t="s">
        <v>36</v>
      </c>
      <c r="T44" s="1660" t="s">
        <v>36</v>
      </c>
      <c r="U44" s="1660" t="s">
        <v>36</v>
      </c>
      <c r="V44" s="1660" t="s">
        <v>36</v>
      </c>
      <c r="W44" s="1660" t="s">
        <v>36</v>
      </c>
      <c r="X44" s="1660" t="s">
        <v>36</v>
      </c>
      <c r="Y44" s="1660" t="s">
        <v>36</v>
      </c>
      <c r="Z44" s="1660" t="s">
        <v>36</v>
      </c>
      <c r="AA44" s="1660" t="s">
        <v>36</v>
      </c>
      <c r="AB44" s="1660" t="s">
        <v>36</v>
      </c>
      <c r="AC44" s="1971" t="s">
        <v>36</v>
      </c>
      <c r="AD44" s="1766"/>
      <c r="AE44" s="1766"/>
      <c r="AF44" s="1766"/>
      <c r="AG44" s="1766"/>
      <c r="AH44" s="1766"/>
      <c r="AI44" s="1766"/>
      <c r="AJ44" s="1766"/>
      <c r="AK44" s="1766"/>
      <c r="AL44" s="1766"/>
      <c r="AM44" s="1766"/>
      <c r="AN44" s="1766"/>
      <c r="AO44" s="1766"/>
      <c r="AP44" s="1766"/>
      <c r="AQ44" s="1766"/>
      <c r="AR44" s="1766"/>
      <c r="AS44" s="1766"/>
      <c r="AT44" s="1766"/>
      <c r="AU44" s="1766"/>
      <c r="AV44" s="1766"/>
      <c r="AW44" s="1766"/>
      <c r="AX44" s="1766"/>
      <c r="AY44" s="1766"/>
      <c r="AZ44" s="646"/>
      <c r="BA44" s="2179"/>
      <c r="BB44" s="151" t="s">
        <v>49</v>
      </c>
      <c r="BC44" s="1075" t="s">
        <v>36</v>
      </c>
      <c r="BD44" s="1094" t="s">
        <v>36</v>
      </c>
      <c r="BE44" s="1094" t="s">
        <v>36</v>
      </c>
      <c r="BF44" s="1094" t="s">
        <v>36</v>
      </c>
      <c r="BG44" s="1114" t="s">
        <v>36</v>
      </c>
      <c r="BH44" s="1134" t="s">
        <v>36</v>
      </c>
      <c r="BI44" s="1094" t="s">
        <v>36</v>
      </c>
      <c r="BJ44" s="1094" t="s">
        <v>36</v>
      </c>
      <c r="BK44" s="1094" t="s">
        <v>36</v>
      </c>
      <c r="BL44" s="1114" t="s">
        <v>36</v>
      </c>
      <c r="BM44" s="1134" t="s">
        <v>36</v>
      </c>
      <c r="BN44" s="1094" t="s">
        <v>36</v>
      </c>
      <c r="BO44" s="1094" t="s">
        <v>36</v>
      </c>
      <c r="BP44" s="1094" t="s">
        <v>36</v>
      </c>
      <c r="BQ44" s="1114" t="s">
        <v>36</v>
      </c>
      <c r="BR44" s="1134" t="s">
        <v>36</v>
      </c>
      <c r="BS44" s="1094" t="s">
        <v>36</v>
      </c>
      <c r="BT44" s="1094" t="s">
        <v>36</v>
      </c>
      <c r="BU44" s="1094" t="s">
        <v>36</v>
      </c>
      <c r="BV44" s="1094" t="s">
        <v>36</v>
      </c>
      <c r="BW44" s="1094" t="s">
        <v>36</v>
      </c>
      <c r="BX44" s="1094" t="s">
        <v>36</v>
      </c>
      <c r="BY44" s="1153" t="s">
        <v>36</v>
      </c>
      <c r="BZ44" s="1153" t="s">
        <v>36</v>
      </c>
      <c r="CA44" s="1153" t="s">
        <v>36</v>
      </c>
      <c r="CB44" s="1153" t="s">
        <v>36</v>
      </c>
      <c r="CC44" s="1153" t="s">
        <v>36</v>
      </c>
      <c r="CD44" s="1829"/>
      <c r="CE44" s="1829"/>
      <c r="CF44" s="1829"/>
      <c r="CG44" s="1829"/>
      <c r="CH44" s="1829"/>
      <c r="CI44" s="1829"/>
      <c r="CJ44" s="1829"/>
      <c r="CK44" s="1829"/>
      <c r="CL44" s="1829"/>
      <c r="CM44" s="1829"/>
      <c r="CN44" s="1829"/>
      <c r="CO44" s="1829"/>
      <c r="CP44" s="1829"/>
      <c r="CQ44" s="1829"/>
      <c r="CR44" s="1829"/>
      <c r="CS44" s="1829"/>
      <c r="CT44" s="1829"/>
      <c r="CU44" s="1829"/>
      <c r="CV44" s="1829"/>
      <c r="CW44" s="1829"/>
      <c r="CX44" s="1829"/>
      <c r="CY44" s="1829"/>
      <c r="CZ44" s="1829"/>
    </row>
    <row r="45" s="642" customFormat="true" ht="15" customHeight="true" x14ac:dyDescent="0.2">
      <c r="A45" s="2368" t="s">
        <v>53</v>
      </c>
      <c r="B45" s="1630" t="s">
        <v>50</v>
      </c>
      <c r="C45" s="1656" t="s">
        <v>36</v>
      </c>
      <c r="D45" s="1660" t="s">
        <v>36</v>
      </c>
      <c r="E45" s="1660" t="s">
        <v>36</v>
      </c>
      <c r="F45" s="1660" t="s">
        <v>36</v>
      </c>
      <c r="G45" s="1664" t="s">
        <v>36</v>
      </c>
      <c r="H45" s="1668" t="s">
        <v>36</v>
      </c>
      <c r="I45" s="1660" t="s">
        <v>36</v>
      </c>
      <c r="J45" s="1660" t="s">
        <v>36</v>
      </c>
      <c r="K45" s="1660" t="s">
        <v>36</v>
      </c>
      <c r="L45" s="1672" t="s">
        <v>36</v>
      </c>
      <c r="M45" s="1676" t="s">
        <v>36</v>
      </c>
      <c r="N45" s="1660" t="s">
        <v>36</v>
      </c>
      <c r="O45" s="1660" t="s">
        <v>36</v>
      </c>
      <c r="P45" s="1660" t="s">
        <v>36</v>
      </c>
      <c r="Q45" s="1664" t="s">
        <v>36</v>
      </c>
      <c r="R45" s="1668" t="s">
        <v>36</v>
      </c>
      <c r="S45" s="1660" t="s">
        <v>36</v>
      </c>
      <c r="T45" s="1660" t="s">
        <v>36</v>
      </c>
      <c r="U45" s="1660" t="s">
        <v>36</v>
      </c>
      <c r="V45" s="1660" t="s">
        <v>36</v>
      </c>
      <c r="W45" s="1660" t="s">
        <v>36</v>
      </c>
      <c r="X45" s="1660" t="s">
        <v>36</v>
      </c>
      <c r="Y45" s="1660" t="s">
        <v>36</v>
      </c>
      <c r="Z45" s="1660" t="s">
        <v>36</v>
      </c>
      <c r="AA45" s="1660" t="s">
        <v>36</v>
      </c>
      <c r="AB45" s="1660" t="s">
        <v>36</v>
      </c>
      <c r="AC45" s="1971" t="s">
        <v>36</v>
      </c>
      <c r="AD45" s="1766"/>
      <c r="AE45" s="1766"/>
      <c r="AF45" s="1766"/>
      <c r="AG45" s="1766"/>
      <c r="AH45" s="1766"/>
      <c r="AI45" s="1766"/>
      <c r="AJ45" s="1766"/>
      <c r="AK45" s="1766"/>
      <c r="AL45" s="1766"/>
      <c r="AM45" s="1766"/>
      <c r="AN45" s="1766"/>
      <c r="AO45" s="1766"/>
      <c r="AP45" s="1766"/>
      <c r="AQ45" s="1766"/>
      <c r="AR45" s="1766"/>
      <c r="AS45" s="1766"/>
      <c r="AT45" s="1766"/>
      <c r="AU45" s="1766"/>
      <c r="AV45" s="1766"/>
      <c r="AW45" s="1766"/>
      <c r="AX45" s="1766"/>
      <c r="AY45" s="1766"/>
      <c r="AZ45" s="646"/>
      <c r="BA45" s="2179" t="s">
        <v>53</v>
      </c>
      <c r="BB45" s="151" t="s">
        <v>50</v>
      </c>
      <c r="BC45" s="1075" t="s">
        <v>36</v>
      </c>
      <c r="BD45" s="1094" t="s">
        <v>36</v>
      </c>
      <c r="BE45" s="1094" t="s">
        <v>36</v>
      </c>
      <c r="BF45" s="1094" t="s">
        <v>36</v>
      </c>
      <c r="BG45" s="1114" t="s">
        <v>36</v>
      </c>
      <c r="BH45" s="1134" t="s">
        <v>36</v>
      </c>
      <c r="BI45" s="1094" t="s">
        <v>36</v>
      </c>
      <c r="BJ45" s="1094" t="s">
        <v>36</v>
      </c>
      <c r="BK45" s="1094" t="s">
        <v>36</v>
      </c>
      <c r="BL45" s="1114" t="s">
        <v>36</v>
      </c>
      <c r="BM45" s="1134" t="s">
        <v>36</v>
      </c>
      <c r="BN45" s="1094" t="s">
        <v>36</v>
      </c>
      <c r="BO45" s="1094" t="s">
        <v>36</v>
      </c>
      <c r="BP45" s="1094" t="s">
        <v>36</v>
      </c>
      <c r="BQ45" s="1114" t="s">
        <v>36</v>
      </c>
      <c r="BR45" s="1134" t="s">
        <v>36</v>
      </c>
      <c r="BS45" s="1094" t="s">
        <v>36</v>
      </c>
      <c r="BT45" s="1094" t="s">
        <v>36</v>
      </c>
      <c r="BU45" s="1094" t="s">
        <v>36</v>
      </c>
      <c r="BV45" s="1094" t="s">
        <v>36</v>
      </c>
      <c r="BW45" s="1094" t="s">
        <v>36</v>
      </c>
      <c r="BX45" s="1094" t="s">
        <v>36</v>
      </c>
      <c r="BY45" s="1153" t="s">
        <v>36</v>
      </c>
      <c r="BZ45" s="1153" t="s">
        <v>36</v>
      </c>
      <c r="CA45" s="1153" t="s">
        <v>36</v>
      </c>
      <c r="CB45" s="1153" t="s">
        <v>36</v>
      </c>
      <c r="CC45" s="1153" t="s">
        <v>36</v>
      </c>
      <c r="CD45" s="1829"/>
      <c r="CE45" s="1829"/>
      <c r="CF45" s="1829"/>
      <c r="CG45" s="1829"/>
      <c r="CH45" s="1829"/>
      <c r="CI45" s="1829"/>
      <c r="CJ45" s="1829"/>
      <c r="CK45" s="1829"/>
      <c r="CL45" s="1829"/>
      <c r="CM45" s="1829"/>
      <c r="CN45" s="1829"/>
      <c r="CO45" s="1829"/>
      <c r="CP45" s="1829"/>
      <c r="CQ45" s="1829"/>
      <c r="CR45" s="1829"/>
      <c r="CS45" s="1829"/>
      <c r="CT45" s="1829"/>
      <c r="CU45" s="1829"/>
      <c r="CV45" s="1829"/>
      <c r="CW45" s="1829"/>
      <c r="CX45" s="1829"/>
      <c r="CY45" s="1829"/>
      <c r="CZ45" s="1829"/>
    </row>
    <row r="46" s="642" customFormat="true" ht="15" customHeight="true" x14ac:dyDescent="0.2">
      <c r="A46" s="2368"/>
      <c r="B46" s="1630" t="s">
        <v>49</v>
      </c>
      <c r="C46" s="1656" t="s">
        <v>36</v>
      </c>
      <c r="D46" s="1660" t="s">
        <v>36</v>
      </c>
      <c r="E46" s="1660" t="s">
        <v>36</v>
      </c>
      <c r="F46" s="1660" t="s">
        <v>36</v>
      </c>
      <c r="G46" s="1664" t="s">
        <v>36</v>
      </c>
      <c r="H46" s="1668" t="s">
        <v>36</v>
      </c>
      <c r="I46" s="1660" t="s">
        <v>36</v>
      </c>
      <c r="J46" s="1660" t="s">
        <v>36</v>
      </c>
      <c r="K46" s="1660" t="s">
        <v>36</v>
      </c>
      <c r="L46" s="1672" t="s">
        <v>36</v>
      </c>
      <c r="M46" s="1676" t="s">
        <v>36</v>
      </c>
      <c r="N46" s="1660" t="s">
        <v>36</v>
      </c>
      <c r="O46" s="1660" t="s">
        <v>36</v>
      </c>
      <c r="P46" s="1660" t="s">
        <v>36</v>
      </c>
      <c r="Q46" s="1664" t="s">
        <v>36</v>
      </c>
      <c r="R46" s="1668" t="s">
        <v>36</v>
      </c>
      <c r="S46" s="1660" t="s">
        <v>36</v>
      </c>
      <c r="T46" s="1660" t="s">
        <v>36</v>
      </c>
      <c r="U46" s="1660" t="s">
        <v>36</v>
      </c>
      <c r="V46" s="1660" t="s">
        <v>36</v>
      </c>
      <c r="W46" s="1660" t="s">
        <v>36</v>
      </c>
      <c r="X46" s="1660" t="s">
        <v>36</v>
      </c>
      <c r="Y46" s="1660" t="s">
        <v>36</v>
      </c>
      <c r="Z46" s="1660" t="s">
        <v>36</v>
      </c>
      <c r="AA46" s="1660" t="s">
        <v>36</v>
      </c>
      <c r="AB46" s="1660" t="s">
        <v>36</v>
      </c>
      <c r="AC46" s="1971" t="s">
        <v>36</v>
      </c>
      <c r="AD46" s="1766"/>
      <c r="AE46" s="1766"/>
      <c r="AF46" s="1766"/>
      <c r="AG46" s="1766"/>
      <c r="AH46" s="1766"/>
      <c r="AI46" s="1766"/>
      <c r="AJ46" s="1766"/>
      <c r="AK46" s="1766"/>
      <c r="AL46" s="1766"/>
      <c r="AM46" s="1766"/>
      <c r="AN46" s="1766"/>
      <c r="AO46" s="1766"/>
      <c r="AP46" s="1766"/>
      <c r="AQ46" s="1766"/>
      <c r="AR46" s="1766"/>
      <c r="AS46" s="1766"/>
      <c r="AT46" s="1766"/>
      <c r="AU46" s="1766"/>
      <c r="AV46" s="1766"/>
      <c r="AW46" s="1766"/>
      <c r="AX46" s="1766"/>
      <c r="AY46" s="1766"/>
      <c r="AZ46" s="646"/>
      <c r="BA46" s="2179"/>
      <c r="BB46" s="151" t="s">
        <v>49</v>
      </c>
      <c r="BC46" s="1075" t="s">
        <v>36</v>
      </c>
      <c r="BD46" s="1094" t="s">
        <v>36</v>
      </c>
      <c r="BE46" s="1094" t="s">
        <v>36</v>
      </c>
      <c r="BF46" s="1094" t="s">
        <v>36</v>
      </c>
      <c r="BG46" s="1114" t="s">
        <v>36</v>
      </c>
      <c r="BH46" s="1134" t="s">
        <v>36</v>
      </c>
      <c r="BI46" s="1094" t="s">
        <v>36</v>
      </c>
      <c r="BJ46" s="1094" t="s">
        <v>36</v>
      </c>
      <c r="BK46" s="1094" t="s">
        <v>36</v>
      </c>
      <c r="BL46" s="1114" t="s">
        <v>36</v>
      </c>
      <c r="BM46" s="1134" t="s">
        <v>36</v>
      </c>
      <c r="BN46" s="1094" t="s">
        <v>36</v>
      </c>
      <c r="BO46" s="1094" t="s">
        <v>36</v>
      </c>
      <c r="BP46" s="1094" t="s">
        <v>36</v>
      </c>
      <c r="BQ46" s="1114" t="s">
        <v>36</v>
      </c>
      <c r="BR46" s="1134" t="s">
        <v>36</v>
      </c>
      <c r="BS46" s="1094" t="s">
        <v>36</v>
      </c>
      <c r="BT46" s="1094" t="s">
        <v>36</v>
      </c>
      <c r="BU46" s="1094" t="s">
        <v>36</v>
      </c>
      <c r="BV46" s="1094" t="s">
        <v>36</v>
      </c>
      <c r="BW46" s="1094" t="s">
        <v>36</v>
      </c>
      <c r="BX46" s="1094" t="s">
        <v>36</v>
      </c>
      <c r="BY46" s="1153" t="s">
        <v>36</v>
      </c>
      <c r="BZ46" s="1153" t="s">
        <v>36</v>
      </c>
      <c r="CA46" s="1153" t="s">
        <v>36</v>
      </c>
      <c r="CB46" s="1153" t="s">
        <v>36</v>
      </c>
      <c r="CC46" s="1153" t="s">
        <v>36</v>
      </c>
      <c r="CD46" s="1829"/>
      <c r="CE46" s="1829"/>
      <c r="CF46" s="1829"/>
      <c r="CG46" s="1829"/>
      <c r="CH46" s="1829"/>
      <c r="CI46" s="1829"/>
      <c r="CJ46" s="1829"/>
      <c r="CK46" s="1829"/>
      <c r="CL46" s="1829"/>
      <c r="CM46" s="1829"/>
      <c r="CN46" s="1829"/>
      <c r="CO46" s="1829"/>
      <c r="CP46" s="1829"/>
      <c r="CQ46" s="1829"/>
      <c r="CR46" s="1829"/>
      <c r="CS46" s="1829"/>
      <c r="CT46" s="1829"/>
      <c r="CU46" s="1829"/>
      <c r="CV46" s="1829"/>
      <c r="CW46" s="1829"/>
      <c r="CX46" s="1829"/>
      <c r="CY46" s="1829"/>
      <c r="CZ46" s="1829"/>
    </row>
    <row r="47" s="130" customFormat="true" ht="15" customHeight="true" x14ac:dyDescent="0.2">
      <c r="A47" s="2141" t="s">
        <v>102</v>
      </c>
      <c r="B47" s="250" t="s">
        <v>101</v>
      </c>
      <c r="C47" s="1027" t="s">
        <v>36</v>
      </c>
      <c r="D47" s="1034" t="s">
        <v>36</v>
      </c>
      <c r="E47" s="1034" t="s">
        <v>36</v>
      </c>
      <c r="F47" s="1034" t="s">
        <v>36</v>
      </c>
      <c r="G47" s="1041" t="s">
        <v>36</v>
      </c>
      <c r="H47" s="1048" t="s">
        <v>36</v>
      </c>
      <c r="I47" s="1034" t="s">
        <v>36</v>
      </c>
      <c r="J47" s="1034" t="s">
        <v>36</v>
      </c>
      <c r="K47" s="1034" t="s">
        <v>36</v>
      </c>
      <c r="L47" s="1055" t="s">
        <v>36</v>
      </c>
      <c r="M47" s="1062" t="s">
        <v>36</v>
      </c>
      <c r="N47" s="1034" t="s">
        <v>36</v>
      </c>
      <c r="O47" s="1034" t="s">
        <v>36</v>
      </c>
      <c r="P47" s="1034" t="s">
        <v>36</v>
      </c>
      <c r="Q47" s="1041" t="s">
        <v>36</v>
      </c>
      <c r="R47" s="1048" t="s">
        <v>36</v>
      </c>
      <c r="S47" s="1034" t="s">
        <v>36</v>
      </c>
      <c r="T47" s="1034" t="s">
        <v>36</v>
      </c>
      <c r="U47" s="1034" t="s">
        <v>36</v>
      </c>
      <c r="V47" s="1034" t="s">
        <v>36</v>
      </c>
      <c r="W47" s="1034" t="s">
        <v>36</v>
      </c>
      <c r="X47" s="1034" t="s">
        <v>36</v>
      </c>
      <c r="Y47" s="1069" t="s">
        <v>36</v>
      </c>
      <c r="Z47" s="1069" t="s">
        <v>36</v>
      </c>
      <c r="AA47" s="1069" t="s">
        <v>36</v>
      </c>
      <c r="AB47" s="1069" t="s">
        <v>36</v>
      </c>
      <c r="AC47" s="1970" t="s">
        <v>36</v>
      </c>
      <c r="AD47" s="1768"/>
      <c r="AE47" s="1768"/>
      <c r="AF47" s="1768"/>
      <c r="AG47" s="1768"/>
      <c r="AH47" s="1768"/>
      <c r="AI47" s="1768"/>
      <c r="AJ47" s="1768"/>
      <c r="AK47" s="1768"/>
      <c r="AL47" s="1768"/>
      <c r="AM47" s="1768"/>
      <c r="AN47" s="1768"/>
      <c r="AO47" s="1768"/>
      <c r="AP47" s="1768"/>
      <c r="AQ47" s="1768"/>
      <c r="AR47" s="1768"/>
      <c r="AS47" s="1768"/>
      <c r="AT47" s="1768"/>
      <c r="AU47" s="1768"/>
      <c r="AV47" s="1768"/>
      <c r="AW47" s="1768"/>
      <c r="AX47" s="1768"/>
      <c r="AY47" s="1768"/>
      <c r="AZ47" s="215"/>
      <c r="BA47" s="2179" t="s">
        <v>102</v>
      </c>
      <c r="BB47" s="151" t="s">
        <v>101</v>
      </c>
      <c r="BC47" s="1075" t="s">
        <v>36</v>
      </c>
      <c r="BD47" s="1094" t="s">
        <v>36</v>
      </c>
      <c r="BE47" s="1094" t="s">
        <v>36</v>
      </c>
      <c r="BF47" s="1094" t="s">
        <v>36</v>
      </c>
      <c r="BG47" s="1114" t="s">
        <v>36</v>
      </c>
      <c r="BH47" s="1134" t="s">
        <v>36</v>
      </c>
      <c r="BI47" s="1094" t="s">
        <v>36</v>
      </c>
      <c r="BJ47" s="1094" t="s">
        <v>36</v>
      </c>
      <c r="BK47" s="1094" t="s">
        <v>36</v>
      </c>
      <c r="BL47" s="1114" t="s">
        <v>36</v>
      </c>
      <c r="BM47" s="1134" t="s">
        <v>36</v>
      </c>
      <c r="BN47" s="1094" t="s">
        <v>36</v>
      </c>
      <c r="BO47" s="1094" t="s">
        <v>36</v>
      </c>
      <c r="BP47" s="1094" t="s">
        <v>36</v>
      </c>
      <c r="BQ47" s="1114" t="s">
        <v>36</v>
      </c>
      <c r="BR47" s="1134" t="s">
        <v>36</v>
      </c>
      <c r="BS47" s="1094" t="s">
        <v>36</v>
      </c>
      <c r="BT47" s="1094" t="s">
        <v>36</v>
      </c>
      <c r="BU47" s="1094" t="s">
        <v>36</v>
      </c>
      <c r="BV47" s="1094" t="s">
        <v>36</v>
      </c>
      <c r="BW47" s="1094" t="s">
        <v>36</v>
      </c>
      <c r="BX47" s="1094" t="s">
        <v>36</v>
      </c>
      <c r="BY47" s="1153" t="s">
        <v>36</v>
      </c>
      <c r="BZ47" s="1153" t="s">
        <v>36</v>
      </c>
      <c r="CA47" s="1153" t="s">
        <v>36</v>
      </c>
      <c r="CB47" s="1153" t="s">
        <v>36</v>
      </c>
      <c r="CC47" s="1153" t="s">
        <v>36</v>
      </c>
      <c r="CD47" s="1829"/>
      <c r="CE47" s="1829"/>
      <c r="CF47" s="1829"/>
      <c r="CG47" s="1829"/>
      <c r="CH47" s="1829"/>
      <c r="CI47" s="1829"/>
      <c r="CJ47" s="1829"/>
      <c r="CK47" s="1829"/>
      <c r="CL47" s="1829"/>
      <c r="CM47" s="1829"/>
      <c r="CN47" s="1829"/>
      <c r="CO47" s="1829"/>
      <c r="CP47" s="1829"/>
      <c r="CQ47" s="1829"/>
      <c r="CR47" s="1829"/>
      <c r="CS47" s="1829"/>
      <c r="CT47" s="1829"/>
      <c r="CU47" s="1829"/>
      <c r="CV47" s="1829"/>
      <c r="CW47" s="1829"/>
      <c r="CX47" s="1829"/>
      <c r="CY47" s="1829"/>
      <c r="CZ47" s="1829"/>
    </row>
    <row r="48" s="130" customFormat="true" ht="15" customHeight="true" x14ac:dyDescent="0.2">
      <c r="A48" s="2141"/>
      <c r="B48" s="250" t="s">
        <v>100</v>
      </c>
      <c r="C48" s="1027" t="s">
        <v>36</v>
      </c>
      <c r="D48" s="1034" t="s">
        <v>36</v>
      </c>
      <c r="E48" s="1034" t="s">
        <v>36</v>
      </c>
      <c r="F48" s="1034" t="s">
        <v>36</v>
      </c>
      <c r="G48" s="1041" t="s">
        <v>36</v>
      </c>
      <c r="H48" s="1048" t="s">
        <v>36</v>
      </c>
      <c r="I48" s="1034" t="s">
        <v>36</v>
      </c>
      <c r="J48" s="1034" t="s">
        <v>36</v>
      </c>
      <c r="K48" s="1034" t="s">
        <v>36</v>
      </c>
      <c r="L48" s="1055" t="s">
        <v>36</v>
      </c>
      <c r="M48" s="1062" t="s">
        <v>36</v>
      </c>
      <c r="N48" s="1034" t="s">
        <v>36</v>
      </c>
      <c r="O48" s="1034" t="s">
        <v>36</v>
      </c>
      <c r="P48" s="1034" t="s">
        <v>36</v>
      </c>
      <c r="Q48" s="1041" t="s">
        <v>36</v>
      </c>
      <c r="R48" s="1048" t="s">
        <v>36</v>
      </c>
      <c r="S48" s="1034" t="s">
        <v>36</v>
      </c>
      <c r="T48" s="1034" t="s">
        <v>36</v>
      </c>
      <c r="U48" s="1034" t="s">
        <v>36</v>
      </c>
      <c r="V48" s="1034" t="s">
        <v>36</v>
      </c>
      <c r="W48" s="1034" t="s">
        <v>36</v>
      </c>
      <c r="X48" s="1034" t="s">
        <v>36</v>
      </c>
      <c r="Y48" s="1069" t="s">
        <v>36</v>
      </c>
      <c r="Z48" s="1069" t="s">
        <v>36</v>
      </c>
      <c r="AA48" s="1069" t="s">
        <v>36</v>
      </c>
      <c r="AB48" s="1069" t="s">
        <v>36</v>
      </c>
      <c r="AC48" s="1970" t="s">
        <v>36</v>
      </c>
      <c r="AD48" s="1768"/>
      <c r="AE48" s="1768"/>
      <c r="AF48" s="1768"/>
      <c r="AG48" s="1768"/>
      <c r="AH48" s="1768"/>
      <c r="AI48" s="1768"/>
      <c r="AJ48" s="1768"/>
      <c r="AK48" s="1768"/>
      <c r="AL48" s="1768"/>
      <c r="AM48" s="1768"/>
      <c r="AN48" s="1768"/>
      <c r="AO48" s="1768"/>
      <c r="AP48" s="1768"/>
      <c r="AQ48" s="1768"/>
      <c r="AR48" s="1768"/>
      <c r="AS48" s="1768"/>
      <c r="AT48" s="1768"/>
      <c r="AU48" s="1768"/>
      <c r="AV48" s="1768"/>
      <c r="AW48" s="1768"/>
      <c r="AX48" s="1768"/>
      <c r="AY48" s="1768"/>
      <c r="AZ48" s="215"/>
      <c r="BA48" s="2179"/>
      <c r="BB48" s="151" t="s">
        <v>100</v>
      </c>
      <c r="BC48" s="1075" t="s">
        <v>36</v>
      </c>
      <c r="BD48" s="1094" t="s">
        <v>36</v>
      </c>
      <c r="BE48" s="1094" t="s">
        <v>36</v>
      </c>
      <c r="BF48" s="1094" t="s">
        <v>36</v>
      </c>
      <c r="BG48" s="1114" t="s">
        <v>36</v>
      </c>
      <c r="BH48" s="1134" t="s">
        <v>36</v>
      </c>
      <c r="BI48" s="1094" t="s">
        <v>36</v>
      </c>
      <c r="BJ48" s="1094" t="s">
        <v>36</v>
      </c>
      <c r="BK48" s="1094" t="s">
        <v>36</v>
      </c>
      <c r="BL48" s="1114" t="s">
        <v>36</v>
      </c>
      <c r="BM48" s="1134" t="s">
        <v>36</v>
      </c>
      <c r="BN48" s="1094" t="s">
        <v>36</v>
      </c>
      <c r="BO48" s="1094" t="s">
        <v>36</v>
      </c>
      <c r="BP48" s="1094" t="s">
        <v>36</v>
      </c>
      <c r="BQ48" s="1114" t="s">
        <v>36</v>
      </c>
      <c r="BR48" s="1134" t="s">
        <v>36</v>
      </c>
      <c r="BS48" s="1094" t="s">
        <v>36</v>
      </c>
      <c r="BT48" s="1094" t="s">
        <v>36</v>
      </c>
      <c r="BU48" s="1094" t="s">
        <v>36</v>
      </c>
      <c r="BV48" s="1094" t="s">
        <v>36</v>
      </c>
      <c r="BW48" s="1094" t="s">
        <v>36</v>
      </c>
      <c r="BX48" s="1094" t="s">
        <v>36</v>
      </c>
      <c r="BY48" s="1153" t="s">
        <v>36</v>
      </c>
      <c r="BZ48" s="1153" t="s">
        <v>36</v>
      </c>
      <c r="CA48" s="1153" t="s">
        <v>36</v>
      </c>
      <c r="CB48" s="1153" t="s">
        <v>36</v>
      </c>
      <c r="CC48" s="1153" t="s">
        <v>36</v>
      </c>
      <c r="CD48" s="1829"/>
      <c r="CE48" s="1829"/>
      <c r="CF48" s="1829"/>
      <c r="CG48" s="1829"/>
      <c r="CH48" s="1829"/>
      <c r="CI48" s="1829"/>
      <c r="CJ48" s="1829"/>
      <c r="CK48" s="1829"/>
      <c r="CL48" s="1829"/>
      <c r="CM48" s="1829"/>
      <c r="CN48" s="1829"/>
      <c r="CO48" s="1829"/>
      <c r="CP48" s="1829"/>
      <c r="CQ48" s="1829"/>
      <c r="CR48" s="1829"/>
      <c r="CS48" s="1829"/>
      <c r="CT48" s="1829"/>
      <c r="CU48" s="1829"/>
      <c r="CV48" s="1829"/>
      <c r="CW48" s="1829"/>
      <c r="CX48" s="1829"/>
      <c r="CY48" s="1829"/>
      <c r="CZ48" s="1829"/>
    </row>
    <row r="49" s="130" customFormat="true" ht="15" customHeight="true" x14ac:dyDescent="0.2">
      <c r="A49" s="2141"/>
      <c r="B49" s="250" t="s">
        <v>69</v>
      </c>
      <c r="C49" s="1027" t="s">
        <v>36</v>
      </c>
      <c r="D49" s="1034" t="s">
        <v>36</v>
      </c>
      <c r="E49" s="1034" t="s">
        <v>36</v>
      </c>
      <c r="F49" s="1034" t="s">
        <v>36</v>
      </c>
      <c r="G49" s="1041" t="s">
        <v>36</v>
      </c>
      <c r="H49" s="1048" t="s">
        <v>36</v>
      </c>
      <c r="I49" s="1034" t="s">
        <v>36</v>
      </c>
      <c r="J49" s="1034" t="s">
        <v>36</v>
      </c>
      <c r="K49" s="1034" t="s">
        <v>36</v>
      </c>
      <c r="L49" s="1055" t="s">
        <v>36</v>
      </c>
      <c r="M49" s="1062" t="s">
        <v>36</v>
      </c>
      <c r="N49" s="1034" t="s">
        <v>36</v>
      </c>
      <c r="O49" s="1034" t="s">
        <v>36</v>
      </c>
      <c r="P49" s="1034" t="s">
        <v>36</v>
      </c>
      <c r="Q49" s="1041" t="s">
        <v>36</v>
      </c>
      <c r="R49" s="1048" t="s">
        <v>36</v>
      </c>
      <c r="S49" s="1034" t="s">
        <v>36</v>
      </c>
      <c r="T49" s="1034" t="s">
        <v>36</v>
      </c>
      <c r="U49" s="1034" t="s">
        <v>36</v>
      </c>
      <c r="V49" s="1034" t="s">
        <v>36</v>
      </c>
      <c r="W49" s="1034" t="s">
        <v>36</v>
      </c>
      <c r="X49" s="1034" t="s">
        <v>36</v>
      </c>
      <c r="Y49" s="1069" t="s">
        <v>36</v>
      </c>
      <c r="Z49" s="1069" t="s">
        <v>36</v>
      </c>
      <c r="AA49" s="1069" t="s">
        <v>36</v>
      </c>
      <c r="AB49" s="1069" t="s">
        <v>36</v>
      </c>
      <c r="AC49" s="1970" t="s">
        <v>36</v>
      </c>
      <c r="AD49" s="1768"/>
      <c r="AE49" s="1768"/>
      <c r="AF49" s="1768"/>
      <c r="AG49" s="1768"/>
      <c r="AH49" s="1768"/>
      <c r="AI49" s="1768"/>
      <c r="AJ49" s="1768"/>
      <c r="AK49" s="1768"/>
      <c r="AL49" s="1768"/>
      <c r="AM49" s="1768"/>
      <c r="AN49" s="1768"/>
      <c r="AO49" s="1768"/>
      <c r="AP49" s="1768"/>
      <c r="AQ49" s="1768"/>
      <c r="AR49" s="1768"/>
      <c r="AS49" s="1768"/>
      <c r="AT49" s="1768"/>
      <c r="AU49" s="1768"/>
      <c r="AV49" s="1768"/>
      <c r="AW49" s="1768"/>
      <c r="AX49" s="1768"/>
      <c r="AY49" s="1768"/>
      <c r="AZ49" s="215"/>
      <c r="BA49" s="2179"/>
      <c r="BB49" s="151" t="s">
        <v>69</v>
      </c>
      <c r="BC49" s="1075" t="s">
        <v>36</v>
      </c>
      <c r="BD49" s="1094" t="s">
        <v>36</v>
      </c>
      <c r="BE49" s="1094" t="s">
        <v>36</v>
      </c>
      <c r="BF49" s="1094" t="s">
        <v>36</v>
      </c>
      <c r="BG49" s="1114" t="s">
        <v>36</v>
      </c>
      <c r="BH49" s="1134" t="s">
        <v>36</v>
      </c>
      <c r="BI49" s="1094" t="s">
        <v>36</v>
      </c>
      <c r="BJ49" s="1094" t="s">
        <v>36</v>
      </c>
      <c r="BK49" s="1094" t="s">
        <v>36</v>
      </c>
      <c r="BL49" s="1114" t="s">
        <v>36</v>
      </c>
      <c r="BM49" s="1134" t="s">
        <v>36</v>
      </c>
      <c r="BN49" s="1094" t="s">
        <v>36</v>
      </c>
      <c r="BO49" s="1094" t="s">
        <v>36</v>
      </c>
      <c r="BP49" s="1094" t="s">
        <v>36</v>
      </c>
      <c r="BQ49" s="1114" t="s">
        <v>36</v>
      </c>
      <c r="BR49" s="1134" t="s">
        <v>36</v>
      </c>
      <c r="BS49" s="1094" t="s">
        <v>36</v>
      </c>
      <c r="BT49" s="1094" t="s">
        <v>36</v>
      </c>
      <c r="BU49" s="1094" t="s">
        <v>36</v>
      </c>
      <c r="BV49" s="1094" t="s">
        <v>36</v>
      </c>
      <c r="BW49" s="1094" t="s">
        <v>36</v>
      </c>
      <c r="BX49" s="1094" t="s">
        <v>36</v>
      </c>
      <c r="BY49" s="1153" t="s">
        <v>36</v>
      </c>
      <c r="BZ49" s="1153" t="s">
        <v>36</v>
      </c>
      <c r="CA49" s="1153" t="s">
        <v>36</v>
      </c>
      <c r="CB49" s="1153" t="s">
        <v>36</v>
      </c>
      <c r="CC49" s="1153" t="s">
        <v>36</v>
      </c>
      <c r="CD49" s="1829"/>
      <c r="CE49" s="1829"/>
      <c r="CF49" s="1829"/>
      <c r="CG49" s="1829"/>
      <c r="CH49" s="1829"/>
      <c r="CI49" s="1829"/>
      <c r="CJ49" s="1829"/>
      <c r="CK49" s="1829"/>
      <c r="CL49" s="1829"/>
      <c r="CM49" s="1829"/>
      <c r="CN49" s="1829"/>
      <c r="CO49" s="1829"/>
      <c r="CP49" s="1829"/>
      <c r="CQ49" s="1829"/>
      <c r="CR49" s="1829"/>
      <c r="CS49" s="1829"/>
      <c r="CT49" s="1829"/>
      <c r="CU49" s="1829"/>
      <c r="CV49" s="1829"/>
      <c r="CW49" s="1829"/>
      <c r="CX49" s="1829"/>
      <c r="CY49" s="1829"/>
      <c r="CZ49" s="1829"/>
    </row>
    <row r="50" s="130" customFormat="true" ht="15" customHeight="true" x14ac:dyDescent="0.2">
      <c r="A50" s="2141" t="s">
        <v>103</v>
      </c>
      <c r="B50" s="250" t="s">
        <v>101</v>
      </c>
      <c r="C50" s="1027" t="s">
        <v>36</v>
      </c>
      <c r="D50" s="1034" t="s">
        <v>36</v>
      </c>
      <c r="E50" s="1034" t="s">
        <v>36</v>
      </c>
      <c r="F50" s="1034" t="s">
        <v>36</v>
      </c>
      <c r="G50" s="1041" t="s">
        <v>36</v>
      </c>
      <c r="H50" s="1048" t="s">
        <v>36</v>
      </c>
      <c r="I50" s="1034" t="s">
        <v>36</v>
      </c>
      <c r="J50" s="1034" t="s">
        <v>36</v>
      </c>
      <c r="K50" s="1034" t="s">
        <v>36</v>
      </c>
      <c r="L50" s="1055" t="s">
        <v>36</v>
      </c>
      <c r="M50" s="1062" t="s">
        <v>36</v>
      </c>
      <c r="N50" s="1034" t="s">
        <v>36</v>
      </c>
      <c r="O50" s="1034" t="s">
        <v>36</v>
      </c>
      <c r="P50" s="1034" t="s">
        <v>36</v>
      </c>
      <c r="Q50" s="1041" t="s">
        <v>36</v>
      </c>
      <c r="R50" s="1048" t="s">
        <v>36</v>
      </c>
      <c r="S50" s="1034" t="s">
        <v>36</v>
      </c>
      <c r="T50" s="1034" t="s">
        <v>36</v>
      </c>
      <c r="U50" s="1034" t="s">
        <v>36</v>
      </c>
      <c r="V50" s="1034" t="s">
        <v>36</v>
      </c>
      <c r="W50" s="1034" t="s">
        <v>36</v>
      </c>
      <c r="X50" s="1034" t="s">
        <v>36</v>
      </c>
      <c r="Y50" s="1069" t="s">
        <v>36</v>
      </c>
      <c r="Z50" s="1069" t="s">
        <v>36</v>
      </c>
      <c r="AA50" s="1069" t="s">
        <v>36</v>
      </c>
      <c r="AB50" s="1069" t="s">
        <v>36</v>
      </c>
      <c r="AC50" s="1970" t="s">
        <v>36</v>
      </c>
      <c r="AD50" s="1768"/>
      <c r="AE50" s="1768"/>
      <c r="AF50" s="1768"/>
      <c r="AG50" s="1768"/>
      <c r="AH50" s="1768"/>
      <c r="AI50" s="1768"/>
      <c r="AJ50" s="1768"/>
      <c r="AK50" s="1768"/>
      <c r="AL50" s="1768"/>
      <c r="AM50" s="1768"/>
      <c r="AN50" s="1768"/>
      <c r="AO50" s="1768"/>
      <c r="AP50" s="1768"/>
      <c r="AQ50" s="1768"/>
      <c r="AR50" s="1768"/>
      <c r="AS50" s="1768"/>
      <c r="AT50" s="1768"/>
      <c r="AU50" s="1768"/>
      <c r="AV50" s="1768"/>
      <c r="AW50" s="1768"/>
      <c r="AX50" s="1768"/>
      <c r="AY50" s="1768"/>
      <c r="AZ50" s="215"/>
      <c r="BA50" s="2179" t="s">
        <v>103</v>
      </c>
      <c r="BB50" s="151" t="s">
        <v>101</v>
      </c>
      <c r="BC50" s="1075" t="s">
        <v>36</v>
      </c>
      <c r="BD50" s="1094" t="s">
        <v>36</v>
      </c>
      <c r="BE50" s="1094" t="s">
        <v>36</v>
      </c>
      <c r="BF50" s="1094" t="s">
        <v>36</v>
      </c>
      <c r="BG50" s="1114" t="s">
        <v>36</v>
      </c>
      <c r="BH50" s="1134" t="s">
        <v>36</v>
      </c>
      <c r="BI50" s="1094" t="s">
        <v>36</v>
      </c>
      <c r="BJ50" s="1094" t="s">
        <v>36</v>
      </c>
      <c r="BK50" s="1094" t="s">
        <v>36</v>
      </c>
      <c r="BL50" s="1114" t="s">
        <v>36</v>
      </c>
      <c r="BM50" s="1134" t="s">
        <v>36</v>
      </c>
      <c r="BN50" s="1094" t="s">
        <v>36</v>
      </c>
      <c r="BO50" s="1094" t="s">
        <v>36</v>
      </c>
      <c r="BP50" s="1094" t="s">
        <v>36</v>
      </c>
      <c r="BQ50" s="1114" t="s">
        <v>36</v>
      </c>
      <c r="BR50" s="1134" t="s">
        <v>36</v>
      </c>
      <c r="BS50" s="1094" t="s">
        <v>36</v>
      </c>
      <c r="BT50" s="1094" t="s">
        <v>36</v>
      </c>
      <c r="BU50" s="1094" t="s">
        <v>36</v>
      </c>
      <c r="BV50" s="1094" t="s">
        <v>36</v>
      </c>
      <c r="BW50" s="1094" t="s">
        <v>36</v>
      </c>
      <c r="BX50" s="1094" t="s">
        <v>36</v>
      </c>
      <c r="BY50" s="1153" t="s">
        <v>36</v>
      </c>
      <c r="BZ50" s="1153" t="s">
        <v>36</v>
      </c>
      <c r="CA50" s="1153" t="s">
        <v>36</v>
      </c>
      <c r="CB50" s="1153" t="s">
        <v>36</v>
      </c>
      <c r="CC50" s="1153" t="s">
        <v>36</v>
      </c>
      <c r="CD50" s="1829"/>
      <c r="CE50" s="1829"/>
      <c r="CF50" s="1829"/>
      <c r="CG50" s="1829"/>
      <c r="CH50" s="1829"/>
      <c r="CI50" s="1829"/>
      <c r="CJ50" s="1829"/>
      <c r="CK50" s="1829"/>
      <c r="CL50" s="1829"/>
      <c r="CM50" s="1829"/>
      <c r="CN50" s="1829"/>
      <c r="CO50" s="1829"/>
      <c r="CP50" s="1829"/>
      <c r="CQ50" s="1829"/>
      <c r="CR50" s="1829"/>
      <c r="CS50" s="1829"/>
      <c r="CT50" s="1829"/>
      <c r="CU50" s="1829"/>
      <c r="CV50" s="1829"/>
      <c r="CW50" s="1829"/>
      <c r="CX50" s="1829"/>
      <c r="CY50" s="1829"/>
      <c r="CZ50" s="1829"/>
    </row>
    <row r="51" s="130" customFormat="true" ht="15" customHeight="true" x14ac:dyDescent="0.2">
      <c r="A51" s="2141"/>
      <c r="B51" s="250" t="s">
        <v>100</v>
      </c>
      <c r="C51" s="1027" t="s">
        <v>36</v>
      </c>
      <c r="D51" s="1034" t="s">
        <v>36</v>
      </c>
      <c r="E51" s="1034" t="s">
        <v>36</v>
      </c>
      <c r="F51" s="1034" t="s">
        <v>36</v>
      </c>
      <c r="G51" s="1041" t="s">
        <v>36</v>
      </c>
      <c r="H51" s="1048" t="s">
        <v>36</v>
      </c>
      <c r="I51" s="1034" t="s">
        <v>36</v>
      </c>
      <c r="J51" s="1034" t="s">
        <v>36</v>
      </c>
      <c r="K51" s="1034" t="s">
        <v>36</v>
      </c>
      <c r="L51" s="1055" t="s">
        <v>36</v>
      </c>
      <c r="M51" s="1062" t="s">
        <v>36</v>
      </c>
      <c r="N51" s="1034" t="s">
        <v>36</v>
      </c>
      <c r="O51" s="1034" t="s">
        <v>36</v>
      </c>
      <c r="P51" s="1034" t="s">
        <v>36</v>
      </c>
      <c r="Q51" s="1041" t="s">
        <v>36</v>
      </c>
      <c r="R51" s="1048" t="s">
        <v>36</v>
      </c>
      <c r="S51" s="1034" t="s">
        <v>36</v>
      </c>
      <c r="T51" s="1034" t="s">
        <v>36</v>
      </c>
      <c r="U51" s="1034" t="s">
        <v>36</v>
      </c>
      <c r="V51" s="1034" t="s">
        <v>36</v>
      </c>
      <c r="W51" s="1034" t="s">
        <v>36</v>
      </c>
      <c r="X51" s="1034" t="s">
        <v>36</v>
      </c>
      <c r="Y51" s="1069" t="s">
        <v>36</v>
      </c>
      <c r="Z51" s="1069" t="s">
        <v>36</v>
      </c>
      <c r="AA51" s="1069" t="s">
        <v>36</v>
      </c>
      <c r="AB51" s="1069" t="s">
        <v>36</v>
      </c>
      <c r="AC51" s="1970" t="s">
        <v>36</v>
      </c>
      <c r="AD51" s="1768"/>
      <c r="AE51" s="1768"/>
      <c r="AF51" s="1768"/>
      <c r="AG51" s="1768"/>
      <c r="AH51" s="1768"/>
      <c r="AI51" s="1768"/>
      <c r="AJ51" s="1768"/>
      <c r="AK51" s="1768"/>
      <c r="AL51" s="1768"/>
      <c r="AM51" s="1768"/>
      <c r="AN51" s="1768"/>
      <c r="AO51" s="1768"/>
      <c r="AP51" s="1768"/>
      <c r="AQ51" s="1768"/>
      <c r="AR51" s="1768"/>
      <c r="AS51" s="1768"/>
      <c r="AT51" s="1768"/>
      <c r="AU51" s="1768"/>
      <c r="AV51" s="1768"/>
      <c r="AW51" s="1768"/>
      <c r="AX51" s="1768"/>
      <c r="AY51" s="1768"/>
      <c r="AZ51" s="215"/>
      <c r="BA51" s="2179"/>
      <c r="BB51" s="151" t="s">
        <v>100</v>
      </c>
      <c r="BC51" s="1075" t="s">
        <v>36</v>
      </c>
      <c r="BD51" s="1094" t="s">
        <v>36</v>
      </c>
      <c r="BE51" s="1094" t="s">
        <v>36</v>
      </c>
      <c r="BF51" s="1094" t="s">
        <v>36</v>
      </c>
      <c r="BG51" s="1114" t="s">
        <v>36</v>
      </c>
      <c r="BH51" s="1134" t="s">
        <v>36</v>
      </c>
      <c r="BI51" s="1094" t="s">
        <v>36</v>
      </c>
      <c r="BJ51" s="1094" t="s">
        <v>36</v>
      </c>
      <c r="BK51" s="1094" t="s">
        <v>36</v>
      </c>
      <c r="BL51" s="1114" t="s">
        <v>36</v>
      </c>
      <c r="BM51" s="1134" t="s">
        <v>36</v>
      </c>
      <c r="BN51" s="1094" t="s">
        <v>36</v>
      </c>
      <c r="BO51" s="1094" t="s">
        <v>36</v>
      </c>
      <c r="BP51" s="1094" t="s">
        <v>36</v>
      </c>
      <c r="BQ51" s="1114" t="s">
        <v>36</v>
      </c>
      <c r="BR51" s="1134" t="s">
        <v>36</v>
      </c>
      <c r="BS51" s="1094" t="s">
        <v>36</v>
      </c>
      <c r="BT51" s="1094" t="s">
        <v>36</v>
      </c>
      <c r="BU51" s="1094" t="s">
        <v>36</v>
      </c>
      <c r="BV51" s="1094" t="s">
        <v>36</v>
      </c>
      <c r="BW51" s="1094" t="s">
        <v>36</v>
      </c>
      <c r="BX51" s="1094" t="s">
        <v>36</v>
      </c>
      <c r="BY51" s="1153" t="s">
        <v>36</v>
      </c>
      <c r="BZ51" s="1153" t="s">
        <v>36</v>
      </c>
      <c r="CA51" s="1153" t="s">
        <v>36</v>
      </c>
      <c r="CB51" s="1153" t="s">
        <v>36</v>
      </c>
      <c r="CC51" s="1153" t="s">
        <v>36</v>
      </c>
      <c r="CD51" s="1829"/>
      <c r="CE51" s="1829"/>
      <c r="CF51" s="1829"/>
      <c r="CG51" s="1829"/>
      <c r="CH51" s="1829"/>
      <c r="CI51" s="1829"/>
      <c r="CJ51" s="1829"/>
      <c r="CK51" s="1829"/>
      <c r="CL51" s="1829"/>
      <c r="CM51" s="1829"/>
      <c r="CN51" s="1829"/>
      <c r="CO51" s="1829"/>
      <c r="CP51" s="1829"/>
      <c r="CQ51" s="1829"/>
      <c r="CR51" s="1829"/>
      <c r="CS51" s="1829"/>
      <c r="CT51" s="1829"/>
      <c r="CU51" s="1829"/>
      <c r="CV51" s="1829"/>
      <c r="CW51" s="1829"/>
      <c r="CX51" s="1829"/>
      <c r="CY51" s="1829"/>
      <c r="CZ51" s="1829"/>
    </row>
    <row r="52" s="130" customFormat="true" ht="15" customHeight="true" x14ac:dyDescent="0.2">
      <c r="A52" s="2141"/>
      <c r="B52" s="250" t="s">
        <v>69</v>
      </c>
      <c r="C52" s="1027" t="s">
        <v>36</v>
      </c>
      <c r="D52" s="1034" t="s">
        <v>36</v>
      </c>
      <c r="E52" s="1034" t="s">
        <v>36</v>
      </c>
      <c r="F52" s="1034" t="s">
        <v>36</v>
      </c>
      <c r="G52" s="1041" t="s">
        <v>36</v>
      </c>
      <c r="H52" s="1048" t="s">
        <v>36</v>
      </c>
      <c r="I52" s="1034" t="s">
        <v>36</v>
      </c>
      <c r="J52" s="1034" t="s">
        <v>36</v>
      </c>
      <c r="K52" s="1034" t="s">
        <v>36</v>
      </c>
      <c r="L52" s="1055" t="s">
        <v>36</v>
      </c>
      <c r="M52" s="1062" t="s">
        <v>36</v>
      </c>
      <c r="N52" s="1034" t="s">
        <v>36</v>
      </c>
      <c r="O52" s="1034" t="s">
        <v>36</v>
      </c>
      <c r="P52" s="1034" t="s">
        <v>36</v>
      </c>
      <c r="Q52" s="1041" t="s">
        <v>36</v>
      </c>
      <c r="R52" s="1048" t="s">
        <v>36</v>
      </c>
      <c r="S52" s="1034" t="s">
        <v>36</v>
      </c>
      <c r="T52" s="1034" t="s">
        <v>36</v>
      </c>
      <c r="U52" s="1034" t="s">
        <v>36</v>
      </c>
      <c r="V52" s="1034" t="s">
        <v>36</v>
      </c>
      <c r="W52" s="1034" t="s">
        <v>36</v>
      </c>
      <c r="X52" s="1034" t="s">
        <v>36</v>
      </c>
      <c r="Y52" s="1069" t="s">
        <v>36</v>
      </c>
      <c r="Z52" s="1069" t="s">
        <v>36</v>
      </c>
      <c r="AA52" s="1069" t="s">
        <v>36</v>
      </c>
      <c r="AB52" s="1069" t="s">
        <v>36</v>
      </c>
      <c r="AC52" s="1970" t="s">
        <v>36</v>
      </c>
      <c r="AD52" s="1768"/>
      <c r="AE52" s="1768"/>
      <c r="AF52" s="1768"/>
      <c r="AG52" s="1768"/>
      <c r="AH52" s="1768"/>
      <c r="AI52" s="1768"/>
      <c r="AJ52" s="1768"/>
      <c r="AK52" s="1768"/>
      <c r="AL52" s="1768"/>
      <c r="AM52" s="1768"/>
      <c r="AN52" s="1768"/>
      <c r="AO52" s="1768"/>
      <c r="AP52" s="1768"/>
      <c r="AQ52" s="1768"/>
      <c r="AR52" s="1768"/>
      <c r="AS52" s="1768"/>
      <c r="AT52" s="1768"/>
      <c r="AU52" s="1768"/>
      <c r="AV52" s="1768"/>
      <c r="AW52" s="1768"/>
      <c r="AX52" s="1768"/>
      <c r="AY52" s="1768"/>
      <c r="AZ52" s="215"/>
      <c r="BA52" s="2179"/>
      <c r="BB52" s="151" t="s">
        <v>69</v>
      </c>
      <c r="BC52" s="1075" t="s">
        <v>36</v>
      </c>
      <c r="BD52" s="1094" t="s">
        <v>36</v>
      </c>
      <c r="BE52" s="1094" t="s">
        <v>36</v>
      </c>
      <c r="BF52" s="1094" t="s">
        <v>36</v>
      </c>
      <c r="BG52" s="1114" t="s">
        <v>36</v>
      </c>
      <c r="BH52" s="1134" t="s">
        <v>36</v>
      </c>
      <c r="BI52" s="1094" t="s">
        <v>36</v>
      </c>
      <c r="BJ52" s="1094" t="s">
        <v>36</v>
      </c>
      <c r="BK52" s="1094" t="s">
        <v>36</v>
      </c>
      <c r="BL52" s="1114" t="s">
        <v>36</v>
      </c>
      <c r="BM52" s="1134" t="s">
        <v>36</v>
      </c>
      <c r="BN52" s="1094" t="s">
        <v>36</v>
      </c>
      <c r="BO52" s="1094" t="s">
        <v>36</v>
      </c>
      <c r="BP52" s="1094" t="s">
        <v>36</v>
      </c>
      <c r="BQ52" s="1114" t="s">
        <v>36</v>
      </c>
      <c r="BR52" s="1134" t="s">
        <v>36</v>
      </c>
      <c r="BS52" s="1094" t="s">
        <v>36</v>
      </c>
      <c r="BT52" s="1094" t="s">
        <v>36</v>
      </c>
      <c r="BU52" s="1094" t="s">
        <v>36</v>
      </c>
      <c r="BV52" s="1094" t="s">
        <v>36</v>
      </c>
      <c r="BW52" s="1094" t="s">
        <v>36</v>
      </c>
      <c r="BX52" s="1094" t="s">
        <v>36</v>
      </c>
      <c r="BY52" s="1153" t="s">
        <v>36</v>
      </c>
      <c r="BZ52" s="1153" t="s">
        <v>36</v>
      </c>
      <c r="CA52" s="1153" t="s">
        <v>36</v>
      </c>
      <c r="CB52" s="1153" t="s">
        <v>36</v>
      </c>
      <c r="CC52" s="1153" t="s">
        <v>36</v>
      </c>
      <c r="CD52" s="1829"/>
      <c r="CE52" s="1829"/>
      <c r="CF52" s="1829"/>
      <c r="CG52" s="1829"/>
      <c r="CH52" s="1829"/>
      <c r="CI52" s="1829"/>
      <c r="CJ52" s="1829"/>
      <c r="CK52" s="1829"/>
      <c r="CL52" s="1829"/>
      <c r="CM52" s="1829"/>
      <c r="CN52" s="1829"/>
      <c r="CO52" s="1829"/>
      <c r="CP52" s="1829"/>
      <c r="CQ52" s="1829"/>
      <c r="CR52" s="1829"/>
      <c r="CS52" s="1829"/>
      <c r="CT52" s="1829"/>
      <c r="CU52" s="1829"/>
      <c r="CV52" s="1829"/>
      <c r="CW52" s="1829"/>
      <c r="CX52" s="1829"/>
      <c r="CY52" s="1829"/>
      <c r="CZ52" s="1829"/>
    </row>
    <row r="53" s="130" customFormat="true" ht="15" customHeight="true" x14ac:dyDescent="0.2">
      <c r="A53" s="2141" t="s">
        <v>106</v>
      </c>
      <c r="B53" s="250" t="s">
        <v>101</v>
      </c>
      <c r="C53" s="1027" t="s">
        <v>36</v>
      </c>
      <c r="D53" s="1034" t="s">
        <v>36</v>
      </c>
      <c r="E53" s="1034" t="s">
        <v>36</v>
      </c>
      <c r="F53" s="1034" t="s">
        <v>36</v>
      </c>
      <c r="G53" s="1041" t="s">
        <v>36</v>
      </c>
      <c r="H53" s="1048" t="s">
        <v>36</v>
      </c>
      <c r="I53" s="1034" t="s">
        <v>36</v>
      </c>
      <c r="J53" s="1034" t="s">
        <v>36</v>
      </c>
      <c r="K53" s="1034" t="s">
        <v>36</v>
      </c>
      <c r="L53" s="1055" t="s">
        <v>36</v>
      </c>
      <c r="M53" s="1062" t="s">
        <v>36</v>
      </c>
      <c r="N53" s="1034" t="s">
        <v>36</v>
      </c>
      <c r="O53" s="1034" t="s">
        <v>36</v>
      </c>
      <c r="P53" s="1034" t="s">
        <v>36</v>
      </c>
      <c r="Q53" s="1041" t="s">
        <v>36</v>
      </c>
      <c r="R53" s="1048" t="s">
        <v>36</v>
      </c>
      <c r="S53" s="1034" t="s">
        <v>36</v>
      </c>
      <c r="T53" s="1034" t="s">
        <v>36</v>
      </c>
      <c r="U53" s="1034" t="s">
        <v>36</v>
      </c>
      <c r="V53" s="1034" t="s">
        <v>36</v>
      </c>
      <c r="W53" s="1034" t="s">
        <v>36</v>
      </c>
      <c r="X53" s="1034" t="s">
        <v>36</v>
      </c>
      <c r="Y53" s="1069" t="s">
        <v>36</v>
      </c>
      <c r="Z53" s="1069" t="s">
        <v>36</v>
      </c>
      <c r="AA53" s="1069" t="s">
        <v>36</v>
      </c>
      <c r="AB53" s="1069" t="s">
        <v>36</v>
      </c>
      <c r="AC53" s="1970" t="s">
        <v>36</v>
      </c>
      <c r="AD53" s="1768"/>
      <c r="AE53" s="1768"/>
      <c r="AF53" s="1768"/>
      <c r="AG53" s="1768"/>
      <c r="AH53" s="1768"/>
      <c r="AI53" s="1768"/>
      <c r="AJ53" s="1768"/>
      <c r="AK53" s="1768"/>
      <c r="AL53" s="1768"/>
      <c r="AM53" s="1768"/>
      <c r="AN53" s="1768"/>
      <c r="AO53" s="1768"/>
      <c r="AP53" s="1768"/>
      <c r="AQ53" s="1768"/>
      <c r="AR53" s="1768"/>
      <c r="AS53" s="1768"/>
      <c r="AT53" s="1768"/>
      <c r="AU53" s="1768"/>
      <c r="AV53" s="1768"/>
      <c r="AW53" s="1768"/>
      <c r="AX53" s="1768"/>
      <c r="AY53" s="1768"/>
      <c r="AZ53" s="215"/>
      <c r="BA53" s="2179" t="s">
        <v>106</v>
      </c>
      <c r="BB53" s="151" t="s">
        <v>101</v>
      </c>
      <c r="BC53" s="1075" t="s">
        <v>36</v>
      </c>
      <c r="BD53" s="1094" t="s">
        <v>36</v>
      </c>
      <c r="BE53" s="1094" t="s">
        <v>36</v>
      </c>
      <c r="BF53" s="1094" t="s">
        <v>36</v>
      </c>
      <c r="BG53" s="1114" t="s">
        <v>36</v>
      </c>
      <c r="BH53" s="1134" t="s">
        <v>36</v>
      </c>
      <c r="BI53" s="1094" t="s">
        <v>36</v>
      </c>
      <c r="BJ53" s="1094" t="s">
        <v>36</v>
      </c>
      <c r="BK53" s="1094" t="s">
        <v>36</v>
      </c>
      <c r="BL53" s="1114" t="s">
        <v>36</v>
      </c>
      <c r="BM53" s="1134" t="s">
        <v>36</v>
      </c>
      <c r="BN53" s="1094" t="s">
        <v>36</v>
      </c>
      <c r="BO53" s="1094" t="s">
        <v>36</v>
      </c>
      <c r="BP53" s="1094" t="s">
        <v>36</v>
      </c>
      <c r="BQ53" s="1114" t="s">
        <v>36</v>
      </c>
      <c r="BR53" s="1134" t="s">
        <v>36</v>
      </c>
      <c r="BS53" s="1094" t="s">
        <v>36</v>
      </c>
      <c r="BT53" s="1094" t="s">
        <v>36</v>
      </c>
      <c r="BU53" s="1094" t="s">
        <v>36</v>
      </c>
      <c r="BV53" s="1094" t="s">
        <v>36</v>
      </c>
      <c r="BW53" s="1094" t="s">
        <v>36</v>
      </c>
      <c r="BX53" s="1094" t="s">
        <v>36</v>
      </c>
      <c r="BY53" s="1153" t="s">
        <v>36</v>
      </c>
      <c r="BZ53" s="1153" t="s">
        <v>36</v>
      </c>
      <c r="CA53" s="1153" t="s">
        <v>36</v>
      </c>
      <c r="CB53" s="1153" t="s">
        <v>36</v>
      </c>
      <c r="CC53" s="1153" t="s">
        <v>36</v>
      </c>
      <c r="CD53" s="1829"/>
      <c r="CE53" s="1829"/>
      <c r="CF53" s="1829"/>
      <c r="CG53" s="1829"/>
      <c r="CH53" s="1829"/>
      <c r="CI53" s="1829"/>
      <c r="CJ53" s="1829"/>
      <c r="CK53" s="1829"/>
      <c r="CL53" s="1829"/>
      <c r="CM53" s="1829"/>
      <c r="CN53" s="1829"/>
      <c r="CO53" s="1829"/>
      <c r="CP53" s="1829"/>
      <c r="CQ53" s="1829"/>
      <c r="CR53" s="1829"/>
      <c r="CS53" s="1829"/>
      <c r="CT53" s="1829"/>
      <c r="CU53" s="1829"/>
      <c r="CV53" s="1829"/>
      <c r="CW53" s="1829"/>
      <c r="CX53" s="1829"/>
      <c r="CY53" s="1829"/>
      <c r="CZ53" s="1829"/>
    </row>
    <row r="54" s="130" customFormat="true" ht="15" customHeight="true" x14ac:dyDescent="0.2">
      <c r="A54" s="2141"/>
      <c r="B54" s="250" t="s">
        <v>100</v>
      </c>
      <c r="C54" s="1027" t="s">
        <v>36</v>
      </c>
      <c r="D54" s="1034" t="s">
        <v>36</v>
      </c>
      <c r="E54" s="1034" t="s">
        <v>36</v>
      </c>
      <c r="F54" s="1034" t="s">
        <v>36</v>
      </c>
      <c r="G54" s="1041" t="s">
        <v>36</v>
      </c>
      <c r="H54" s="1048" t="s">
        <v>36</v>
      </c>
      <c r="I54" s="1034" t="s">
        <v>36</v>
      </c>
      <c r="J54" s="1034" t="s">
        <v>36</v>
      </c>
      <c r="K54" s="1034" t="s">
        <v>36</v>
      </c>
      <c r="L54" s="1055" t="s">
        <v>36</v>
      </c>
      <c r="M54" s="1062" t="s">
        <v>36</v>
      </c>
      <c r="N54" s="1034" t="s">
        <v>36</v>
      </c>
      <c r="O54" s="1034" t="s">
        <v>36</v>
      </c>
      <c r="P54" s="1034" t="s">
        <v>36</v>
      </c>
      <c r="Q54" s="1041" t="s">
        <v>36</v>
      </c>
      <c r="R54" s="1048" t="s">
        <v>36</v>
      </c>
      <c r="S54" s="1034" t="s">
        <v>36</v>
      </c>
      <c r="T54" s="1034" t="s">
        <v>36</v>
      </c>
      <c r="U54" s="1034" t="s">
        <v>36</v>
      </c>
      <c r="V54" s="1034" t="s">
        <v>36</v>
      </c>
      <c r="W54" s="1034" t="s">
        <v>36</v>
      </c>
      <c r="X54" s="1034" t="s">
        <v>36</v>
      </c>
      <c r="Y54" s="1069" t="s">
        <v>36</v>
      </c>
      <c r="Z54" s="1069" t="s">
        <v>36</v>
      </c>
      <c r="AA54" s="1069" t="s">
        <v>36</v>
      </c>
      <c r="AB54" s="1069" t="s">
        <v>36</v>
      </c>
      <c r="AC54" s="1970" t="s">
        <v>36</v>
      </c>
      <c r="AD54" s="1768"/>
      <c r="AE54" s="1768"/>
      <c r="AF54" s="1768"/>
      <c r="AG54" s="1768"/>
      <c r="AH54" s="1768"/>
      <c r="AI54" s="1768"/>
      <c r="AJ54" s="1768"/>
      <c r="AK54" s="1768"/>
      <c r="AL54" s="1768"/>
      <c r="AM54" s="1768"/>
      <c r="AN54" s="1768"/>
      <c r="AO54" s="1768"/>
      <c r="AP54" s="1768"/>
      <c r="AQ54" s="1768"/>
      <c r="AR54" s="1768"/>
      <c r="AS54" s="1768"/>
      <c r="AT54" s="1768"/>
      <c r="AU54" s="1768"/>
      <c r="AV54" s="1768"/>
      <c r="AW54" s="1768"/>
      <c r="AX54" s="1768"/>
      <c r="AY54" s="1768"/>
      <c r="AZ54" s="215"/>
      <c r="BA54" s="2179"/>
      <c r="BB54" s="151" t="s">
        <v>100</v>
      </c>
      <c r="BC54" s="1075" t="s">
        <v>36</v>
      </c>
      <c r="BD54" s="1094" t="s">
        <v>36</v>
      </c>
      <c r="BE54" s="1094" t="s">
        <v>36</v>
      </c>
      <c r="BF54" s="1094" t="s">
        <v>36</v>
      </c>
      <c r="BG54" s="1114" t="s">
        <v>36</v>
      </c>
      <c r="BH54" s="1134" t="s">
        <v>36</v>
      </c>
      <c r="BI54" s="1094" t="s">
        <v>36</v>
      </c>
      <c r="BJ54" s="1094" t="s">
        <v>36</v>
      </c>
      <c r="BK54" s="1094" t="s">
        <v>36</v>
      </c>
      <c r="BL54" s="1114" t="s">
        <v>36</v>
      </c>
      <c r="BM54" s="1134" t="s">
        <v>36</v>
      </c>
      <c r="BN54" s="1094" t="s">
        <v>36</v>
      </c>
      <c r="BO54" s="1094" t="s">
        <v>36</v>
      </c>
      <c r="BP54" s="1094" t="s">
        <v>36</v>
      </c>
      <c r="BQ54" s="1114" t="s">
        <v>36</v>
      </c>
      <c r="BR54" s="1134" t="s">
        <v>36</v>
      </c>
      <c r="BS54" s="1094" t="s">
        <v>36</v>
      </c>
      <c r="BT54" s="1094" t="s">
        <v>36</v>
      </c>
      <c r="BU54" s="1094" t="s">
        <v>36</v>
      </c>
      <c r="BV54" s="1094" t="s">
        <v>36</v>
      </c>
      <c r="BW54" s="1094" t="s">
        <v>36</v>
      </c>
      <c r="BX54" s="1094" t="s">
        <v>36</v>
      </c>
      <c r="BY54" s="1153" t="s">
        <v>36</v>
      </c>
      <c r="BZ54" s="1153" t="s">
        <v>36</v>
      </c>
      <c r="CA54" s="1153" t="s">
        <v>36</v>
      </c>
      <c r="CB54" s="1153" t="s">
        <v>36</v>
      </c>
      <c r="CC54" s="1153" t="s">
        <v>36</v>
      </c>
      <c r="CD54" s="1829"/>
      <c r="CE54" s="1829"/>
      <c r="CF54" s="1829"/>
      <c r="CG54" s="1829"/>
      <c r="CH54" s="1829"/>
      <c r="CI54" s="1829"/>
      <c r="CJ54" s="1829"/>
      <c r="CK54" s="1829"/>
      <c r="CL54" s="1829"/>
      <c r="CM54" s="1829"/>
      <c r="CN54" s="1829"/>
      <c r="CO54" s="1829"/>
      <c r="CP54" s="1829"/>
      <c r="CQ54" s="1829"/>
      <c r="CR54" s="1829"/>
      <c r="CS54" s="1829"/>
      <c r="CT54" s="1829"/>
      <c r="CU54" s="1829"/>
      <c r="CV54" s="1829"/>
      <c r="CW54" s="1829"/>
      <c r="CX54" s="1829"/>
      <c r="CY54" s="1829"/>
      <c r="CZ54" s="1829"/>
    </row>
    <row r="55" s="130" customFormat="true" ht="15" customHeight="true" x14ac:dyDescent="0.2">
      <c r="A55" s="2180"/>
      <c r="B55" s="251" t="s">
        <v>69</v>
      </c>
      <c r="C55" s="1029" t="s">
        <v>36</v>
      </c>
      <c r="D55" s="1036" t="s">
        <v>36</v>
      </c>
      <c r="E55" s="1036" t="s">
        <v>36</v>
      </c>
      <c r="F55" s="1036" t="s">
        <v>36</v>
      </c>
      <c r="G55" s="1043" t="s">
        <v>36</v>
      </c>
      <c r="H55" s="1050" t="s">
        <v>36</v>
      </c>
      <c r="I55" s="1036" t="s">
        <v>36</v>
      </c>
      <c r="J55" s="1036" t="s">
        <v>36</v>
      </c>
      <c r="K55" s="1036" t="s">
        <v>36</v>
      </c>
      <c r="L55" s="1057" t="s">
        <v>36</v>
      </c>
      <c r="M55" s="1064" t="s">
        <v>36</v>
      </c>
      <c r="N55" s="1036" t="s">
        <v>36</v>
      </c>
      <c r="O55" s="1036" t="s">
        <v>36</v>
      </c>
      <c r="P55" s="1036" t="s">
        <v>36</v>
      </c>
      <c r="Q55" s="1043" t="s">
        <v>36</v>
      </c>
      <c r="R55" s="1690" t="s">
        <v>36</v>
      </c>
      <c r="S55" s="1691" t="s">
        <v>36</v>
      </c>
      <c r="T55" s="1691" t="s">
        <v>36</v>
      </c>
      <c r="U55" s="1691" t="s">
        <v>36</v>
      </c>
      <c r="V55" s="1691" t="s">
        <v>36</v>
      </c>
      <c r="W55" s="1691" t="s">
        <v>36</v>
      </c>
      <c r="X55" s="1691" t="s">
        <v>36</v>
      </c>
      <c r="Y55" s="1691" t="s">
        <v>36</v>
      </c>
      <c r="Z55" s="1691" t="s">
        <v>36</v>
      </c>
      <c r="AA55" s="1691" t="s">
        <v>36</v>
      </c>
      <c r="AB55" s="1691" t="s">
        <v>36</v>
      </c>
      <c r="AC55" s="1736" t="s">
        <v>36</v>
      </c>
      <c r="AD55" s="1769"/>
      <c r="AE55" s="1769"/>
      <c r="AF55" s="1769"/>
      <c r="AG55" s="1769"/>
      <c r="AH55" s="1769"/>
      <c r="AI55" s="1769"/>
      <c r="AJ55" s="1769"/>
      <c r="AK55" s="1769"/>
      <c r="AL55" s="1769"/>
      <c r="AM55" s="1769"/>
      <c r="AN55" s="1769"/>
      <c r="AO55" s="1769"/>
      <c r="AP55" s="1769"/>
      <c r="AQ55" s="1769"/>
      <c r="AR55" s="1769"/>
      <c r="AS55" s="1769"/>
      <c r="AT55" s="1769"/>
      <c r="AU55" s="1769"/>
      <c r="AV55" s="1769"/>
      <c r="AW55" s="1769"/>
      <c r="AX55" s="1769"/>
      <c r="AY55" s="1769"/>
      <c r="AZ55" s="215"/>
      <c r="BA55" s="2181"/>
      <c r="BB55" s="152" t="s">
        <v>69</v>
      </c>
      <c r="BC55" s="1076" t="s">
        <v>36</v>
      </c>
      <c r="BD55" s="1095" t="s">
        <v>36</v>
      </c>
      <c r="BE55" s="1095" t="s">
        <v>36</v>
      </c>
      <c r="BF55" s="1095" t="s">
        <v>36</v>
      </c>
      <c r="BG55" s="1115" t="s">
        <v>36</v>
      </c>
      <c r="BH55" s="1135" t="s">
        <v>36</v>
      </c>
      <c r="BI55" s="1095" t="s">
        <v>36</v>
      </c>
      <c r="BJ55" s="1095" t="s">
        <v>36</v>
      </c>
      <c r="BK55" s="1095" t="s">
        <v>36</v>
      </c>
      <c r="BL55" s="1115" t="s">
        <v>36</v>
      </c>
      <c r="BM55" s="1135" t="s">
        <v>36</v>
      </c>
      <c r="BN55" s="1095" t="s">
        <v>36</v>
      </c>
      <c r="BO55" s="1095" t="s">
        <v>36</v>
      </c>
      <c r="BP55" s="1095" t="s">
        <v>36</v>
      </c>
      <c r="BQ55" s="1115" t="s">
        <v>36</v>
      </c>
      <c r="BR55" s="1692" t="s">
        <v>36</v>
      </c>
      <c r="BS55" s="1693" t="s">
        <v>36</v>
      </c>
      <c r="BT55" s="1693" t="s">
        <v>36</v>
      </c>
      <c r="BU55" s="1693" t="s">
        <v>36</v>
      </c>
      <c r="BV55" s="1693" t="s">
        <v>36</v>
      </c>
      <c r="BW55" s="1693" t="s">
        <v>36</v>
      </c>
      <c r="BX55" s="1693" t="s">
        <v>36</v>
      </c>
      <c r="BY55" s="1693" t="s">
        <v>36</v>
      </c>
      <c r="BZ55" s="1167" t="s">
        <v>36</v>
      </c>
      <c r="CA55" s="1167" t="s">
        <v>36</v>
      </c>
      <c r="CB55" s="1167" t="s">
        <v>36</v>
      </c>
      <c r="CC55" s="1167" t="s">
        <v>36</v>
      </c>
      <c r="CD55" s="1831"/>
      <c r="CE55" s="1831"/>
      <c r="CF55" s="1831"/>
      <c r="CG55" s="1831"/>
      <c r="CH55" s="1831"/>
      <c r="CI55" s="1831"/>
      <c r="CJ55" s="1831"/>
      <c r="CK55" s="1831"/>
      <c r="CL55" s="1831"/>
      <c r="CM55" s="1831"/>
      <c r="CN55" s="1831"/>
      <c r="CO55" s="1831"/>
      <c r="CP55" s="1831"/>
      <c r="CQ55" s="1831"/>
      <c r="CR55" s="1831"/>
      <c r="CS55" s="1831"/>
      <c r="CT55" s="1831"/>
      <c r="CU55" s="1831"/>
      <c r="CV55" s="1831"/>
      <c r="CW55" s="1831"/>
      <c r="CX55" s="1831"/>
      <c r="CY55" s="1831"/>
      <c r="CZ55" s="1831"/>
    </row>
    <row r="56" s="642" customFormat="true" ht="15" customHeight="true" x14ac:dyDescent="0.2">
      <c r="A56" s="132"/>
      <c r="B56" s="185"/>
      <c r="C56" s="2142" t="s">
        <v>115</v>
      </c>
      <c r="D56" s="2143"/>
      <c r="E56" s="2143"/>
      <c r="F56" s="2143"/>
      <c r="G56" s="2144"/>
      <c r="H56" s="2363" t="s">
        <v>39</v>
      </c>
      <c r="I56" s="2364"/>
      <c r="J56" s="2364"/>
      <c r="K56" s="2364"/>
      <c r="L56" s="2365"/>
      <c r="M56" s="2366" t="s">
        <v>38</v>
      </c>
      <c r="N56" s="2364"/>
      <c r="O56" s="2364"/>
      <c r="P56" s="2364"/>
      <c r="Q56" s="2365"/>
      <c r="R56" s="1948" t="s">
        <v>138</v>
      </c>
      <c r="S56" s="1956"/>
      <c r="T56" s="1956"/>
      <c r="U56" s="1956"/>
      <c r="V56" s="1956"/>
      <c r="W56" s="1956"/>
      <c r="X56" s="1956"/>
      <c r="Y56" s="1956"/>
      <c r="Z56" s="1956"/>
      <c r="AA56" s="1956"/>
      <c r="AB56" s="1956"/>
      <c r="AC56" s="1957"/>
      <c r="AD56" s="1766"/>
      <c r="AE56" s="1766"/>
      <c r="AF56" s="1766"/>
      <c r="AG56" s="1766"/>
      <c r="AH56" s="1766"/>
      <c r="AI56" s="1766"/>
      <c r="AJ56" s="1766"/>
      <c r="AK56" s="1766"/>
      <c r="AL56" s="1766"/>
      <c r="AM56" s="1766"/>
      <c r="AN56" s="1766"/>
      <c r="AO56" s="1766"/>
      <c r="AP56" s="1766"/>
      <c r="AQ56" s="1766"/>
      <c r="AR56" s="1766"/>
      <c r="AS56" s="1766"/>
      <c r="AT56" s="1766"/>
      <c r="AU56" s="1766"/>
      <c r="AV56" s="1766"/>
      <c r="AW56" s="1766"/>
      <c r="AX56" s="1766"/>
      <c r="AY56" s="1766"/>
      <c r="AZ56" s="646"/>
      <c r="BA56" s="217" t="s">
        <v>129</v>
      </c>
      <c r="BB56" s="115" t="s">
        <v>96</v>
      </c>
      <c r="BC56" s="2223" t="s">
        <v>115</v>
      </c>
      <c r="BD56" s="2224"/>
      <c r="BE56" s="2224"/>
      <c r="BF56" s="2224"/>
      <c r="BG56" s="2225"/>
      <c r="BH56" s="2226" t="s">
        <v>39</v>
      </c>
      <c r="BI56" s="2224"/>
      <c r="BJ56" s="2224"/>
      <c r="BK56" s="2224"/>
      <c r="BL56" s="2225"/>
      <c r="BM56" s="2226" t="s">
        <v>38</v>
      </c>
      <c r="BN56" s="2224"/>
      <c r="BO56" s="2224"/>
      <c r="BP56" s="2224"/>
      <c r="BQ56" s="2227"/>
      <c r="BR56" s="1687" t="s">
        <v>138</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42" customFormat="true" ht="12.75" x14ac:dyDescent="0.2">
      <c r="A57" s="186" t="s">
        <v>70</v>
      </c>
      <c r="B57" s="244"/>
      <c r="C57" s="275" t="s">
        <v>0</v>
      </c>
      <c r="D57" s="276" t="s">
        <v>1</v>
      </c>
      <c r="E57" s="276" t="s">
        <v>2</v>
      </c>
      <c r="F57" s="276" t="s">
        <v>3</v>
      </c>
      <c r="G57" s="277" t="s">
        <v>4</v>
      </c>
      <c r="H57" s="1465" t="s">
        <v>0</v>
      </c>
      <c r="I57" s="1429" t="s">
        <v>1</v>
      </c>
      <c r="J57" s="1429" t="s">
        <v>2</v>
      </c>
      <c r="K57" s="1429" t="s">
        <v>3</v>
      </c>
      <c r="L57" s="1430" t="s">
        <v>4</v>
      </c>
      <c r="M57" s="1455" t="s">
        <v>0</v>
      </c>
      <c r="N57" s="1429" t="s">
        <v>1</v>
      </c>
      <c r="O57" s="1429" t="s">
        <v>2</v>
      </c>
      <c r="P57" s="1429" t="s">
        <v>3</v>
      </c>
      <c r="Q57" s="1475" t="s">
        <v>4</v>
      </c>
      <c r="R57" s="1465" t="s">
        <v>353</v>
      </c>
      <c r="S57" s="1429" t="s">
        <v>354</v>
      </c>
      <c r="T57" s="1429" t="s">
        <v>355</v>
      </c>
      <c r="U57" s="1429" t="s">
        <v>356</v>
      </c>
      <c r="V57" s="1429" t="s">
        <v>357</v>
      </c>
      <c r="W57" s="1429" t="s">
        <v>358</v>
      </c>
      <c r="X57" s="1429" t="s">
        <v>359</v>
      </c>
      <c r="Y57" s="1429" t="s">
        <v>360</v>
      </c>
      <c r="Z57" s="1429" t="s">
        <v>361</v>
      </c>
      <c r="AA57" s="1429" t="s">
        <v>362</v>
      </c>
      <c r="AB57" s="1429" t="s">
        <v>363</v>
      </c>
      <c r="AC57" s="1431" t="s">
        <v>364</v>
      </c>
      <c r="AD57" s="1766"/>
      <c r="AE57" s="1766"/>
      <c r="AF57" s="1766"/>
      <c r="AG57" s="1766"/>
      <c r="AH57" s="1766"/>
      <c r="AI57" s="1766"/>
      <c r="AJ57" s="1766"/>
      <c r="AK57" s="1766"/>
      <c r="AL57" s="1766"/>
      <c r="AM57" s="1766"/>
      <c r="AN57" s="1766"/>
      <c r="AO57" s="1766"/>
      <c r="AP57" s="1766"/>
      <c r="AQ57" s="1766"/>
      <c r="AR57" s="1766"/>
      <c r="AS57" s="1766"/>
      <c r="AT57" s="1766"/>
      <c r="AU57" s="1766"/>
      <c r="AV57" s="1766"/>
      <c r="AW57" s="1766"/>
      <c r="AX57" s="1766"/>
      <c r="AY57" s="1766"/>
      <c r="AZ57" s="646"/>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353</v>
      </c>
      <c r="BS57" s="170" t="s">
        <v>354</v>
      </c>
      <c r="BT57" s="170" t="s">
        <v>355</v>
      </c>
      <c r="BU57" s="170" t="s">
        <v>356</v>
      </c>
      <c r="BV57" s="170" t="s">
        <v>357</v>
      </c>
      <c r="BW57" s="170" t="s">
        <v>358</v>
      </c>
      <c r="BX57" s="170" t="s">
        <v>359</v>
      </c>
      <c r="BY57" s="171" t="s">
        <v>360</v>
      </c>
      <c r="BZ57" s="171" t="s">
        <v>361</v>
      </c>
      <c r="CA57" s="171" t="s">
        <v>362</v>
      </c>
      <c r="CB57" s="171" t="s">
        <v>363</v>
      </c>
      <c r="CC57" s="171" t="s">
        <v>364</v>
      </c>
      <c r="CD57" s="1835"/>
      <c r="CE57" s="1835"/>
      <c r="CF57" s="1835"/>
      <c r="CG57" s="1835"/>
      <c r="CH57" s="1835"/>
      <c r="CI57" s="1835"/>
      <c r="CJ57" s="1835"/>
      <c r="CK57" s="1835"/>
      <c r="CL57" s="1835"/>
      <c r="CM57" s="1835"/>
      <c r="CN57" s="1835"/>
      <c r="CO57" s="1835"/>
      <c r="CP57" s="1835"/>
      <c r="CQ57" s="1835"/>
      <c r="CR57" s="1835"/>
      <c r="CS57" s="1835"/>
      <c r="CT57" s="1835"/>
      <c r="CU57" s="1835"/>
      <c r="CV57" s="1835"/>
      <c r="CW57" s="1835"/>
      <c r="CX57" s="1835"/>
      <c r="CY57" s="1835"/>
      <c r="CZ57" s="1835"/>
    </row>
    <row r="58" s="642" customFormat="true" ht="15" customHeight="true" x14ac:dyDescent="0.2">
      <c r="A58" s="2372" t="s">
        <v>239</v>
      </c>
      <c r="B58" s="1631" t="s">
        <v>153</v>
      </c>
      <c r="C58" s="1532">
        <v>43.802993730265868</v>
      </c>
      <c r="D58" s="1533">
        <v>53.875889538509526</v>
      </c>
      <c r="E58" s="1533">
        <v>64.221864724861248</v>
      </c>
      <c r="F58" s="1533">
        <v>46.89227537570919</v>
      </c>
      <c r="G58" s="1534">
        <v>34.371433048996622</v>
      </c>
      <c r="H58" s="1535">
        <v>64.181835831959972</v>
      </c>
      <c r="I58" s="1533">
        <v>67.124272672404558</v>
      </c>
      <c r="J58" s="1533">
        <v>53.928249496791778</v>
      </c>
      <c r="K58" s="1533">
        <v>42.430218667052557</v>
      </c>
      <c r="L58" s="1536">
        <v>27.454590794946743</v>
      </c>
      <c r="M58" s="1537">
        <v>39.433483431610732</v>
      </c>
      <c r="N58" s="1533">
        <v>47.967802970076981</v>
      </c>
      <c r="O58" s="1533">
        <v>48.59650535631669</v>
      </c>
      <c r="P58" s="1533">
        <v>44.601670744179216</v>
      </c>
      <c r="Q58" s="1534">
        <v>44.982802685625387</v>
      </c>
      <c r="R58" s="1535">
        <v>52.889022985492105</v>
      </c>
      <c r="S58" s="1533">
        <v>75.604944576055416</v>
      </c>
      <c r="T58" s="1533">
        <v>71.006659179341852</v>
      </c>
      <c r="U58" s="1533">
        <v>66.388021980887075</v>
      </c>
      <c r="V58" s="1533">
        <v>11.173140955642948</v>
      </c>
      <c r="W58" s="1533">
        <v>81.769545268911571</v>
      </c>
      <c r="X58" s="1533">
        <v>73.517712100863847</v>
      </c>
      <c r="Y58" s="1533">
        <v>77.188915517461382</v>
      </c>
      <c r="Z58" s="1533">
        <v>49.123636532332164</v>
      </c>
      <c r="AA58" s="1533">
        <v>80.434391149923826</v>
      </c>
      <c r="AB58" s="1533">
        <v>21.705378121626669</v>
      </c>
      <c r="AC58" s="1972">
        <v>62.399198987876026</v>
      </c>
      <c r="AD58" s="1766"/>
      <c r="AE58" s="1766"/>
      <c r="AF58" s="1766"/>
      <c r="AG58" s="1766"/>
      <c r="AH58" s="1766"/>
      <c r="AI58" s="1766"/>
      <c r="AJ58" s="1766"/>
      <c r="AK58" s="1766"/>
      <c r="AL58" s="1766"/>
      <c r="AM58" s="1766"/>
      <c r="AN58" s="1766"/>
      <c r="AO58" s="1766"/>
      <c r="AP58" s="1766"/>
      <c r="AQ58" s="1766"/>
      <c r="AR58" s="1766"/>
      <c r="AS58" s="1766"/>
      <c r="AT58" s="1766"/>
      <c r="AU58" s="1766"/>
      <c r="AV58" s="1766"/>
      <c r="AW58" s="1766"/>
      <c r="AX58" s="1766"/>
      <c r="AY58" s="1766"/>
      <c r="AZ58" s="64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1837"/>
      <c r="CE58" s="1837"/>
      <c r="CF58" s="1837"/>
      <c r="CG58" s="1837"/>
      <c r="CH58" s="1837"/>
      <c r="CI58" s="1837"/>
      <c r="CJ58" s="1837"/>
      <c r="CK58" s="1837"/>
      <c r="CL58" s="1837"/>
      <c r="CM58" s="1837"/>
      <c r="CN58" s="1837"/>
      <c r="CO58" s="1837"/>
      <c r="CP58" s="1837"/>
      <c r="CQ58" s="1837"/>
      <c r="CR58" s="1837"/>
      <c r="CS58" s="1837"/>
      <c r="CT58" s="1837"/>
      <c r="CU58" s="1837"/>
      <c r="CV58" s="1837"/>
      <c r="CW58" s="1837"/>
      <c r="CX58" s="1837"/>
      <c r="CY58" s="1837"/>
      <c r="CZ58" s="1837"/>
    </row>
    <row r="59" s="642" customFormat="true" ht="15" customHeight="true" x14ac:dyDescent="0.2">
      <c r="A59" s="2373"/>
      <c r="B59" s="1632" t="s">
        <v>240</v>
      </c>
      <c r="C59" s="1538">
        <v>19.459277558002718</v>
      </c>
      <c r="D59" s="1539">
        <v>5.8585982869401203</v>
      </c>
      <c r="E59" s="1539">
        <v>1.2217373125777387</v>
      </c>
      <c r="F59" s="1539">
        <v>0.84213458882859971</v>
      </c>
      <c r="G59" s="1540">
        <v>0.696915342915437</v>
      </c>
      <c r="H59" s="1541">
        <v>3.5336402166036556</v>
      </c>
      <c r="I59" s="1539">
        <v>0.93018059404284414</v>
      </c>
      <c r="J59" s="1539">
        <v>1.0488316717727888</v>
      </c>
      <c r="K59" s="1539">
        <v>0.27197856425590605</v>
      </c>
      <c r="L59" s="1542">
        <v>4.170955811375953E-2</v>
      </c>
      <c r="M59" s="1543">
        <v>29.957977801953522</v>
      </c>
      <c r="N59" s="1539">
        <v>14.113017838413079</v>
      </c>
      <c r="O59" s="1539">
        <v>9.3076238386375394</v>
      </c>
      <c r="P59" s="1539">
        <v>4.9889881713970228</v>
      </c>
      <c r="Q59" s="1540">
        <v>2.4306597444571949</v>
      </c>
      <c r="R59" s="1541">
        <v>2.7889419026698365</v>
      </c>
      <c r="S59" s="1539">
        <v>15.55138537248761</v>
      </c>
      <c r="T59" s="1539">
        <v>2.3987147606152659</v>
      </c>
      <c r="U59" s="1539">
        <v>11.733713475811543</v>
      </c>
      <c r="V59" s="1539">
        <v>3.5302328160167837</v>
      </c>
      <c r="W59" s="1539">
        <v>11.460849314291782</v>
      </c>
      <c r="X59" s="1539">
        <v>13.731741819808759</v>
      </c>
      <c r="Y59" s="1539">
        <v>18.462581334826147</v>
      </c>
      <c r="Z59" s="1539">
        <v>7.447716297111401</v>
      </c>
      <c r="AA59" s="1539">
        <v>8.2177123252076552</v>
      </c>
      <c r="AB59" s="1539">
        <v>0.75451549701253851</v>
      </c>
      <c r="AC59" s="1973">
        <v>0.50596316392403662</v>
      </c>
      <c r="AD59" s="1766"/>
      <c r="AE59" s="1766"/>
      <c r="AF59" s="1766"/>
      <c r="AG59" s="1766"/>
      <c r="AH59" s="1766"/>
      <c r="AI59" s="1766"/>
      <c r="AJ59" s="1766"/>
      <c r="AK59" s="1766"/>
      <c r="AL59" s="1766"/>
      <c r="AM59" s="1766"/>
      <c r="AN59" s="1766"/>
      <c r="AO59" s="1766"/>
      <c r="AP59" s="1766"/>
      <c r="AQ59" s="1766"/>
      <c r="AR59" s="1766"/>
      <c r="AS59" s="1766"/>
      <c r="AT59" s="1766"/>
      <c r="AU59" s="1766"/>
      <c r="AV59" s="1766"/>
      <c r="AW59" s="1766"/>
      <c r="AX59" s="1766"/>
      <c r="AY59" s="1766"/>
      <c r="AZ59" s="64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1839"/>
      <c r="CE59" s="1839"/>
      <c r="CF59" s="1839"/>
      <c r="CG59" s="1839"/>
      <c r="CH59" s="1839"/>
      <c r="CI59" s="1839"/>
      <c r="CJ59" s="1839"/>
      <c r="CK59" s="1839"/>
      <c r="CL59" s="1839"/>
      <c r="CM59" s="1839"/>
      <c r="CN59" s="1839"/>
      <c r="CO59" s="1839"/>
      <c r="CP59" s="1839"/>
      <c r="CQ59" s="1839"/>
      <c r="CR59" s="1839"/>
      <c r="CS59" s="1839"/>
      <c r="CT59" s="1839"/>
      <c r="CU59" s="1839"/>
      <c r="CV59" s="1839"/>
      <c r="CW59" s="1839"/>
      <c r="CX59" s="1839"/>
      <c r="CY59" s="1839"/>
      <c r="CZ59" s="1839"/>
    </row>
    <row r="60" s="642" customFormat="true" ht="15" customHeight="true" x14ac:dyDescent="0.2">
      <c r="A60" s="2373"/>
      <c r="B60" s="1632" t="s">
        <v>155</v>
      </c>
      <c r="C60" s="1538">
        <v>6.9240558791726192</v>
      </c>
      <c r="D60" s="1539">
        <v>2.8555944805901605</v>
      </c>
      <c r="E60" s="1539">
        <v>1.3830099646126741</v>
      </c>
      <c r="F60" s="1539">
        <v>0.90063563194688179</v>
      </c>
      <c r="G60" s="1540">
        <v>1.3277724648086382</v>
      </c>
      <c r="H60" s="1541">
        <v>2.055165369646212</v>
      </c>
      <c r="I60" s="1539">
        <v>1.0106729691965664</v>
      </c>
      <c r="J60" s="1539">
        <v>0.72189384097045983</v>
      </c>
      <c r="K60" s="1539">
        <v>0.54908314123228474</v>
      </c>
      <c r="L60" s="1542">
        <v>0.25141218971314178</v>
      </c>
      <c r="M60" s="1543">
        <v>7.6776143216817196</v>
      </c>
      <c r="N60" s="1539">
        <v>5.9382092229464947</v>
      </c>
      <c r="O60" s="1539">
        <v>5.3191962911699857</v>
      </c>
      <c r="P60" s="1539">
        <v>3.3150321872483866</v>
      </c>
      <c r="Q60" s="1540">
        <v>4.0861300947942212</v>
      </c>
      <c r="R60" s="1541">
        <v>6.4279492923616042</v>
      </c>
      <c r="S60" s="1539">
        <v>2.2716266771476197</v>
      </c>
      <c r="T60" s="1539">
        <v>0.33700972986705918</v>
      </c>
      <c r="U60" s="1539">
        <v>1.992883871625313</v>
      </c>
      <c r="V60" s="1539">
        <v>7.7286865047828472</v>
      </c>
      <c r="W60" s="1539">
        <v>1.6272283441861755</v>
      </c>
      <c r="X60" s="1539">
        <v>2.1778536148737317</v>
      </c>
      <c r="Y60" s="1539">
        <v>3.7607736550595976</v>
      </c>
      <c r="Z60" s="1539">
        <v>11.230836337564744</v>
      </c>
      <c r="AA60" s="1539">
        <v>2.1917169187044547</v>
      </c>
      <c r="AB60" s="1539">
        <v>0.79793319504495674</v>
      </c>
      <c r="AC60" s="1973">
        <v>1.1047863177946073</v>
      </c>
      <c r="AD60" s="1766"/>
      <c r="AE60" s="1766"/>
      <c r="AF60" s="1766"/>
      <c r="AG60" s="1766"/>
      <c r="AH60" s="1766"/>
      <c r="AI60" s="1766"/>
      <c r="AJ60" s="1766"/>
      <c r="AK60" s="1766"/>
      <c r="AL60" s="1766"/>
      <c r="AM60" s="1766"/>
      <c r="AN60" s="1766"/>
      <c r="AO60" s="1766"/>
      <c r="AP60" s="1766"/>
      <c r="AQ60" s="1766"/>
      <c r="AR60" s="1766"/>
      <c r="AS60" s="1766"/>
      <c r="AT60" s="1766"/>
      <c r="AU60" s="1766"/>
      <c r="AV60" s="1766"/>
      <c r="AW60" s="1766"/>
      <c r="AX60" s="1766"/>
      <c r="AY60" s="1766"/>
      <c r="AZ60" s="64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1839"/>
      <c r="CE60" s="1839"/>
      <c r="CF60" s="1839"/>
      <c r="CG60" s="1839"/>
      <c r="CH60" s="1839"/>
      <c r="CI60" s="1839"/>
      <c r="CJ60" s="1839"/>
      <c r="CK60" s="1839"/>
      <c r="CL60" s="1839"/>
      <c r="CM60" s="1839"/>
      <c r="CN60" s="1839"/>
      <c r="CO60" s="1839"/>
      <c r="CP60" s="1839"/>
      <c r="CQ60" s="1839"/>
      <c r="CR60" s="1839"/>
      <c r="CS60" s="1839"/>
      <c r="CT60" s="1839"/>
      <c r="CU60" s="1839"/>
      <c r="CV60" s="1839"/>
      <c r="CW60" s="1839"/>
      <c r="CX60" s="1839"/>
      <c r="CY60" s="1839"/>
      <c r="CZ60" s="1839"/>
    </row>
    <row r="61" s="642" customFormat="true" ht="15" customHeight="true" x14ac:dyDescent="0.2">
      <c r="A61" s="2373"/>
      <c r="B61" s="1632" t="s">
        <v>241</v>
      </c>
      <c r="C61" s="1538">
        <v>3.6888400105178998</v>
      </c>
      <c r="D61" s="1539">
        <v>2.8076840407463219</v>
      </c>
      <c r="E61" s="1539">
        <v>0.69673809477058257</v>
      </c>
      <c r="F61" s="1539">
        <v>0.27937517932680689</v>
      </c>
      <c r="G61" s="1540">
        <v>0.75909629709131121</v>
      </c>
      <c r="H61" s="1541">
        <v>2.5201108130049814</v>
      </c>
      <c r="I61" s="1539">
        <v>0.57201573854285448</v>
      </c>
      <c r="J61" s="1539">
        <v>0.4898934564846168</v>
      </c>
      <c r="K61" s="1539">
        <v>0.27164310727697616</v>
      </c>
      <c r="L61" s="1542">
        <v>0</v>
      </c>
      <c r="M61" s="1543">
        <v>1.8262871551581812</v>
      </c>
      <c r="N61" s="1539">
        <v>4.4732443539341178</v>
      </c>
      <c r="O61" s="1539">
        <v>4.0052535022225859</v>
      </c>
      <c r="P61" s="1539">
        <v>2.4530612970254517</v>
      </c>
      <c r="Q61" s="1540">
        <v>1.912771092543087</v>
      </c>
      <c r="R61" s="1541">
        <v>5.7214669575574053</v>
      </c>
      <c r="S61" s="1539">
        <v>0.31068521007223154</v>
      </c>
      <c r="T61" s="1539">
        <v>0.27775821292921266</v>
      </c>
      <c r="U61" s="1539">
        <v>3.3614314309606521</v>
      </c>
      <c r="V61" s="1539">
        <v>1.0183411091475447</v>
      </c>
      <c r="W61" s="1539">
        <v>0.43772405200911046</v>
      </c>
      <c r="X61" s="1539">
        <v>0.80246572382267722</v>
      </c>
      <c r="Y61" s="1539">
        <v>0</v>
      </c>
      <c r="Z61" s="1539">
        <v>6.4602571206555464</v>
      </c>
      <c r="AA61" s="1539">
        <v>0.15965821668496419</v>
      </c>
      <c r="AB61" s="1539">
        <v>1.564658676706469</v>
      </c>
      <c r="AC61" s="1973">
        <v>1.152210899537768</v>
      </c>
      <c r="AD61" s="1766"/>
      <c r="AE61" s="1766"/>
      <c r="AF61" s="1766"/>
      <c r="AG61" s="1766"/>
      <c r="AH61" s="1766"/>
      <c r="AI61" s="1766"/>
      <c r="AJ61" s="1766"/>
      <c r="AK61" s="1766"/>
      <c r="AL61" s="1766"/>
      <c r="AM61" s="1766"/>
      <c r="AN61" s="1766"/>
      <c r="AO61" s="1766"/>
      <c r="AP61" s="1766"/>
      <c r="AQ61" s="1766"/>
      <c r="AR61" s="1766"/>
      <c r="AS61" s="1766"/>
      <c r="AT61" s="1766"/>
      <c r="AU61" s="1766"/>
      <c r="AV61" s="1766"/>
      <c r="AW61" s="1766"/>
      <c r="AX61" s="1766"/>
      <c r="AY61" s="1766"/>
      <c r="AZ61" s="64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1839"/>
      <c r="CE61" s="1839"/>
      <c r="CF61" s="1839"/>
      <c r="CG61" s="1839"/>
      <c r="CH61" s="1839"/>
      <c r="CI61" s="1839"/>
      <c r="CJ61" s="1839"/>
      <c r="CK61" s="1839"/>
      <c r="CL61" s="1839"/>
      <c r="CM61" s="1839"/>
      <c r="CN61" s="1839"/>
      <c r="CO61" s="1839"/>
      <c r="CP61" s="1839"/>
      <c r="CQ61" s="1839"/>
      <c r="CR61" s="1839"/>
      <c r="CS61" s="1839"/>
      <c r="CT61" s="1839"/>
      <c r="CU61" s="1839"/>
      <c r="CV61" s="1839"/>
      <c r="CW61" s="1839"/>
      <c r="CX61" s="1839"/>
      <c r="CY61" s="1839"/>
      <c r="CZ61" s="1839"/>
    </row>
    <row r="62" s="642" customFormat="true" ht="15" customHeight="true" x14ac:dyDescent="0.2">
      <c r="A62" s="2373"/>
      <c r="B62" s="1632" t="s">
        <v>157</v>
      </c>
      <c r="C62" s="1538">
        <v>9.6003643407453154</v>
      </c>
      <c r="D62" s="1539">
        <v>7.8819353607235136</v>
      </c>
      <c r="E62" s="1539">
        <v>1.4507054904143419</v>
      </c>
      <c r="F62" s="1539">
        <v>0.74430228339597981</v>
      </c>
      <c r="G62" s="1540">
        <v>2.2674881469218873</v>
      </c>
      <c r="H62" s="1541">
        <v>2.680032976134763</v>
      </c>
      <c r="I62" s="1539">
        <v>0.79808139003360401</v>
      </c>
      <c r="J62" s="1539">
        <v>0.46879576674342838</v>
      </c>
      <c r="K62" s="1539">
        <v>0.27718365183175975</v>
      </c>
      <c r="L62" s="1542">
        <v>0.82588984773669782</v>
      </c>
      <c r="M62" s="1543">
        <v>8.1276938991030914</v>
      </c>
      <c r="N62" s="1539">
        <v>10.727783983228917</v>
      </c>
      <c r="O62" s="1539">
        <v>11.699741984179379</v>
      </c>
      <c r="P62" s="1539">
        <v>10.603633710733039</v>
      </c>
      <c r="Q62" s="1540">
        <v>5.6315541462605232</v>
      </c>
      <c r="R62" s="1541">
        <v>6.2744893539275095</v>
      </c>
      <c r="S62" s="1539">
        <v>2.5630797760336983</v>
      </c>
      <c r="T62" s="1539">
        <v>2.8818717394490547</v>
      </c>
      <c r="U62" s="1539">
        <v>6.6830671079226942</v>
      </c>
      <c r="V62" s="1539">
        <v>10.435064650586886</v>
      </c>
      <c r="W62" s="1539">
        <v>0.63620817377265604</v>
      </c>
      <c r="X62" s="1539">
        <v>4.903833688741809</v>
      </c>
      <c r="Y62" s="1539">
        <v>0.2104081487761639</v>
      </c>
      <c r="Z62" s="1539">
        <v>5.1293980255032583</v>
      </c>
      <c r="AA62" s="1539">
        <v>2.4973869657962213</v>
      </c>
      <c r="AB62" s="1539">
        <v>3.288066493843099</v>
      </c>
      <c r="AC62" s="1973">
        <v>2.7050897546304666</v>
      </c>
      <c r="AD62" s="1766"/>
      <c r="AE62" s="1766"/>
      <c r="AF62" s="1766"/>
      <c r="AG62" s="1766"/>
      <c r="AH62" s="1766"/>
      <c r="AI62" s="1766"/>
      <c r="AJ62" s="1766"/>
      <c r="AK62" s="1766"/>
      <c r="AL62" s="1766"/>
      <c r="AM62" s="1766"/>
      <c r="AN62" s="1766"/>
      <c r="AO62" s="1766"/>
      <c r="AP62" s="1766"/>
      <c r="AQ62" s="1766"/>
      <c r="AR62" s="1766"/>
      <c r="AS62" s="1766"/>
      <c r="AT62" s="1766"/>
      <c r="AU62" s="1766"/>
      <c r="AV62" s="1766"/>
      <c r="AW62" s="1766"/>
      <c r="AX62" s="1766"/>
      <c r="AY62" s="1766"/>
      <c r="AZ62" s="64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1839"/>
      <c r="CE62" s="1839"/>
      <c r="CF62" s="1839"/>
      <c r="CG62" s="1839"/>
      <c r="CH62" s="1839"/>
      <c r="CI62" s="1839"/>
      <c r="CJ62" s="1839"/>
      <c r="CK62" s="1839"/>
      <c r="CL62" s="1839"/>
      <c r="CM62" s="1839"/>
      <c r="CN62" s="1839"/>
      <c r="CO62" s="1839"/>
      <c r="CP62" s="1839"/>
      <c r="CQ62" s="1839"/>
      <c r="CR62" s="1839"/>
      <c r="CS62" s="1839"/>
      <c r="CT62" s="1839"/>
      <c r="CU62" s="1839"/>
      <c r="CV62" s="1839"/>
      <c r="CW62" s="1839"/>
      <c r="CX62" s="1839"/>
      <c r="CY62" s="1839"/>
      <c r="CZ62" s="1839"/>
    </row>
    <row r="63" s="642" customFormat="true" ht="15" customHeight="true" x14ac:dyDescent="0.2">
      <c r="A63" s="2373"/>
      <c r="B63" s="1632" t="s">
        <v>158</v>
      </c>
      <c r="C63" s="1538">
        <v>2.4518923136597568</v>
      </c>
      <c r="D63" s="1539">
        <v>1.1620136506298462</v>
      </c>
      <c r="E63" s="1539">
        <v>0.24049203008832237</v>
      </c>
      <c r="F63" s="1539">
        <v>0.13681474317650461</v>
      </c>
      <c r="G63" s="1540">
        <v>0.20841703678108769</v>
      </c>
      <c r="H63" s="1541">
        <v>0.5712780528358502</v>
      </c>
      <c r="I63" s="1539">
        <v>5.4981744086169307E-2</v>
      </c>
      <c r="J63" s="1539">
        <v>0.26574188589418934</v>
      </c>
      <c r="K63" s="1539">
        <v>5.0086579017614007E-2</v>
      </c>
      <c r="L63" s="1542">
        <v>0.22650265465287722</v>
      </c>
      <c r="M63" s="1543">
        <v>2.4368633058166633</v>
      </c>
      <c r="N63" s="1539">
        <v>2.1622580875406943</v>
      </c>
      <c r="O63" s="1539">
        <v>2.4812468728628807</v>
      </c>
      <c r="P63" s="1539">
        <v>1.3452452408023281</v>
      </c>
      <c r="Q63" s="1540">
        <v>0.23154957200317294</v>
      </c>
      <c r="R63" s="1541">
        <v>1.0268441356896525</v>
      </c>
      <c r="S63" s="1539">
        <v>1.1005867389932216</v>
      </c>
      <c r="T63" s="1539">
        <v>0.1862210090871679</v>
      </c>
      <c r="U63" s="1539">
        <v>0.6281228059915519</v>
      </c>
      <c r="V63" s="1539">
        <v>0.25230669883983387</v>
      </c>
      <c r="W63" s="1539">
        <v>0.27111242266016228</v>
      </c>
      <c r="X63" s="1539">
        <v>1.564783143139191</v>
      </c>
      <c r="Y63" s="1539">
        <v>0.32863477735780688</v>
      </c>
      <c r="Z63" s="1539">
        <v>2.7877554202703392</v>
      </c>
      <c r="AA63" s="1539">
        <v>3.4203932225730767</v>
      </c>
      <c r="AB63" s="1539">
        <v>0.35263162550049743</v>
      </c>
      <c r="AC63" s="1973">
        <v>0.44302078321694838</v>
      </c>
      <c r="AD63" s="1766"/>
      <c r="AE63" s="1766"/>
      <c r="AF63" s="1766"/>
      <c r="AG63" s="1766"/>
      <c r="AH63" s="1766"/>
      <c r="AI63" s="1766"/>
      <c r="AJ63" s="1766"/>
      <c r="AK63" s="1766"/>
      <c r="AL63" s="1766"/>
      <c r="AM63" s="1766"/>
      <c r="AN63" s="1766"/>
      <c r="AO63" s="1766"/>
      <c r="AP63" s="1766"/>
      <c r="AQ63" s="1766"/>
      <c r="AR63" s="1766"/>
      <c r="AS63" s="1766"/>
      <c r="AT63" s="1766"/>
      <c r="AU63" s="1766"/>
      <c r="AV63" s="1766"/>
      <c r="AW63" s="1766"/>
      <c r="AX63" s="1766"/>
      <c r="AY63" s="1766"/>
      <c r="AZ63" s="64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1839"/>
      <c r="CE63" s="1839"/>
      <c r="CF63" s="1839"/>
      <c r="CG63" s="1839"/>
      <c r="CH63" s="1839"/>
      <c r="CI63" s="1839"/>
      <c r="CJ63" s="1839"/>
      <c r="CK63" s="1839"/>
      <c r="CL63" s="1839"/>
      <c r="CM63" s="1839"/>
      <c r="CN63" s="1839"/>
      <c r="CO63" s="1839"/>
      <c r="CP63" s="1839"/>
      <c r="CQ63" s="1839"/>
      <c r="CR63" s="1839"/>
      <c r="CS63" s="1839"/>
      <c r="CT63" s="1839"/>
      <c r="CU63" s="1839"/>
      <c r="CV63" s="1839"/>
      <c r="CW63" s="1839"/>
      <c r="CX63" s="1839"/>
      <c r="CY63" s="1839"/>
      <c r="CZ63" s="1839"/>
    </row>
    <row r="64" s="642" customFormat="true" ht="15" customHeight="true" x14ac:dyDescent="0.2">
      <c r="A64" s="2373"/>
      <c r="B64" s="1632" t="s">
        <v>159</v>
      </c>
      <c r="C64" s="1538">
        <v>4.6903090151515308</v>
      </c>
      <c r="D64" s="1539">
        <v>2.5859665274835879</v>
      </c>
      <c r="E64" s="1539">
        <v>1.2939565214491604</v>
      </c>
      <c r="F64" s="1539">
        <v>2.1944800134358244</v>
      </c>
      <c r="G64" s="1540">
        <v>2.2585557575035278</v>
      </c>
      <c r="H64" s="1541">
        <v>3.4043182676947401</v>
      </c>
      <c r="I64" s="1539">
        <v>0.96506014888082703</v>
      </c>
      <c r="J64" s="1539">
        <v>1.544363460198227</v>
      </c>
      <c r="K64" s="1539">
        <v>2.199831559373477</v>
      </c>
      <c r="L64" s="1542">
        <v>1.7964710778103601</v>
      </c>
      <c r="M64" s="1543">
        <v>3.7493250950546884</v>
      </c>
      <c r="N64" s="1539">
        <v>4.1783741249163651</v>
      </c>
      <c r="O64" s="1539">
        <v>3.1043033075840918</v>
      </c>
      <c r="P64" s="1539">
        <v>3.0559340442215492</v>
      </c>
      <c r="Q64" s="1540">
        <v>3.5127196130840699</v>
      </c>
      <c r="R64" s="1541">
        <v>3.2192654073122782</v>
      </c>
      <c r="S64" s="1539">
        <v>0.66350818354449403</v>
      </c>
      <c r="T64" s="1539">
        <v>7.9035325134613865E-2</v>
      </c>
      <c r="U64" s="1539">
        <v>1.7062163550984069</v>
      </c>
      <c r="V64" s="1539">
        <v>3.2847365818980858</v>
      </c>
      <c r="W64" s="1539">
        <v>1.4255751626309618</v>
      </c>
      <c r="X64" s="1539">
        <v>1.4920191461491916</v>
      </c>
      <c r="Y64" s="1539">
        <v>0</v>
      </c>
      <c r="Z64" s="1539">
        <v>7.0779133268102257</v>
      </c>
      <c r="AA64" s="1539">
        <v>1.8843661734096078</v>
      </c>
      <c r="AB64" s="1539">
        <v>2.1617522005071028</v>
      </c>
      <c r="AC64" s="1973">
        <v>10.813369985395324</v>
      </c>
      <c r="AD64" s="1766"/>
      <c r="AE64" s="1766"/>
      <c r="AF64" s="1766"/>
      <c r="AG64" s="1766"/>
      <c r="AH64" s="1766"/>
      <c r="AI64" s="1766"/>
      <c r="AJ64" s="1766"/>
      <c r="AK64" s="1766"/>
      <c r="AL64" s="1766"/>
      <c r="AM64" s="1766"/>
      <c r="AN64" s="1766"/>
      <c r="AO64" s="1766"/>
      <c r="AP64" s="1766"/>
      <c r="AQ64" s="1766"/>
      <c r="AR64" s="1766"/>
      <c r="AS64" s="1766"/>
      <c r="AT64" s="1766"/>
      <c r="AU64" s="1766"/>
      <c r="AV64" s="1766"/>
      <c r="AW64" s="1766"/>
      <c r="AX64" s="1766"/>
      <c r="AY64" s="1766"/>
      <c r="AZ64" s="64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1839"/>
      <c r="CE64" s="1839"/>
      <c r="CF64" s="1839"/>
      <c r="CG64" s="1839"/>
      <c r="CH64" s="1839"/>
      <c r="CI64" s="1839"/>
      <c r="CJ64" s="1839"/>
      <c r="CK64" s="1839"/>
      <c r="CL64" s="1839"/>
      <c r="CM64" s="1839"/>
      <c r="CN64" s="1839"/>
      <c r="CO64" s="1839"/>
      <c r="CP64" s="1839"/>
      <c r="CQ64" s="1839"/>
      <c r="CR64" s="1839"/>
      <c r="CS64" s="1839"/>
      <c r="CT64" s="1839"/>
      <c r="CU64" s="1839"/>
      <c r="CV64" s="1839"/>
      <c r="CW64" s="1839"/>
      <c r="CX64" s="1839"/>
      <c r="CY64" s="1839"/>
      <c r="CZ64" s="1839"/>
    </row>
    <row r="65" s="642" customFormat="true" ht="15" customHeight="true" x14ac:dyDescent="0.2">
      <c r="A65" s="2373"/>
      <c r="B65" s="1632" t="s">
        <v>160</v>
      </c>
      <c r="C65" s="1538">
        <v>2.0438236790417252</v>
      </c>
      <c r="D65" s="1539">
        <v>0.97865929675808905</v>
      </c>
      <c r="E65" s="1539">
        <v>0.23358473079921871</v>
      </c>
      <c r="F65" s="1539">
        <v>0.50569005944738765</v>
      </c>
      <c r="G65" s="1540">
        <v>0.46755901209074813</v>
      </c>
      <c r="H65" s="1541">
        <v>1.2088146374588082</v>
      </c>
      <c r="I65" s="1539">
        <v>0.20743496617376533</v>
      </c>
      <c r="J65" s="1539">
        <v>0.22442225130868418</v>
      </c>
      <c r="K65" s="1539">
        <v>0.56395279310384405</v>
      </c>
      <c r="L65" s="1542">
        <v>0.29791336039976785</v>
      </c>
      <c r="M65" s="1543">
        <v>3.0898877781664407</v>
      </c>
      <c r="N65" s="1539">
        <v>0.92932650311391918</v>
      </c>
      <c r="O65" s="1539">
        <v>0.67985537880089375</v>
      </c>
      <c r="P65" s="1539">
        <v>1.1718490999074809</v>
      </c>
      <c r="Q65" s="1540">
        <v>0.89704944306878209</v>
      </c>
      <c r="R65" s="1541">
        <v>1.318650236485134</v>
      </c>
      <c r="S65" s="1539">
        <v>0</v>
      </c>
      <c r="T65" s="1539">
        <v>0.26967976809651589</v>
      </c>
      <c r="U65" s="1539">
        <v>0.20626595603459322</v>
      </c>
      <c r="V65" s="1539">
        <v>0.17154319547740712</v>
      </c>
      <c r="W65" s="1539">
        <v>0.9248683582511158</v>
      </c>
      <c r="X65" s="1539">
        <v>1.5996549806192126</v>
      </c>
      <c r="Y65" s="1539">
        <v>0</v>
      </c>
      <c r="Z65" s="1539">
        <v>4.2085072366169509</v>
      </c>
      <c r="AA65" s="1539">
        <v>0.46673618235017489</v>
      </c>
      <c r="AB65" s="1539">
        <v>0.42547411447152078</v>
      </c>
      <c r="AC65" s="1973">
        <v>3.6131722731300449</v>
      </c>
      <c r="AD65" s="1766"/>
      <c r="AE65" s="1766"/>
      <c r="AF65" s="1766"/>
      <c r="AG65" s="1766"/>
      <c r="AH65" s="1766"/>
      <c r="AI65" s="1766"/>
      <c r="AJ65" s="1766"/>
      <c r="AK65" s="1766"/>
      <c r="AL65" s="1766"/>
      <c r="AM65" s="1766"/>
      <c r="AN65" s="1766"/>
      <c r="AO65" s="1766"/>
      <c r="AP65" s="1766"/>
      <c r="AQ65" s="1766"/>
      <c r="AR65" s="1766"/>
      <c r="AS65" s="1766"/>
      <c r="AT65" s="1766"/>
      <c r="AU65" s="1766"/>
      <c r="AV65" s="1766"/>
      <c r="AW65" s="1766"/>
      <c r="AX65" s="1766"/>
      <c r="AY65" s="1766"/>
      <c r="AZ65" s="64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1839"/>
      <c r="CE65" s="1839"/>
      <c r="CF65" s="1839"/>
      <c r="CG65" s="1839"/>
      <c r="CH65" s="1839"/>
      <c r="CI65" s="1839"/>
      <c r="CJ65" s="1839"/>
      <c r="CK65" s="1839"/>
      <c r="CL65" s="1839"/>
      <c r="CM65" s="1839"/>
      <c r="CN65" s="1839"/>
      <c r="CO65" s="1839"/>
      <c r="CP65" s="1839"/>
      <c r="CQ65" s="1839"/>
      <c r="CR65" s="1839"/>
      <c r="CS65" s="1839"/>
      <c r="CT65" s="1839"/>
      <c r="CU65" s="1839"/>
      <c r="CV65" s="1839"/>
      <c r="CW65" s="1839"/>
      <c r="CX65" s="1839"/>
      <c r="CY65" s="1839"/>
      <c r="CZ65" s="1839"/>
    </row>
    <row r="66" s="642" customFormat="true" ht="15" customHeight="true" x14ac:dyDescent="0.2">
      <c r="A66" s="2373"/>
      <c r="B66" s="1632" t="s">
        <v>244</v>
      </c>
      <c r="C66" s="1538">
        <v>6.2527412379306746</v>
      </c>
      <c r="D66" s="1539">
        <v>16.415573441537379</v>
      </c>
      <c r="E66" s="1539">
        <v>16.699719425004826</v>
      </c>
      <c r="F66" s="1539">
        <v>18.600931930671365</v>
      </c>
      <c r="G66" s="1540">
        <v>15.899922269354194</v>
      </c>
      <c r="H66" s="1541">
        <v>11.991832328473787</v>
      </c>
      <c r="I66" s="1539">
        <v>15.785394723652335</v>
      </c>
      <c r="J66" s="1539">
        <v>18.490555103593106</v>
      </c>
      <c r="K66" s="1539">
        <v>17.822184069123793</v>
      </c>
      <c r="L66" s="1542">
        <v>15.139712682417889</v>
      </c>
      <c r="M66" s="1543">
        <v>2.9919350387613024</v>
      </c>
      <c r="N66" s="1539">
        <v>8.3224595832491151</v>
      </c>
      <c r="O66" s="1539">
        <v>12.536530954044464</v>
      </c>
      <c r="P66" s="1539">
        <v>22.763187495358146</v>
      </c>
      <c r="Q66" s="1540">
        <v>19.36825098019046</v>
      </c>
      <c r="R66" s="1541">
        <v>10.167451360571022</v>
      </c>
      <c r="S66" s="1539">
        <v>0.41638886438731859</v>
      </c>
      <c r="T66" s="1539">
        <v>0.60754091163066581</v>
      </c>
      <c r="U66" s="1539">
        <v>0.20092547455245027</v>
      </c>
      <c r="V66" s="1539">
        <v>49.221341185850683</v>
      </c>
      <c r="W66" s="1539">
        <v>0.46184696001491343</v>
      </c>
      <c r="X66" s="1539">
        <v>9.6328909658037018E-2</v>
      </c>
      <c r="Y66" s="1539">
        <v>0</v>
      </c>
      <c r="Z66" s="1539">
        <v>9.07022775791788E-2</v>
      </c>
      <c r="AA66" s="1539">
        <v>0</v>
      </c>
      <c r="AB66" s="1539">
        <v>30.133860044127914</v>
      </c>
      <c r="AC66" s="1973">
        <v>8.2593295765115302E-2</v>
      </c>
      <c r="AD66" s="1766"/>
      <c r="AE66" s="1766"/>
      <c r="AF66" s="1766"/>
      <c r="AG66" s="1766"/>
      <c r="AH66" s="1766"/>
      <c r="AI66" s="1766"/>
      <c r="AJ66" s="1766"/>
      <c r="AK66" s="1766"/>
      <c r="AL66" s="1766"/>
      <c r="AM66" s="1766"/>
      <c r="AN66" s="1766"/>
      <c r="AO66" s="1766"/>
      <c r="AP66" s="1766"/>
      <c r="AQ66" s="1766"/>
      <c r="AR66" s="1766"/>
      <c r="AS66" s="1766"/>
      <c r="AT66" s="1766"/>
      <c r="AU66" s="1766"/>
      <c r="AV66" s="1766"/>
      <c r="AW66" s="1766"/>
      <c r="AX66" s="1766"/>
      <c r="AY66" s="1766"/>
      <c r="AZ66" s="64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1839"/>
      <c r="CE66" s="1839"/>
      <c r="CF66" s="1839"/>
      <c r="CG66" s="1839"/>
      <c r="CH66" s="1839"/>
      <c r="CI66" s="1839"/>
      <c r="CJ66" s="1839"/>
      <c r="CK66" s="1839"/>
      <c r="CL66" s="1839"/>
      <c r="CM66" s="1839"/>
      <c r="CN66" s="1839"/>
      <c r="CO66" s="1839"/>
      <c r="CP66" s="1839"/>
      <c r="CQ66" s="1839"/>
      <c r="CR66" s="1839"/>
      <c r="CS66" s="1839"/>
      <c r="CT66" s="1839"/>
      <c r="CU66" s="1839"/>
      <c r="CV66" s="1839"/>
      <c r="CW66" s="1839"/>
      <c r="CX66" s="1839"/>
      <c r="CY66" s="1839"/>
      <c r="CZ66" s="1839"/>
    </row>
    <row r="67" s="642" customFormat="true" ht="15" customHeight="true" x14ac:dyDescent="0.2">
      <c r="A67" s="2373"/>
      <c r="B67" s="1632" t="s">
        <v>245</v>
      </c>
      <c r="C67" s="1538">
        <v>0.2537502215789208</v>
      </c>
      <c r="D67" s="1539">
        <v>0.60759599719117896</v>
      </c>
      <c r="E67" s="1539">
        <v>6.5406642767123727E-2</v>
      </c>
      <c r="F67" s="1539">
        <v>9.8144468732019648E-3</v>
      </c>
      <c r="G67" s="1540">
        <v>0.10527795569030396</v>
      </c>
      <c r="H67" s="1541">
        <v>0.87209827593273892</v>
      </c>
      <c r="I67" s="1539">
        <v>5.6452081995260861E-2</v>
      </c>
      <c r="J67" s="1539">
        <v>5.3472842445079563E-2</v>
      </c>
      <c r="K67" s="1539">
        <v>1.6476521957628158E-2</v>
      </c>
      <c r="L67" s="1542">
        <v>0</v>
      </c>
      <c r="M67" s="1543">
        <v>0.17226325486012847</v>
      </c>
      <c r="N67" s="1539">
        <v>0.45452782521307145</v>
      </c>
      <c r="O67" s="1539">
        <v>0.15149947581630457</v>
      </c>
      <c r="P67" s="1539">
        <v>6.7092774781641287E-2</v>
      </c>
      <c r="Q67" s="1540">
        <v>0.26020172167605038</v>
      </c>
      <c r="R67" s="1541">
        <v>0.33660963104620639</v>
      </c>
      <c r="S67" s="1539">
        <v>1.0840874162620735</v>
      </c>
      <c r="T67" s="1539">
        <v>3.8294777923745547E-2</v>
      </c>
      <c r="U67" s="1539">
        <v>0</v>
      </c>
      <c r="V67" s="1539">
        <v>0.30769313050937397</v>
      </c>
      <c r="W67" s="1539">
        <v>0.13643662546893312</v>
      </c>
      <c r="X67" s="1539">
        <v>0</v>
      </c>
      <c r="Y67" s="1539">
        <v>4.8686566518926284E-2</v>
      </c>
      <c r="Z67" s="1539">
        <v>0</v>
      </c>
      <c r="AA67" s="1539">
        <v>9.6214438946784275E-2</v>
      </c>
      <c r="AB67" s="1539">
        <v>0.30304450078397238</v>
      </c>
      <c r="AC67" s="1973">
        <v>0.11814032719084419</v>
      </c>
      <c r="AD67" s="1766"/>
      <c r="AE67" s="1766"/>
      <c r="AF67" s="1766"/>
      <c r="AG67" s="1766"/>
      <c r="AH67" s="1766"/>
      <c r="AI67" s="1766"/>
      <c r="AJ67" s="1766"/>
      <c r="AK67" s="1766"/>
      <c r="AL67" s="1766"/>
      <c r="AM67" s="1766"/>
      <c r="AN67" s="1766"/>
      <c r="AO67" s="1766"/>
      <c r="AP67" s="1766"/>
      <c r="AQ67" s="1766"/>
      <c r="AR67" s="1766"/>
      <c r="AS67" s="1766"/>
      <c r="AT67" s="1766"/>
      <c r="AU67" s="1766"/>
      <c r="AV67" s="1766"/>
      <c r="AW67" s="1766"/>
      <c r="AX67" s="1766"/>
      <c r="AY67" s="1766"/>
      <c r="AZ67" s="64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1839"/>
      <c r="CE67" s="1839"/>
      <c r="CF67" s="1839"/>
      <c r="CG67" s="1839"/>
      <c r="CH67" s="1839"/>
      <c r="CI67" s="1839"/>
      <c r="CJ67" s="1839"/>
      <c r="CK67" s="1839"/>
      <c r="CL67" s="1839"/>
      <c r="CM67" s="1839"/>
      <c r="CN67" s="1839"/>
      <c r="CO67" s="1839"/>
      <c r="CP67" s="1839"/>
      <c r="CQ67" s="1839"/>
      <c r="CR67" s="1839"/>
      <c r="CS67" s="1839"/>
      <c r="CT67" s="1839"/>
      <c r="CU67" s="1839"/>
      <c r="CV67" s="1839"/>
      <c r="CW67" s="1839"/>
      <c r="CX67" s="1839"/>
      <c r="CY67" s="1839"/>
      <c r="CZ67" s="1839"/>
    </row>
    <row r="68" s="642" customFormat="true" ht="15" customHeight="true" x14ac:dyDescent="0.2">
      <c r="A68" s="2373"/>
      <c r="B68" s="1632" t="s">
        <v>162</v>
      </c>
      <c r="C68" s="1538">
        <v>0.83195201393299667</v>
      </c>
      <c r="D68" s="1539">
        <v>4.8650617922114359</v>
      </c>
      <c r="E68" s="1539">
        <v>12.454165437605466</v>
      </c>
      <c r="F68" s="1539">
        <v>28.768072975293325</v>
      </c>
      <c r="G68" s="1540">
        <v>41.512074696343419</v>
      </c>
      <c r="H68" s="1541">
        <v>6.8947890124487392</v>
      </c>
      <c r="I68" s="1539">
        <v>12.495452970991472</v>
      </c>
      <c r="J68" s="1539">
        <v>22.698856405928645</v>
      </c>
      <c r="K68" s="1539">
        <v>35.35081822826443</v>
      </c>
      <c r="L68" s="1542">
        <v>53.768981693579221</v>
      </c>
      <c r="M68" s="1543">
        <v>0.53666891783351667</v>
      </c>
      <c r="N68" s="1539">
        <v>0.73299550736720898</v>
      </c>
      <c r="O68" s="1539">
        <v>2.0735346040742946</v>
      </c>
      <c r="P68" s="1539">
        <v>5.545152591730278</v>
      </c>
      <c r="Q68" s="1540">
        <v>16.644846024864187</v>
      </c>
      <c r="R68" s="1541">
        <v>9.8293087368875298</v>
      </c>
      <c r="S68" s="1539">
        <v>0.43370718501641636</v>
      </c>
      <c r="T68" s="1539">
        <v>21.888407770656041</v>
      </c>
      <c r="U68" s="1539">
        <v>7.0993515411154622</v>
      </c>
      <c r="V68" s="1539">
        <v>12.876913171247267</v>
      </c>
      <c r="W68" s="1539">
        <v>0.84860531780220871</v>
      </c>
      <c r="X68" s="1539">
        <v>0.11360687232378848</v>
      </c>
      <c r="Y68" s="1539">
        <v>0</v>
      </c>
      <c r="Z68" s="1539">
        <v>4.8794144949962499</v>
      </c>
      <c r="AA68" s="1539">
        <v>0.63142440640330877</v>
      </c>
      <c r="AB68" s="1539">
        <v>38.512685530375371</v>
      </c>
      <c r="AC68" s="1973">
        <v>16.935405752452258</v>
      </c>
      <c r="AD68" s="1766"/>
      <c r="AE68" s="1766"/>
      <c r="AF68" s="1766"/>
      <c r="AG68" s="1766"/>
      <c r="AH68" s="1766"/>
      <c r="AI68" s="1766"/>
      <c r="AJ68" s="1766"/>
      <c r="AK68" s="1766"/>
      <c r="AL68" s="1766"/>
      <c r="AM68" s="1766"/>
      <c r="AN68" s="1766"/>
      <c r="AO68" s="1766"/>
      <c r="AP68" s="1766"/>
      <c r="AQ68" s="1766"/>
      <c r="AR68" s="1766"/>
      <c r="AS68" s="1766"/>
      <c r="AT68" s="1766"/>
      <c r="AU68" s="1766"/>
      <c r="AV68" s="1766"/>
      <c r="AW68" s="1766"/>
      <c r="AX68" s="1766"/>
      <c r="AY68" s="1766"/>
      <c r="AZ68" s="64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1839"/>
      <c r="CE68" s="1839"/>
      <c r="CF68" s="1839"/>
      <c r="CG68" s="1839"/>
      <c r="CH68" s="1839"/>
      <c r="CI68" s="1839"/>
      <c r="CJ68" s="1839"/>
      <c r="CK68" s="1839"/>
      <c r="CL68" s="1839"/>
      <c r="CM68" s="1839"/>
      <c r="CN68" s="1839"/>
      <c r="CO68" s="1839"/>
      <c r="CP68" s="1839"/>
      <c r="CQ68" s="1839"/>
      <c r="CR68" s="1839"/>
      <c r="CS68" s="1839"/>
      <c r="CT68" s="1839"/>
      <c r="CU68" s="1839"/>
      <c r="CV68" s="1839"/>
      <c r="CW68" s="1839"/>
      <c r="CX68" s="1839"/>
      <c r="CY68" s="1839"/>
      <c r="CZ68" s="1839"/>
    </row>
    <row r="69" s="642" customFormat="true" ht="15" customHeight="true" x14ac:dyDescent="0.2">
      <c r="A69" s="2373"/>
      <c r="B69" s="1632" t="s">
        <v>47</v>
      </c>
      <c r="C69" s="1538">
        <v>0</v>
      </c>
      <c r="D69" s="1539">
        <v>0.10542758667879233</v>
      </c>
      <c r="E69" s="1539">
        <v>3.8619625049617801E-2</v>
      </c>
      <c r="F69" s="1539">
        <v>0.12547277189512704</v>
      </c>
      <c r="G69" s="1540">
        <v>0.1254879715027471</v>
      </c>
      <c r="H69" s="1541">
        <v>8.608421780593721E-2</v>
      </c>
      <c r="I69" s="1539">
        <v>0</v>
      </c>
      <c r="J69" s="1539">
        <v>6.4923817869145792E-2</v>
      </c>
      <c r="K69" s="1539">
        <v>0.19654311750981207</v>
      </c>
      <c r="L69" s="1542">
        <v>0.19681614062952943</v>
      </c>
      <c r="M69" s="1543">
        <v>0</v>
      </c>
      <c r="N69" s="1539">
        <v>0</v>
      </c>
      <c r="O69" s="1539">
        <v>4.4708434290993193E-2</v>
      </c>
      <c r="P69" s="1539">
        <v>8.9152642615452707E-2</v>
      </c>
      <c r="Q69" s="1540">
        <v>4.1464881432901196E-2</v>
      </c>
      <c r="R69" s="1541">
        <v>0</v>
      </c>
      <c r="S69" s="1539">
        <v>0</v>
      </c>
      <c r="T69" s="1539">
        <v>2.8806815268928782E-2</v>
      </c>
      <c r="U69" s="1539">
        <v>0</v>
      </c>
      <c r="V69" s="1539">
        <v>0</v>
      </c>
      <c r="W69" s="1539">
        <v>0</v>
      </c>
      <c r="X69" s="1539">
        <v>0</v>
      </c>
      <c r="Y69" s="1539">
        <v>0</v>
      </c>
      <c r="Z69" s="1539">
        <v>1.5638629305601053</v>
      </c>
      <c r="AA69" s="1539">
        <v>0</v>
      </c>
      <c r="AB69" s="1539">
        <v>0</v>
      </c>
      <c r="AC69" s="1973">
        <v>0.12704845908614937</v>
      </c>
      <c r="AD69" s="1766"/>
      <c r="AE69" s="1766"/>
      <c r="AF69" s="1766"/>
      <c r="AG69" s="1766"/>
      <c r="AH69" s="1766"/>
      <c r="AI69" s="1766"/>
      <c r="AJ69" s="1766"/>
      <c r="AK69" s="1766"/>
      <c r="AL69" s="1766"/>
      <c r="AM69" s="1766"/>
      <c r="AN69" s="1766"/>
      <c r="AO69" s="1766"/>
      <c r="AP69" s="1766"/>
      <c r="AQ69" s="1766"/>
      <c r="AR69" s="1766"/>
      <c r="AS69" s="1766"/>
      <c r="AT69" s="1766"/>
      <c r="AU69" s="1766"/>
      <c r="AV69" s="1766"/>
      <c r="AW69" s="1766"/>
      <c r="AX69" s="1766"/>
      <c r="AY69" s="1766"/>
      <c r="AZ69" s="64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1839"/>
      <c r="CE69" s="1839"/>
      <c r="CF69" s="1839"/>
      <c r="CG69" s="1839"/>
      <c r="CH69" s="1839"/>
      <c r="CI69" s="1839"/>
      <c r="CJ69" s="1839"/>
      <c r="CK69" s="1839"/>
      <c r="CL69" s="1839"/>
      <c r="CM69" s="1839"/>
      <c r="CN69" s="1839"/>
      <c r="CO69" s="1839"/>
      <c r="CP69" s="1839"/>
      <c r="CQ69" s="1839"/>
      <c r="CR69" s="1839"/>
      <c r="CS69" s="1839"/>
      <c r="CT69" s="1839"/>
      <c r="CU69" s="1839"/>
      <c r="CV69" s="1839"/>
      <c r="CW69" s="1839"/>
      <c r="CX69" s="1839"/>
      <c r="CY69" s="1839"/>
      <c r="CZ69" s="1839"/>
    </row>
    <row r="70" s="642" customFormat="true" ht="15" customHeight="true" x14ac:dyDescent="0.2">
      <c r="A70" s="1483"/>
      <c r="B70" s="1633"/>
      <c r="C70" s="1538"/>
      <c r="D70" s="1539"/>
      <c r="E70" s="1539"/>
      <c r="F70" s="1539"/>
      <c r="G70" s="1540"/>
      <c r="H70" s="1541"/>
      <c r="I70" s="1539"/>
      <c r="J70" s="1539"/>
      <c r="K70" s="1539"/>
      <c r="L70" s="1542"/>
      <c r="M70" s="1543"/>
      <c r="N70" s="1539"/>
      <c r="O70" s="1539"/>
      <c r="P70" s="1539"/>
      <c r="Q70" s="1540"/>
      <c r="R70" s="1541"/>
      <c r="S70" s="1539"/>
      <c r="T70" s="1539"/>
      <c r="U70" s="1539"/>
      <c r="V70" s="1539"/>
      <c r="W70" s="1539"/>
      <c r="X70" s="1539"/>
      <c r="Y70" s="1539"/>
      <c r="Z70" s="1539"/>
      <c r="AA70" s="1539"/>
      <c r="AB70" s="1539"/>
      <c r="AC70" s="1973"/>
      <c r="AD70" s="1766"/>
      <c r="AE70" s="1766"/>
      <c r="AF70" s="1766"/>
      <c r="AG70" s="1766"/>
      <c r="AH70" s="1766"/>
      <c r="AI70" s="1766"/>
      <c r="AJ70" s="1766"/>
      <c r="AK70" s="1766"/>
      <c r="AL70" s="1766"/>
      <c r="AM70" s="1766"/>
      <c r="AN70" s="1766"/>
      <c r="AO70" s="1766"/>
      <c r="AP70" s="1766"/>
      <c r="AQ70" s="1766"/>
      <c r="AR70" s="1766"/>
      <c r="AS70" s="1766"/>
      <c r="AT70" s="1766"/>
      <c r="AU70" s="1766"/>
      <c r="AV70" s="1766"/>
      <c r="AW70" s="1766"/>
      <c r="AX70" s="1766"/>
      <c r="AY70" s="1766"/>
      <c r="AZ70" s="64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1839"/>
      <c r="CE70" s="1839"/>
      <c r="CF70" s="1839"/>
      <c r="CG70" s="1839"/>
      <c r="CH70" s="1839"/>
      <c r="CI70" s="1839"/>
      <c r="CJ70" s="1839"/>
      <c r="CK70" s="1839"/>
      <c r="CL70" s="1839"/>
      <c r="CM70" s="1839"/>
      <c r="CN70" s="1839"/>
      <c r="CO70" s="1839"/>
      <c r="CP70" s="1839"/>
      <c r="CQ70" s="1839"/>
      <c r="CR70" s="1839"/>
      <c r="CS70" s="1839"/>
      <c r="CT70" s="1839"/>
      <c r="CU70" s="1839"/>
      <c r="CV70" s="1839"/>
      <c r="CW70" s="1839"/>
      <c r="CX70" s="1839"/>
      <c r="CY70" s="1839"/>
      <c r="CZ70" s="1839"/>
    </row>
    <row r="71" s="642" customFormat="true" ht="15" customHeight="true" x14ac:dyDescent="0.2">
      <c r="A71" s="1483"/>
      <c r="B71" s="1633"/>
      <c r="C71" s="1538"/>
      <c r="D71" s="1539"/>
      <c r="E71" s="1539"/>
      <c r="F71" s="1539"/>
      <c r="G71" s="1540"/>
      <c r="H71" s="1541"/>
      <c r="I71" s="1539"/>
      <c r="J71" s="1539"/>
      <c r="K71" s="1539"/>
      <c r="L71" s="1542"/>
      <c r="M71" s="1543"/>
      <c r="N71" s="1539"/>
      <c r="O71" s="1539"/>
      <c r="P71" s="1539"/>
      <c r="Q71" s="1540"/>
      <c r="R71" s="1541"/>
      <c r="S71" s="1539"/>
      <c r="T71" s="1539"/>
      <c r="U71" s="1539"/>
      <c r="V71" s="1539"/>
      <c r="W71" s="1539"/>
      <c r="X71" s="1539"/>
      <c r="Y71" s="1539"/>
      <c r="Z71" s="1539"/>
      <c r="AA71" s="1539"/>
      <c r="AB71" s="1539"/>
      <c r="AC71" s="1973"/>
      <c r="AD71" s="1766"/>
      <c r="AE71" s="1766"/>
      <c r="AF71" s="1766"/>
      <c r="AG71" s="1766"/>
      <c r="AH71" s="1766"/>
      <c r="AI71" s="1766"/>
      <c r="AJ71" s="1766"/>
      <c r="AK71" s="1766"/>
      <c r="AL71" s="1766"/>
      <c r="AM71" s="1766"/>
      <c r="AN71" s="1766"/>
      <c r="AO71" s="1766"/>
      <c r="AP71" s="1766"/>
      <c r="AQ71" s="1766"/>
      <c r="AR71" s="1766"/>
      <c r="AS71" s="1766"/>
      <c r="AT71" s="1766"/>
      <c r="AU71" s="1766"/>
      <c r="AV71" s="1766"/>
      <c r="AW71" s="1766"/>
      <c r="AX71" s="1766"/>
      <c r="AY71" s="1766"/>
      <c r="AZ71" s="64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1839"/>
      <c r="CE71" s="1839"/>
      <c r="CF71" s="1839"/>
      <c r="CG71" s="1839"/>
      <c r="CH71" s="1839"/>
      <c r="CI71" s="1839"/>
      <c r="CJ71" s="1839"/>
      <c r="CK71" s="1839"/>
      <c r="CL71" s="1839"/>
      <c r="CM71" s="1839"/>
      <c r="CN71" s="1839"/>
      <c r="CO71" s="1839"/>
      <c r="CP71" s="1839"/>
      <c r="CQ71" s="1839"/>
      <c r="CR71" s="1839"/>
      <c r="CS71" s="1839"/>
      <c r="CT71" s="1839"/>
      <c r="CU71" s="1839"/>
      <c r="CV71" s="1839"/>
      <c r="CW71" s="1839"/>
      <c r="CX71" s="1839"/>
      <c r="CY71" s="1839"/>
      <c r="CZ71" s="1839"/>
    </row>
    <row r="72" s="642" customFormat="true" ht="15" customHeight="true" x14ac:dyDescent="0.2">
      <c r="A72" s="1483"/>
      <c r="B72" s="1633"/>
      <c r="C72" s="1538"/>
      <c r="D72" s="1539"/>
      <c r="E72" s="1539"/>
      <c r="F72" s="1539"/>
      <c r="G72" s="1540"/>
      <c r="H72" s="1541"/>
      <c r="I72" s="1539"/>
      <c r="J72" s="1539"/>
      <c r="K72" s="1539"/>
      <c r="L72" s="1542"/>
      <c r="M72" s="1543"/>
      <c r="N72" s="1539"/>
      <c r="O72" s="1539"/>
      <c r="P72" s="1539"/>
      <c r="Q72" s="1540"/>
      <c r="R72" s="1541"/>
      <c r="S72" s="1539"/>
      <c r="T72" s="1539"/>
      <c r="U72" s="1539"/>
      <c r="V72" s="1539"/>
      <c r="W72" s="1539"/>
      <c r="X72" s="1539"/>
      <c r="Y72" s="1539"/>
      <c r="Z72" s="1539"/>
      <c r="AA72" s="1539"/>
      <c r="AB72" s="1539"/>
      <c r="AC72" s="1973"/>
      <c r="AD72" s="1766"/>
      <c r="AE72" s="1766"/>
      <c r="AF72" s="1766"/>
      <c r="AG72" s="1766"/>
      <c r="AH72" s="1766"/>
      <c r="AI72" s="1766"/>
      <c r="AJ72" s="1766"/>
      <c r="AK72" s="1766"/>
      <c r="AL72" s="1766"/>
      <c r="AM72" s="1766"/>
      <c r="AN72" s="1766"/>
      <c r="AO72" s="1766"/>
      <c r="AP72" s="1766"/>
      <c r="AQ72" s="1766"/>
      <c r="AR72" s="1766"/>
      <c r="AS72" s="1766"/>
      <c r="AT72" s="1766"/>
      <c r="AU72" s="1766"/>
      <c r="AV72" s="1766"/>
      <c r="AW72" s="1766"/>
      <c r="AX72" s="1766"/>
      <c r="AY72" s="1766"/>
      <c r="AZ72" s="64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1839"/>
      <c r="CE72" s="1839"/>
      <c r="CF72" s="1839"/>
      <c r="CG72" s="1839"/>
      <c r="CH72" s="1839"/>
      <c r="CI72" s="1839"/>
      <c r="CJ72" s="1839"/>
      <c r="CK72" s="1839"/>
      <c r="CL72" s="1839"/>
      <c r="CM72" s="1839"/>
      <c r="CN72" s="1839"/>
      <c r="CO72" s="1839"/>
      <c r="CP72" s="1839"/>
      <c r="CQ72" s="1839"/>
      <c r="CR72" s="1839"/>
      <c r="CS72" s="1839"/>
      <c r="CT72" s="1839"/>
      <c r="CU72" s="1839"/>
      <c r="CV72" s="1839"/>
      <c r="CW72" s="1839"/>
      <c r="CX72" s="1839"/>
      <c r="CY72" s="1839"/>
      <c r="CZ72" s="1839"/>
    </row>
    <row r="73" s="642" customFormat="true" ht="15" customHeight="true" x14ac:dyDescent="0.2">
      <c r="A73" s="1483"/>
      <c r="B73" s="1633"/>
      <c r="C73" s="1538"/>
      <c r="D73" s="1539"/>
      <c r="E73" s="1539"/>
      <c r="F73" s="1539"/>
      <c r="G73" s="1540"/>
      <c r="H73" s="1541"/>
      <c r="I73" s="1539"/>
      <c r="J73" s="1539"/>
      <c r="K73" s="1539"/>
      <c r="L73" s="1542"/>
      <c r="M73" s="1543"/>
      <c r="N73" s="1539"/>
      <c r="O73" s="1539"/>
      <c r="P73" s="1539"/>
      <c r="Q73" s="1540"/>
      <c r="R73" s="1541"/>
      <c r="S73" s="1539"/>
      <c r="T73" s="1539"/>
      <c r="U73" s="1539"/>
      <c r="V73" s="1539"/>
      <c r="W73" s="1539"/>
      <c r="X73" s="1539"/>
      <c r="Y73" s="1539"/>
      <c r="Z73" s="1539"/>
      <c r="AA73" s="1539"/>
      <c r="AB73" s="1539"/>
      <c r="AC73" s="1973"/>
      <c r="AD73" s="1766"/>
      <c r="AE73" s="1766"/>
      <c r="AF73" s="1766"/>
      <c r="AG73" s="1766"/>
      <c r="AH73" s="1766"/>
      <c r="AI73" s="1766"/>
      <c r="AJ73" s="1766"/>
      <c r="AK73" s="1766"/>
      <c r="AL73" s="1766"/>
      <c r="AM73" s="1766"/>
      <c r="AN73" s="1766"/>
      <c r="AO73" s="1766"/>
      <c r="AP73" s="1766"/>
      <c r="AQ73" s="1766"/>
      <c r="AR73" s="1766"/>
      <c r="AS73" s="1766"/>
      <c r="AT73" s="1766"/>
      <c r="AU73" s="1766"/>
      <c r="AV73" s="1766"/>
      <c r="AW73" s="1766"/>
      <c r="AX73" s="1766"/>
      <c r="AY73" s="1766"/>
      <c r="AZ73" s="64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1839"/>
      <c r="CE73" s="1839"/>
      <c r="CF73" s="1839"/>
      <c r="CG73" s="1839"/>
      <c r="CH73" s="1839"/>
      <c r="CI73" s="1839"/>
      <c r="CJ73" s="1839"/>
      <c r="CK73" s="1839"/>
      <c r="CL73" s="1839"/>
      <c r="CM73" s="1839"/>
      <c r="CN73" s="1839"/>
      <c r="CO73" s="1839"/>
      <c r="CP73" s="1839"/>
      <c r="CQ73" s="1839"/>
      <c r="CR73" s="1839"/>
      <c r="CS73" s="1839"/>
      <c r="CT73" s="1839"/>
      <c r="CU73" s="1839"/>
      <c r="CV73" s="1839"/>
      <c r="CW73" s="1839"/>
      <c r="CX73" s="1839"/>
      <c r="CY73" s="1839"/>
      <c r="CZ73" s="1839"/>
    </row>
    <row r="74" s="642" customFormat="true" ht="15" customHeight="true" x14ac:dyDescent="0.2">
      <c r="A74" s="1483"/>
      <c r="B74" s="1633"/>
      <c r="C74" s="1538"/>
      <c r="D74" s="1539"/>
      <c r="E74" s="1539"/>
      <c r="F74" s="1539"/>
      <c r="G74" s="1540"/>
      <c r="H74" s="1541"/>
      <c r="I74" s="1539"/>
      <c r="J74" s="1539"/>
      <c r="K74" s="1539"/>
      <c r="L74" s="1542"/>
      <c r="M74" s="1543"/>
      <c r="N74" s="1539"/>
      <c r="O74" s="1539"/>
      <c r="P74" s="1539"/>
      <c r="Q74" s="1540"/>
      <c r="R74" s="1541"/>
      <c r="S74" s="1539"/>
      <c r="T74" s="1539"/>
      <c r="U74" s="1539"/>
      <c r="V74" s="1539"/>
      <c r="W74" s="1539"/>
      <c r="X74" s="1539"/>
      <c r="Y74" s="1539"/>
      <c r="Z74" s="1539"/>
      <c r="AA74" s="1539"/>
      <c r="AB74" s="1539"/>
      <c r="AC74" s="1973"/>
      <c r="AD74" s="1766"/>
      <c r="AE74" s="1766"/>
      <c r="AF74" s="1766"/>
      <c r="AG74" s="1766"/>
      <c r="AH74" s="1766"/>
      <c r="AI74" s="1766"/>
      <c r="AJ74" s="1766"/>
      <c r="AK74" s="1766"/>
      <c r="AL74" s="1766"/>
      <c r="AM74" s="1766"/>
      <c r="AN74" s="1766"/>
      <c r="AO74" s="1766"/>
      <c r="AP74" s="1766"/>
      <c r="AQ74" s="1766"/>
      <c r="AR74" s="1766"/>
      <c r="AS74" s="1766"/>
      <c r="AT74" s="1766"/>
      <c r="AU74" s="1766"/>
      <c r="AV74" s="1766"/>
      <c r="AW74" s="1766"/>
      <c r="AX74" s="1766"/>
      <c r="AY74" s="1766"/>
      <c r="AZ74" s="64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1839"/>
      <c r="CE74" s="1839"/>
      <c r="CF74" s="1839"/>
      <c r="CG74" s="1839"/>
      <c r="CH74" s="1839"/>
      <c r="CI74" s="1839"/>
      <c r="CJ74" s="1839"/>
      <c r="CK74" s="1839"/>
      <c r="CL74" s="1839"/>
      <c r="CM74" s="1839"/>
      <c r="CN74" s="1839"/>
      <c r="CO74" s="1839"/>
      <c r="CP74" s="1839"/>
      <c r="CQ74" s="1839"/>
      <c r="CR74" s="1839"/>
      <c r="CS74" s="1839"/>
      <c r="CT74" s="1839"/>
      <c r="CU74" s="1839"/>
      <c r="CV74" s="1839"/>
      <c r="CW74" s="1839"/>
      <c r="CX74" s="1839"/>
      <c r="CY74" s="1839"/>
      <c r="CZ74" s="1839"/>
    </row>
    <row r="75" s="642" customFormat="true" ht="15" customHeight="true" x14ac:dyDescent="0.2">
      <c r="A75" s="1483"/>
      <c r="B75" s="1633"/>
      <c r="C75" s="1538"/>
      <c r="D75" s="1539"/>
      <c r="E75" s="1539"/>
      <c r="F75" s="1539"/>
      <c r="G75" s="1540"/>
      <c r="H75" s="1541"/>
      <c r="I75" s="1539"/>
      <c r="J75" s="1539"/>
      <c r="K75" s="1539"/>
      <c r="L75" s="1542"/>
      <c r="M75" s="1543"/>
      <c r="N75" s="1539"/>
      <c r="O75" s="1539"/>
      <c r="P75" s="1539"/>
      <c r="Q75" s="1540"/>
      <c r="R75" s="1541"/>
      <c r="S75" s="1539"/>
      <c r="T75" s="1539"/>
      <c r="U75" s="1539"/>
      <c r="V75" s="1539"/>
      <c r="W75" s="1539"/>
      <c r="X75" s="1539"/>
      <c r="Y75" s="1539"/>
      <c r="Z75" s="1539"/>
      <c r="AA75" s="1539"/>
      <c r="AB75" s="1539"/>
      <c r="AC75" s="1973"/>
      <c r="AD75" s="1766"/>
      <c r="AE75" s="1766"/>
      <c r="AF75" s="1766"/>
      <c r="AG75" s="1766"/>
      <c r="AH75" s="1766"/>
      <c r="AI75" s="1766"/>
      <c r="AJ75" s="1766"/>
      <c r="AK75" s="1766"/>
      <c r="AL75" s="1766"/>
      <c r="AM75" s="1766"/>
      <c r="AN75" s="1766"/>
      <c r="AO75" s="1766"/>
      <c r="AP75" s="1766"/>
      <c r="AQ75" s="1766"/>
      <c r="AR75" s="1766"/>
      <c r="AS75" s="1766"/>
      <c r="AT75" s="1766"/>
      <c r="AU75" s="1766"/>
      <c r="AV75" s="1766"/>
      <c r="AW75" s="1766"/>
      <c r="AX75" s="1766"/>
      <c r="AY75" s="1766"/>
      <c r="AZ75" s="64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1839"/>
      <c r="CE75" s="1839"/>
      <c r="CF75" s="1839"/>
      <c r="CG75" s="1839"/>
      <c r="CH75" s="1839"/>
      <c r="CI75" s="1839"/>
      <c r="CJ75" s="1839"/>
      <c r="CK75" s="1839"/>
      <c r="CL75" s="1839"/>
      <c r="CM75" s="1839"/>
      <c r="CN75" s="1839"/>
      <c r="CO75" s="1839"/>
      <c r="CP75" s="1839"/>
      <c r="CQ75" s="1839"/>
      <c r="CR75" s="1839"/>
      <c r="CS75" s="1839"/>
      <c r="CT75" s="1839"/>
      <c r="CU75" s="1839"/>
      <c r="CV75" s="1839"/>
      <c r="CW75" s="1839"/>
      <c r="CX75" s="1839"/>
      <c r="CY75" s="1839"/>
      <c r="CZ75" s="1839"/>
    </row>
    <row r="76" s="642" customFormat="true" ht="15" customHeight="true" x14ac:dyDescent="0.2">
      <c r="A76" s="1483"/>
      <c r="B76" s="1633"/>
      <c r="C76" s="1538"/>
      <c r="D76" s="1539"/>
      <c r="E76" s="1539"/>
      <c r="F76" s="1539"/>
      <c r="G76" s="1540"/>
      <c r="H76" s="1541"/>
      <c r="I76" s="1539"/>
      <c r="J76" s="1539"/>
      <c r="K76" s="1539"/>
      <c r="L76" s="1542"/>
      <c r="M76" s="1543"/>
      <c r="N76" s="1539"/>
      <c r="O76" s="1539"/>
      <c r="P76" s="1539"/>
      <c r="Q76" s="1540"/>
      <c r="R76" s="1541"/>
      <c r="S76" s="1539"/>
      <c r="T76" s="1539"/>
      <c r="U76" s="1539"/>
      <c r="V76" s="1539"/>
      <c r="W76" s="1539"/>
      <c r="X76" s="1539"/>
      <c r="Y76" s="1539"/>
      <c r="Z76" s="1539"/>
      <c r="AA76" s="1539"/>
      <c r="AB76" s="1539"/>
      <c r="AC76" s="1973"/>
      <c r="AD76" s="1766"/>
      <c r="AE76" s="1766"/>
      <c r="AF76" s="1766"/>
      <c r="AG76" s="1766"/>
      <c r="AH76" s="1766"/>
      <c r="AI76" s="1766"/>
      <c r="AJ76" s="1766"/>
      <c r="AK76" s="1766"/>
      <c r="AL76" s="1766"/>
      <c r="AM76" s="1766"/>
      <c r="AN76" s="1766"/>
      <c r="AO76" s="1766"/>
      <c r="AP76" s="1766"/>
      <c r="AQ76" s="1766"/>
      <c r="AR76" s="1766"/>
      <c r="AS76" s="1766"/>
      <c r="AT76" s="1766"/>
      <c r="AU76" s="1766"/>
      <c r="AV76" s="1766"/>
      <c r="AW76" s="1766"/>
      <c r="AX76" s="1766"/>
      <c r="AY76" s="1766"/>
      <c r="AZ76" s="64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1839"/>
      <c r="CE76" s="1839"/>
      <c r="CF76" s="1839"/>
      <c r="CG76" s="1839"/>
      <c r="CH76" s="1839"/>
      <c r="CI76" s="1839"/>
      <c r="CJ76" s="1839"/>
      <c r="CK76" s="1839"/>
      <c r="CL76" s="1839"/>
      <c r="CM76" s="1839"/>
      <c r="CN76" s="1839"/>
      <c r="CO76" s="1839"/>
      <c r="CP76" s="1839"/>
      <c r="CQ76" s="1839"/>
      <c r="CR76" s="1839"/>
      <c r="CS76" s="1839"/>
      <c r="CT76" s="1839"/>
      <c r="CU76" s="1839"/>
      <c r="CV76" s="1839"/>
      <c r="CW76" s="1839"/>
      <c r="CX76" s="1839"/>
      <c r="CY76" s="1839"/>
      <c r="CZ76" s="1839"/>
    </row>
    <row r="77" s="642" customFormat="true" ht="15" customHeight="true" x14ac:dyDescent="0.2">
      <c r="A77" s="1483"/>
      <c r="B77" s="1633"/>
      <c r="C77" s="1538"/>
      <c r="D77" s="1539"/>
      <c r="E77" s="1539"/>
      <c r="F77" s="1539"/>
      <c r="G77" s="1540"/>
      <c r="H77" s="1541"/>
      <c r="I77" s="1539"/>
      <c r="J77" s="1539"/>
      <c r="K77" s="1539"/>
      <c r="L77" s="1542"/>
      <c r="M77" s="1543"/>
      <c r="N77" s="1539"/>
      <c r="O77" s="1539"/>
      <c r="P77" s="1539"/>
      <c r="Q77" s="1540"/>
      <c r="R77" s="1541"/>
      <c r="S77" s="1539"/>
      <c r="T77" s="1539"/>
      <c r="U77" s="1539"/>
      <c r="V77" s="1539"/>
      <c r="W77" s="1539"/>
      <c r="X77" s="1539"/>
      <c r="Y77" s="1539"/>
      <c r="Z77" s="1539"/>
      <c r="AA77" s="1539"/>
      <c r="AB77" s="1539"/>
      <c r="AC77" s="1973"/>
      <c r="AD77" s="1766"/>
      <c r="AE77" s="1766"/>
      <c r="AF77" s="1766"/>
      <c r="AG77" s="1766"/>
      <c r="AH77" s="1766"/>
      <c r="AI77" s="1766"/>
      <c r="AJ77" s="1766"/>
      <c r="AK77" s="1766"/>
      <c r="AL77" s="1766"/>
      <c r="AM77" s="1766"/>
      <c r="AN77" s="1766"/>
      <c r="AO77" s="1766"/>
      <c r="AP77" s="1766"/>
      <c r="AQ77" s="1766"/>
      <c r="AR77" s="1766"/>
      <c r="AS77" s="1766"/>
      <c r="AT77" s="1766"/>
      <c r="AU77" s="1766"/>
      <c r="AV77" s="1766"/>
      <c r="AW77" s="1766"/>
      <c r="AX77" s="1766"/>
      <c r="AY77" s="1766"/>
      <c r="AZ77" s="64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1839"/>
      <c r="CE77" s="1839"/>
      <c r="CF77" s="1839"/>
      <c r="CG77" s="1839"/>
      <c r="CH77" s="1839"/>
      <c r="CI77" s="1839"/>
      <c r="CJ77" s="1839"/>
      <c r="CK77" s="1839"/>
      <c r="CL77" s="1839"/>
      <c r="CM77" s="1839"/>
      <c r="CN77" s="1839"/>
      <c r="CO77" s="1839"/>
      <c r="CP77" s="1839"/>
      <c r="CQ77" s="1839"/>
      <c r="CR77" s="1839"/>
      <c r="CS77" s="1839"/>
      <c r="CT77" s="1839"/>
      <c r="CU77" s="1839"/>
      <c r="CV77" s="1839"/>
      <c r="CW77" s="1839"/>
      <c r="CX77" s="1839"/>
      <c r="CY77" s="1839"/>
      <c r="CZ77" s="1839"/>
    </row>
    <row r="78" s="642" customFormat="true" ht="15" customHeight="true" x14ac:dyDescent="0.2">
      <c r="A78" s="1483"/>
      <c r="B78" s="1633"/>
      <c r="C78" s="1538"/>
      <c r="D78" s="1539"/>
      <c r="E78" s="1539"/>
      <c r="F78" s="1539"/>
      <c r="G78" s="1540"/>
      <c r="H78" s="1541"/>
      <c r="I78" s="1539"/>
      <c r="J78" s="1539"/>
      <c r="K78" s="1539"/>
      <c r="L78" s="1542"/>
      <c r="M78" s="1543"/>
      <c r="N78" s="1539"/>
      <c r="O78" s="1539"/>
      <c r="P78" s="1539"/>
      <c r="Q78" s="1540"/>
      <c r="R78" s="1541"/>
      <c r="S78" s="1539"/>
      <c r="T78" s="1539"/>
      <c r="U78" s="1539"/>
      <c r="V78" s="1539"/>
      <c r="W78" s="1539"/>
      <c r="X78" s="1539"/>
      <c r="Y78" s="1539"/>
      <c r="Z78" s="1539"/>
      <c r="AA78" s="1539"/>
      <c r="AB78" s="1539"/>
      <c r="AC78" s="1973"/>
      <c r="AD78" s="1766"/>
      <c r="AE78" s="1766"/>
      <c r="AF78" s="1766"/>
      <c r="AG78" s="1766"/>
      <c r="AH78" s="1766"/>
      <c r="AI78" s="1766"/>
      <c r="AJ78" s="1766"/>
      <c r="AK78" s="1766"/>
      <c r="AL78" s="1766"/>
      <c r="AM78" s="1766"/>
      <c r="AN78" s="1766"/>
      <c r="AO78" s="1766"/>
      <c r="AP78" s="1766"/>
      <c r="AQ78" s="1766"/>
      <c r="AR78" s="1766"/>
      <c r="AS78" s="1766"/>
      <c r="AT78" s="1766"/>
      <c r="AU78" s="1766"/>
      <c r="AV78" s="1766"/>
      <c r="AW78" s="1766"/>
      <c r="AX78" s="1766"/>
      <c r="AY78" s="1766"/>
      <c r="AZ78" s="64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1839"/>
      <c r="CE78" s="1839"/>
      <c r="CF78" s="1839"/>
      <c r="CG78" s="1839"/>
      <c r="CH78" s="1839"/>
      <c r="CI78" s="1839"/>
      <c r="CJ78" s="1839"/>
      <c r="CK78" s="1839"/>
      <c r="CL78" s="1839"/>
      <c r="CM78" s="1839"/>
      <c r="CN78" s="1839"/>
      <c r="CO78" s="1839"/>
      <c r="CP78" s="1839"/>
      <c r="CQ78" s="1839"/>
      <c r="CR78" s="1839"/>
      <c r="CS78" s="1839"/>
      <c r="CT78" s="1839"/>
      <c r="CU78" s="1839"/>
      <c r="CV78" s="1839"/>
      <c r="CW78" s="1839"/>
      <c r="CX78" s="1839"/>
      <c r="CY78" s="1839"/>
      <c r="CZ78" s="1839"/>
    </row>
    <row r="79" s="642" customFormat="true" ht="15" customHeight="true" x14ac:dyDescent="0.2">
      <c r="A79" s="1483"/>
      <c r="B79" s="1633"/>
      <c r="C79" s="1538"/>
      <c r="D79" s="1539"/>
      <c r="E79" s="1539"/>
      <c r="F79" s="1539"/>
      <c r="G79" s="1540"/>
      <c r="H79" s="1541"/>
      <c r="I79" s="1539"/>
      <c r="J79" s="1539"/>
      <c r="K79" s="1539"/>
      <c r="L79" s="1542"/>
      <c r="M79" s="1543"/>
      <c r="N79" s="1539"/>
      <c r="O79" s="1539"/>
      <c r="P79" s="1539"/>
      <c r="Q79" s="1540"/>
      <c r="R79" s="1541"/>
      <c r="S79" s="1539"/>
      <c r="T79" s="1539"/>
      <c r="U79" s="1539"/>
      <c r="V79" s="1539"/>
      <c r="W79" s="1539"/>
      <c r="X79" s="1539"/>
      <c r="Y79" s="1539"/>
      <c r="Z79" s="1539"/>
      <c r="AA79" s="1539"/>
      <c r="AB79" s="1539"/>
      <c r="AC79" s="1973"/>
      <c r="AD79" s="1766"/>
      <c r="AE79" s="1766"/>
      <c r="AF79" s="1766"/>
      <c r="AG79" s="1766"/>
      <c r="AH79" s="1766"/>
      <c r="AI79" s="1766"/>
      <c r="AJ79" s="1766"/>
      <c r="AK79" s="1766"/>
      <c r="AL79" s="1766"/>
      <c r="AM79" s="1766"/>
      <c r="AN79" s="1766"/>
      <c r="AO79" s="1766"/>
      <c r="AP79" s="1766"/>
      <c r="AQ79" s="1766"/>
      <c r="AR79" s="1766"/>
      <c r="AS79" s="1766"/>
      <c r="AT79" s="1766"/>
      <c r="AU79" s="1766"/>
      <c r="AV79" s="1766"/>
      <c r="AW79" s="1766"/>
      <c r="AX79" s="1766"/>
      <c r="AY79" s="1766"/>
      <c r="AZ79" s="64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1839"/>
      <c r="CE79" s="1839"/>
      <c r="CF79" s="1839"/>
      <c r="CG79" s="1839"/>
      <c r="CH79" s="1839"/>
      <c r="CI79" s="1839"/>
      <c r="CJ79" s="1839"/>
      <c r="CK79" s="1839"/>
      <c r="CL79" s="1839"/>
      <c r="CM79" s="1839"/>
      <c r="CN79" s="1839"/>
      <c r="CO79" s="1839"/>
      <c r="CP79" s="1839"/>
      <c r="CQ79" s="1839"/>
      <c r="CR79" s="1839"/>
      <c r="CS79" s="1839"/>
      <c r="CT79" s="1839"/>
      <c r="CU79" s="1839"/>
      <c r="CV79" s="1839"/>
      <c r="CW79" s="1839"/>
      <c r="CX79" s="1839"/>
      <c r="CY79" s="1839"/>
      <c r="CZ79" s="1839"/>
    </row>
    <row r="80" s="642" customFormat="true" ht="15" customHeight="true" x14ac:dyDescent="0.2">
      <c r="A80" s="1483"/>
      <c r="B80" s="1633"/>
      <c r="C80" s="1538"/>
      <c r="D80" s="1539"/>
      <c r="E80" s="1539"/>
      <c r="F80" s="1539"/>
      <c r="G80" s="1540"/>
      <c r="H80" s="1541"/>
      <c r="I80" s="1539"/>
      <c r="J80" s="1539"/>
      <c r="K80" s="1539"/>
      <c r="L80" s="1542"/>
      <c r="M80" s="1543"/>
      <c r="N80" s="1539"/>
      <c r="O80" s="1539"/>
      <c r="P80" s="1539"/>
      <c r="Q80" s="1540"/>
      <c r="R80" s="1541"/>
      <c r="S80" s="1539"/>
      <c r="T80" s="1539"/>
      <c r="U80" s="1539"/>
      <c r="V80" s="1539"/>
      <c r="W80" s="1539"/>
      <c r="X80" s="1539"/>
      <c r="Y80" s="1539"/>
      <c r="Z80" s="1539"/>
      <c r="AA80" s="1539"/>
      <c r="AB80" s="1539"/>
      <c r="AC80" s="1973"/>
      <c r="AD80" s="1766"/>
      <c r="AE80" s="1766"/>
      <c r="AF80" s="1766"/>
      <c r="AG80" s="1766"/>
      <c r="AH80" s="1766"/>
      <c r="AI80" s="1766"/>
      <c r="AJ80" s="1766"/>
      <c r="AK80" s="1766"/>
      <c r="AL80" s="1766"/>
      <c r="AM80" s="1766"/>
      <c r="AN80" s="1766"/>
      <c r="AO80" s="1766"/>
      <c r="AP80" s="1766"/>
      <c r="AQ80" s="1766"/>
      <c r="AR80" s="1766"/>
      <c r="AS80" s="1766"/>
      <c r="AT80" s="1766"/>
      <c r="AU80" s="1766"/>
      <c r="AV80" s="1766"/>
      <c r="AW80" s="1766"/>
      <c r="AX80" s="1766"/>
      <c r="AY80" s="1766"/>
      <c r="AZ80" s="64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1839"/>
      <c r="CE80" s="1839"/>
      <c r="CF80" s="1839"/>
      <c r="CG80" s="1839"/>
      <c r="CH80" s="1839"/>
      <c r="CI80" s="1839"/>
      <c r="CJ80" s="1839"/>
      <c r="CK80" s="1839"/>
      <c r="CL80" s="1839"/>
      <c r="CM80" s="1839"/>
      <c r="CN80" s="1839"/>
      <c r="CO80" s="1839"/>
      <c r="CP80" s="1839"/>
      <c r="CQ80" s="1839"/>
      <c r="CR80" s="1839"/>
      <c r="CS80" s="1839"/>
      <c r="CT80" s="1839"/>
      <c r="CU80" s="1839"/>
      <c r="CV80" s="1839"/>
      <c r="CW80" s="1839"/>
      <c r="CX80" s="1839"/>
      <c r="CY80" s="1839"/>
      <c r="CZ80" s="1839"/>
    </row>
    <row r="81" s="642" customFormat="true" ht="15" customHeight="true" x14ac:dyDescent="0.2">
      <c r="A81" s="1483"/>
      <c r="B81" s="1633"/>
      <c r="C81" s="1538"/>
      <c r="D81" s="1539"/>
      <c r="E81" s="1539"/>
      <c r="F81" s="1539"/>
      <c r="G81" s="1540"/>
      <c r="H81" s="1541"/>
      <c r="I81" s="1539"/>
      <c r="J81" s="1539"/>
      <c r="K81" s="1539"/>
      <c r="L81" s="1542"/>
      <c r="M81" s="1543"/>
      <c r="N81" s="1539"/>
      <c r="O81" s="1539"/>
      <c r="P81" s="1539"/>
      <c r="Q81" s="1540"/>
      <c r="R81" s="1541"/>
      <c r="S81" s="1539"/>
      <c r="T81" s="1539"/>
      <c r="U81" s="1539"/>
      <c r="V81" s="1539"/>
      <c r="W81" s="1539"/>
      <c r="X81" s="1539"/>
      <c r="Y81" s="1539"/>
      <c r="Z81" s="1539"/>
      <c r="AA81" s="1539"/>
      <c r="AB81" s="1539"/>
      <c r="AC81" s="1973"/>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64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1839"/>
      <c r="CE81" s="1839"/>
      <c r="CF81" s="1839"/>
      <c r="CG81" s="1839"/>
      <c r="CH81" s="1839"/>
      <c r="CI81" s="1839"/>
      <c r="CJ81" s="1839"/>
      <c r="CK81" s="1839"/>
      <c r="CL81" s="1839"/>
      <c r="CM81" s="1839"/>
      <c r="CN81" s="1839"/>
      <c r="CO81" s="1839"/>
      <c r="CP81" s="1839"/>
      <c r="CQ81" s="1839"/>
      <c r="CR81" s="1839"/>
      <c r="CS81" s="1839"/>
      <c r="CT81" s="1839"/>
      <c r="CU81" s="1839"/>
      <c r="CV81" s="1839"/>
      <c r="CW81" s="1839"/>
      <c r="CX81" s="1839"/>
      <c r="CY81" s="1839"/>
      <c r="CZ81" s="1839"/>
    </row>
    <row r="82" s="642" customFormat="true" ht="15" customHeight="true" x14ac:dyDescent="0.2">
      <c r="A82" s="1483"/>
      <c r="B82" s="1633"/>
      <c r="C82" s="1538"/>
      <c r="D82" s="1539"/>
      <c r="E82" s="1539"/>
      <c r="F82" s="1539"/>
      <c r="G82" s="1540"/>
      <c r="H82" s="1541"/>
      <c r="I82" s="1539"/>
      <c r="J82" s="1539"/>
      <c r="K82" s="1539"/>
      <c r="L82" s="1542"/>
      <c r="M82" s="1543"/>
      <c r="N82" s="1539"/>
      <c r="O82" s="1539"/>
      <c r="P82" s="1539"/>
      <c r="Q82" s="1540"/>
      <c r="R82" s="1541"/>
      <c r="S82" s="1539"/>
      <c r="T82" s="1539"/>
      <c r="U82" s="1539"/>
      <c r="V82" s="1539"/>
      <c r="W82" s="1539"/>
      <c r="X82" s="1539"/>
      <c r="Y82" s="1539"/>
      <c r="Z82" s="1539"/>
      <c r="AA82" s="1539"/>
      <c r="AB82" s="1539"/>
      <c r="AC82" s="1973"/>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64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1839"/>
      <c r="CE82" s="1839"/>
      <c r="CF82" s="1839"/>
      <c r="CG82" s="1839"/>
      <c r="CH82" s="1839"/>
      <c r="CI82" s="1839"/>
      <c r="CJ82" s="1839"/>
      <c r="CK82" s="1839"/>
      <c r="CL82" s="1839"/>
      <c r="CM82" s="1839"/>
      <c r="CN82" s="1839"/>
      <c r="CO82" s="1839"/>
      <c r="CP82" s="1839"/>
      <c r="CQ82" s="1839"/>
      <c r="CR82" s="1839"/>
      <c r="CS82" s="1839"/>
      <c r="CT82" s="1839"/>
      <c r="CU82" s="1839"/>
      <c r="CV82" s="1839"/>
      <c r="CW82" s="1839"/>
      <c r="CX82" s="1839"/>
      <c r="CY82" s="1839"/>
      <c r="CZ82" s="1839"/>
    </row>
    <row r="83" s="642" customFormat="true" ht="15" customHeight="true" x14ac:dyDescent="0.2">
      <c r="A83" s="1484"/>
      <c r="B83" s="1634"/>
      <c r="C83" s="1544"/>
      <c r="D83" s="1545"/>
      <c r="E83" s="1545"/>
      <c r="F83" s="1545"/>
      <c r="G83" s="1546"/>
      <c r="H83" s="1547"/>
      <c r="I83" s="1545"/>
      <c r="J83" s="1545"/>
      <c r="K83" s="1545"/>
      <c r="L83" s="1548"/>
      <c r="M83" s="1549"/>
      <c r="N83" s="1545"/>
      <c r="O83" s="1545"/>
      <c r="P83" s="1545"/>
      <c r="Q83" s="1546"/>
      <c r="R83" s="1547"/>
      <c r="S83" s="1545"/>
      <c r="T83" s="1545"/>
      <c r="U83" s="1545"/>
      <c r="V83" s="1545"/>
      <c r="W83" s="1545"/>
      <c r="X83" s="1545"/>
      <c r="Y83" s="1545"/>
      <c r="Z83" s="1545"/>
      <c r="AA83" s="1545"/>
      <c r="AB83" s="1545"/>
      <c r="AC83" s="1974"/>
      <c r="AD83" s="1766"/>
      <c r="AE83" s="1766"/>
      <c r="AF83" s="1766"/>
      <c r="AG83" s="1766"/>
      <c r="AH83" s="1766"/>
      <c r="AI83" s="1766"/>
      <c r="AJ83" s="1766"/>
      <c r="AK83" s="1766"/>
      <c r="AL83" s="1766"/>
      <c r="AM83" s="1766"/>
      <c r="AN83" s="1766"/>
      <c r="AO83" s="1766"/>
      <c r="AP83" s="1766"/>
      <c r="AQ83" s="1766"/>
      <c r="AR83" s="1766"/>
      <c r="AS83" s="1766"/>
      <c r="AT83" s="1766"/>
      <c r="AU83" s="1766"/>
      <c r="AV83" s="1766"/>
      <c r="AW83" s="1766"/>
      <c r="AX83" s="1766"/>
      <c r="AY83" s="1766"/>
      <c r="AZ83" s="64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1839"/>
      <c r="CE83" s="1839"/>
      <c r="CF83" s="1839"/>
      <c r="CG83" s="1839"/>
      <c r="CH83" s="1839"/>
      <c r="CI83" s="1839"/>
      <c r="CJ83" s="1839"/>
      <c r="CK83" s="1839"/>
      <c r="CL83" s="1839"/>
      <c r="CM83" s="1839"/>
      <c r="CN83" s="1839"/>
      <c r="CO83" s="1839"/>
      <c r="CP83" s="1839"/>
      <c r="CQ83" s="1839"/>
      <c r="CR83" s="1839"/>
      <c r="CS83" s="1839"/>
      <c r="CT83" s="1839"/>
      <c r="CU83" s="1839"/>
      <c r="CV83" s="1839"/>
      <c r="CW83" s="1839"/>
      <c r="CX83" s="1839"/>
      <c r="CY83" s="1839"/>
      <c r="CZ83" s="1839"/>
    </row>
    <row r="84" s="643" customFormat="true" ht="15" customHeight="true" x14ac:dyDescent="0.2">
      <c r="A84" s="787"/>
      <c r="B84" s="806"/>
      <c r="C84" s="875"/>
      <c r="D84" s="876"/>
      <c r="E84" s="876"/>
      <c r="F84" s="876"/>
      <c r="G84" s="877"/>
      <c r="H84" s="878"/>
      <c r="I84" s="876"/>
      <c r="J84" s="876"/>
      <c r="K84" s="876"/>
      <c r="L84" s="879"/>
      <c r="M84" s="880"/>
      <c r="N84" s="876"/>
      <c r="O84" s="876"/>
      <c r="P84" s="876"/>
      <c r="Q84" s="877"/>
      <c r="R84" s="878"/>
      <c r="S84" s="876"/>
      <c r="T84" s="876"/>
      <c r="U84" s="876"/>
      <c r="V84" s="876"/>
      <c r="W84" s="876"/>
      <c r="X84" s="876"/>
      <c r="Y84" s="876"/>
      <c r="Z84" s="876"/>
      <c r="AA84" s="876"/>
      <c r="AB84" s="1550"/>
      <c r="AC84" s="891"/>
      <c r="AD84" s="609"/>
      <c r="AE84" s="609"/>
      <c r="AF84" s="609"/>
      <c r="AG84" s="609"/>
      <c r="AH84" s="609"/>
      <c r="AI84" s="609"/>
      <c r="AJ84" s="609"/>
      <c r="AK84" s="609"/>
      <c r="AL84" s="609"/>
      <c r="AM84" s="609"/>
      <c r="AN84" s="609"/>
      <c r="AO84" s="609"/>
      <c r="AP84" s="609"/>
      <c r="AQ84" s="609"/>
      <c r="AR84" s="609"/>
      <c r="AS84" s="609"/>
      <c r="AT84" s="609"/>
      <c r="AU84" s="609"/>
      <c r="AV84" s="609"/>
      <c r="AW84" s="609"/>
      <c r="AX84" s="609"/>
      <c r="AY84" s="609"/>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1839"/>
      <c r="CE84" s="1839"/>
      <c r="CF84" s="1839"/>
      <c r="CG84" s="1839"/>
      <c r="CH84" s="1839"/>
      <c r="CI84" s="1839"/>
      <c r="CJ84" s="1839"/>
      <c r="CK84" s="1839"/>
      <c r="CL84" s="1839"/>
      <c r="CM84" s="1839"/>
      <c r="CN84" s="1839"/>
      <c r="CO84" s="1839"/>
      <c r="CP84" s="1839"/>
      <c r="CQ84" s="1839"/>
      <c r="CR84" s="1839"/>
      <c r="CS84" s="1839"/>
      <c r="CT84" s="1839"/>
      <c r="CU84" s="1839"/>
      <c r="CV84" s="1839"/>
      <c r="CW84" s="1839"/>
      <c r="CX84" s="1839"/>
      <c r="CY84" s="1839"/>
      <c r="CZ84" s="1839"/>
    </row>
    <row r="85" s="643" customFormat="true" ht="15" customHeight="true" x14ac:dyDescent="0.2">
      <c r="A85" s="787"/>
      <c r="B85" s="806"/>
      <c r="C85" s="875"/>
      <c r="D85" s="876"/>
      <c r="E85" s="876"/>
      <c r="F85" s="876"/>
      <c r="G85" s="877"/>
      <c r="H85" s="878"/>
      <c r="I85" s="876"/>
      <c r="J85" s="876"/>
      <c r="K85" s="876"/>
      <c r="L85" s="879"/>
      <c r="M85" s="880"/>
      <c r="N85" s="876"/>
      <c r="O85" s="876"/>
      <c r="P85" s="876"/>
      <c r="Q85" s="877"/>
      <c r="R85" s="878"/>
      <c r="S85" s="876"/>
      <c r="T85" s="876"/>
      <c r="U85" s="876"/>
      <c r="V85" s="876"/>
      <c r="W85" s="876"/>
      <c r="X85" s="876"/>
      <c r="Y85" s="876"/>
      <c r="Z85" s="876"/>
      <c r="AA85" s="876"/>
      <c r="AB85" s="1550"/>
      <c r="AC85" s="891"/>
      <c r="AD85" s="609"/>
      <c r="AE85" s="609"/>
      <c r="AF85" s="609"/>
      <c r="AG85" s="609"/>
      <c r="AH85" s="609"/>
      <c r="AI85" s="609"/>
      <c r="AJ85" s="609"/>
      <c r="AK85" s="609"/>
      <c r="AL85" s="609"/>
      <c r="AM85" s="609"/>
      <c r="AN85" s="609"/>
      <c r="AO85" s="609"/>
      <c r="AP85" s="609"/>
      <c r="AQ85" s="609"/>
      <c r="AR85" s="609"/>
      <c r="AS85" s="609"/>
      <c r="AT85" s="609"/>
      <c r="AU85" s="609"/>
      <c r="AV85" s="609"/>
      <c r="AW85" s="609"/>
      <c r="AX85" s="609"/>
      <c r="AY85" s="609"/>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1839"/>
      <c r="CE85" s="1839"/>
      <c r="CF85" s="1839"/>
      <c r="CG85" s="1839"/>
      <c r="CH85" s="1839"/>
      <c r="CI85" s="1839"/>
      <c r="CJ85" s="1839"/>
      <c r="CK85" s="1839"/>
      <c r="CL85" s="1839"/>
      <c r="CM85" s="1839"/>
      <c r="CN85" s="1839"/>
      <c r="CO85" s="1839"/>
      <c r="CP85" s="1839"/>
      <c r="CQ85" s="1839"/>
      <c r="CR85" s="1839"/>
      <c r="CS85" s="1839"/>
      <c r="CT85" s="1839"/>
      <c r="CU85" s="1839"/>
      <c r="CV85" s="1839"/>
      <c r="CW85" s="1839"/>
      <c r="CX85" s="1839"/>
      <c r="CY85" s="1839"/>
      <c r="CZ85" s="1839"/>
    </row>
    <row r="86" s="643" customFormat="true" ht="15" customHeight="true" x14ac:dyDescent="0.2">
      <c r="A86" s="787"/>
      <c r="B86" s="806"/>
      <c r="C86" s="875"/>
      <c r="D86" s="876"/>
      <c r="E86" s="876"/>
      <c r="F86" s="876"/>
      <c r="G86" s="877"/>
      <c r="H86" s="878"/>
      <c r="I86" s="876"/>
      <c r="J86" s="876"/>
      <c r="K86" s="876"/>
      <c r="L86" s="879"/>
      <c r="M86" s="880"/>
      <c r="N86" s="876"/>
      <c r="O86" s="876"/>
      <c r="P86" s="876"/>
      <c r="Q86" s="877"/>
      <c r="R86" s="878"/>
      <c r="S86" s="876"/>
      <c r="T86" s="876"/>
      <c r="U86" s="876"/>
      <c r="V86" s="876"/>
      <c r="W86" s="876"/>
      <c r="X86" s="876"/>
      <c r="Y86" s="876"/>
      <c r="Z86" s="876"/>
      <c r="AA86" s="876"/>
      <c r="AB86" s="1550"/>
      <c r="AC86" s="891"/>
      <c r="AD86" s="609"/>
      <c r="AE86" s="609"/>
      <c r="AF86" s="609"/>
      <c r="AG86" s="609"/>
      <c r="AH86" s="609"/>
      <c r="AI86" s="609"/>
      <c r="AJ86" s="609"/>
      <c r="AK86" s="609"/>
      <c r="AL86" s="609"/>
      <c r="AM86" s="609"/>
      <c r="AN86" s="609"/>
      <c r="AO86" s="609"/>
      <c r="AP86" s="609"/>
      <c r="AQ86" s="609"/>
      <c r="AR86" s="609"/>
      <c r="AS86" s="609"/>
      <c r="AT86" s="609"/>
      <c r="AU86" s="609"/>
      <c r="AV86" s="609"/>
      <c r="AW86" s="609"/>
      <c r="AX86" s="609"/>
      <c r="AY86" s="609"/>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1839"/>
      <c r="CE86" s="1839"/>
      <c r="CF86" s="1839"/>
      <c r="CG86" s="1839"/>
      <c r="CH86" s="1839"/>
      <c r="CI86" s="1839"/>
      <c r="CJ86" s="1839"/>
      <c r="CK86" s="1839"/>
      <c r="CL86" s="1839"/>
      <c r="CM86" s="1839"/>
      <c r="CN86" s="1839"/>
      <c r="CO86" s="1839"/>
      <c r="CP86" s="1839"/>
      <c r="CQ86" s="1839"/>
      <c r="CR86" s="1839"/>
      <c r="CS86" s="1839"/>
      <c r="CT86" s="1839"/>
      <c r="CU86" s="1839"/>
      <c r="CV86" s="1839"/>
      <c r="CW86" s="1839"/>
      <c r="CX86" s="1839"/>
      <c r="CY86" s="1839"/>
      <c r="CZ86" s="1839"/>
    </row>
    <row r="87" s="643" customFormat="true" ht="15" customHeight="true" x14ac:dyDescent="0.2">
      <c r="A87" s="787"/>
      <c r="B87" s="806"/>
      <c r="C87" s="875"/>
      <c r="D87" s="876"/>
      <c r="E87" s="876"/>
      <c r="F87" s="876"/>
      <c r="G87" s="877"/>
      <c r="H87" s="878"/>
      <c r="I87" s="876"/>
      <c r="J87" s="876"/>
      <c r="K87" s="876"/>
      <c r="L87" s="879"/>
      <c r="M87" s="880"/>
      <c r="N87" s="876"/>
      <c r="O87" s="876"/>
      <c r="P87" s="876"/>
      <c r="Q87" s="877"/>
      <c r="R87" s="878"/>
      <c r="S87" s="876"/>
      <c r="T87" s="876"/>
      <c r="U87" s="876"/>
      <c r="V87" s="876"/>
      <c r="W87" s="876"/>
      <c r="X87" s="876"/>
      <c r="Y87" s="876"/>
      <c r="Z87" s="876"/>
      <c r="AA87" s="876"/>
      <c r="AB87" s="1550"/>
      <c r="AC87" s="891"/>
      <c r="AD87" s="609"/>
      <c r="AE87" s="609"/>
      <c r="AF87" s="609"/>
      <c r="AG87" s="609"/>
      <c r="AH87" s="609"/>
      <c r="AI87" s="609"/>
      <c r="AJ87" s="609"/>
      <c r="AK87" s="609"/>
      <c r="AL87" s="609"/>
      <c r="AM87" s="609"/>
      <c r="AN87" s="609"/>
      <c r="AO87" s="609"/>
      <c r="AP87" s="609"/>
      <c r="AQ87" s="609"/>
      <c r="AR87" s="609"/>
      <c r="AS87" s="609"/>
      <c r="AT87" s="609"/>
      <c r="AU87" s="609"/>
      <c r="AV87" s="609"/>
      <c r="AW87" s="609"/>
      <c r="AX87" s="609"/>
      <c r="AY87" s="609"/>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1839"/>
      <c r="CE87" s="1839"/>
      <c r="CF87" s="1839"/>
      <c r="CG87" s="1839"/>
      <c r="CH87" s="1839"/>
      <c r="CI87" s="1839"/>
      <c r="CJ87" s="1839"/>
      <c r="CK87" s="1839"/>
      <c r="CL87" s="1839"/>
      <c r="CM87" s="1839"/>
      <c r="CN87" s="1839"/>
      <c r="CO87" s="1839"/>
      <c r="CP87" s="1839"/>
      <c r="CQ87" s="1839"/>
      <c r="CR87" s="1839"/>
      <c r="CS87" s="1839"/>
      <c r="CT87" s="1839"/>
      <c r="CU87" s="1839"/>
      <c r="CV87" s="1839"/>
      <c r="CW87" s="1839"/>
      <c r="CX87" s="1839"/>
      <c r="CY87" s="1839"/>
      <c r="CZ87" s="1839"/>
    </row>
    <row r="88" s="643" customFormat="true" ht="15" customHeight="true" x14ac:dyDescent="0.2">
      <c r="A88" s="787"/>
      <c r="B88" s="806"/>
      <c r="C88" s="875"/>
      <c r="D88" s="876"/>
      <c r="E88" s="876"/>
      <c r="F88" s="876"/>
      <c r="G88" s="877"/>
      <c r="H88" s="878"/>
      <c r="I88" s="876"/>
      <c r="J88" s="876"/>
      <c r="K88" s="876"/>
      <c r="L88" s="879"/>
      <c r="M88" s="880"/>
      <c r="N88" s="876"/>
      <c r="O88" s="876"/>
      <c r="P88" s="876"/>
      <c r="Q88" s="877"/>
      <c r="R88" s="878"/>
      <c r="S88" s="876"/>
      <c r="T88" s="876"/>
      <c r="U88" s="876"/>
      <c r="V88" s="876"/>
      <c r="W88" s="876"/>
      <c r="X88" s="876"/>
      <c r="Y88" s="876"/>
      <c r="Z88" s="876"/>
      <c r="AA88" s="876"/>
      <c r="AB88" s="1550"/>
      <c r="AC88" s="891"/>
      <c r="AD88" s="609"/>
      <c r="AE88" s="609"/>
      <c r="AF88" s="609"/>
      <c r="AG88" s="609"/>
      <c r="AH88" s="609"/>
      <c r="AI88" s="609"/>
      <c r="AJ88" s="609"/>
      <c r="AK88" s="609"/>
      <c r="AL88" s="609"/>
      <c r="AM88" s="609"/>
      <c r="AN88" s="609"/>
      <c r="AO88" s="609"/>
      <c r="AP88" s="609"/>
      <c r="AQ88" s="609"/>
      <c r="AR88" s="609"/>
      <c r="AS88" s="609"/>
      <c r="AT88" s="609"/>
      <c r="AU88" s="609"/>
      <c r="AV88" s="609"/>
      <c r="AW88" s="609"/>
      <c r="AX88" s="609"/>
      <c r="AY88" s="609"/>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1839"/>
      <c r="CE88" s="1839"/>
      <c r="CF88" s="1839"/>
      <c r="CG88" s="1839"/>
      <c r="CH88" s="1839"/>
      <c r="CI88" s="1839"/>
      <c r="CJ88" s="1839"/>
      <c r="CK88" s="1839"/>
      <c r="CL88" s="1839"/>
      <c r="CM88" s="1839"/>
      <c r="CN88" s="1839"/>
      <c r="CO88" s="1839"/>
      <c r="CP88" s="1839"/>
      <c r="CQ88" s="1839"/>
      <c r="CR88" s="1839"/>
      <c r="CS88" s="1839"/>
      <c r="CT88" s="1839"/>
      <c r="CU88" s="1839"/>
      <c r="CV88" s="1839"/>
      <c r="CW88" s="1839"/>
      <c r="CX88" s="1839"/>
      <c r="CY88" s="1839"/>
      <c r="CZ88" s="1839"/>
    </row>
    <row r="89" s="643" customFormat="true" ht="15" customHeight="true" x14ac:dyDescent="0.2">
      <c r="A89" s="787"/>
      <c r="B89" s="806"/>
      <c r="C89" s="875"/>
      <c r="D89" s="876"/>
      <c r="E89" s="876"/>
      <c r="F89" s="876"/>
      <c r="G89" s="877"/>
      <c r="H89" s="878"/>
      <c r="I89" s="876"/>
      <c r="J89" s="876"/>
      <c r="K89" s="876"/>
      <c r="L89" s="879"/>
      <c r="M89" s="880"/>
      <c r="N89" s="876"/>
      <c r="O89" s="876"/>
      <c r="P89" s="876"/>
      <c r="Q89" s="877"/>
      <c r="R89" s="878"/>
      <c r="S89" s="876"/>
      <c r="T89" s="876"/>
      <c r="U89" s="876"/>
      <c r="V89" s="876"/>
      <c r="W89" s="876"/>
      <c r="X89" s="876"/>
      <c r="Y89" s="876"/>
      <c r="Z89" s="876"/>
      <c r="AA89" s="876"/>
      <c r="AB89" s="1550"/>
      <c r="AC89" s="891"/>
      <c r="AD89" s="609"/>
      <c r="AE89" s="609"/>
      <c r="AF89" s="609"/>
      <c r="AG89" s="609"/>
      <c r="AH89" s="609"/>
      <c r="AI89" s="609"/>
      <c r="AJ89" s="609"/>
      <c r="AK89" s="609"/>
      <c r="AL89" s="609"/>
      <c r="AM89" s="609"/>
      <c r="AN89" s="609"/>
      <c r="AO89" s="609"/>
      <c r="AP89" s="609"/>
      <c r="AQ89" s="609"/>
      <c r="AR89" s="609"/>
      <c r="AS89" s="609"/>
      <c r="AT89" s="609"/>
      <c r="AU89" s="609"/>
      <c r="AV89" s="609"/>
      <c r="AW89" s="609"/>
      <c r="AX89" s="609"/>
      <c r="AY89" s="609"/>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1839"/>
      <c r="CE89" s="1839"/>
      <c r="CF89" s="1839"/>
      <c r="CG89" s="1839"/>
      <c r="CH89" s="1839"/>
      <c r="CI89" s="1839"/>
      <c r="CJ89" s="1839"/>
      <c r="CK89" s="1839"/>
      <c r="CL89" s="1839"/>
      <c r="CM89" s="1839"/>
      <c r="CN89" s="1839"/>
      <c r="CO89" s="1839"/>
      <c r="CP89" s="1839"/>
      <c r="CQ89" s="1839"/>
      <c r="CR89" s="1839"/>
      <c r="CS89" s="1839"/>
      <c r="CT89" s="1839"/>
      <c r="CU89" s="1839"/>
      <c r="CV89" s="1839"/>
      <c r="CW89" s="1839"/>
      <c r="CX89" s="1839"/>
      <c r="CY89" s="1839"/>
      <c r="CZ89" s="1839"/>
    </row>
    <row r="90" s="643" customFormat="true" ht="15" customHeight="true" x14ac:dyDescent="0.2">
      <c r="A90" s="788"/>
      <c r="B90" s="807"/>
      <c r="C90" s="883"/>
      <c r="D90" s="884"/>
      <c r="E90" s="884"/>
      <c r="F90" s="884"/>
      <c r="G90" s="885"/>
      <c r="H90" s="886"/>
      <c r="I90" s="884"/>
      <c r="J90" s="884"/>
      <c r="K90" s="884"/>
      <c r="L90" s="887"/>
      <c r="M90" s="888"/>
      <c r="N90" s="884"/>
      <c r="O90" s="884"/>
      <c r="P90" s="884"/>
      <c r="Q90" s="885"/>
      <c r="R90" s="886"/>
      <c r="S90" s="884"/>
      <c r="T90" s="884"/>
      <c r="U90" s="884"/>
      <c r="V90" s="884"/>
      <c r="W90" s="884"/>
      <c r="X90" s="884"/>
      <c r="Y90" s="884"/>
      <c r="Z90" s="884"/>
      <c r="AA90" s="884"/>
      <c r="AB90" s="1551"/>
      <c r="AC90" s="891"/>
      <c r="AD90" s="609"/>
      <c r="AE90" s="609"/>
      <c r="AF90" s="609"/>
      <c r="AG90" s="609"/>
      <c r="AH90" s="609"/>
      <c r="AI90" s="609"/>
      <c r="AJ90" s="609"/>
      <c r="AK90" s="609"/>
      <c r="AL90" s="609"/>
      <c r="AM90" s="609"/>
      <c r="AN90" s="609"/>
      <c r="AO90" s="609"/>
      <c r="AP90" s="609"/>
      <c r="AQ90" s="609"/>
      <c r="AR90" s="609"/>
      <c r="AS90" s="609"/>
      <c r="AT90" s="609"/>
      <c r="AU90" s="609"/>
      <c r="AV90" s="609"/>
      <c r="AW90" s="609"/>
      <c r="AX90" s="609"/>
      <c r="AY90" s="609"/>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1839"/>
      <c r="CE90" s="1839"/>
      <c r="CF90" s="1839"/>
      <c r="CG90" s="1839"/>
      <c r="CH90" s="1839"/>
      <c r="CI90" s="1839"/>
      <c r="CJ90" s="1839"/>
      <c r="CK90" s="1839"/>
      <c r="CL90" s="1839"/>
      <c r="CM90" s="1839"/>
      <c r="CN90" s="1839"/>
      <c r="CO90" s="1839"/>
      <c r="CP90" s="1839"/>
      <c r="CQ90" s="1839"/>
      <c r="CR90" s="1839"/>
      <c r="CS90" s="1839"/>
      <c r="CT90" s="1839"/>
      <c r="CU90" s="1839"/>
      <c r="CV90" s="1839"/>
      <c r="CW90" s="1839"/>
      <c r="CX90" s="1839"/>
      <c r="CY90" s="1839"/>
      <c r="CZ90" s="1839"/>
    </row>
    <row r="91" s="643" customFormat="true" ht="15" customHeight="true" x14ac:dyDescent="0.2">
      <c r="A91" s="719"/>
      <c r="B91" s="808"/>
      <c r="C91" s="889"/>
      <c r="D91" s="881"/>
      <c r="E91" s="881"/>
      <c r="F91" s="881"/>
      <c r="G91" s="882"/>
      <c r="H91" s="890"/>
      <c r="I91" s="881"/>
      <c r="J91" s="881"/>
      <c r="K91" s="881"/>
      <c r="L91" s="891"/>
      <c r="M91" s="889"/>
      <c r="N91" s="881"/>
      <c r="O91" s="881"/>
      <c r="P91" s="881"/>
      <c r="Q91" s="882"/>
      <c r="R91" s="890"/>
      <c r="S91" s="881"/>
      <c r="T91" s="881"/>
      <c r="U91" s="881"/>
      <c r="V91" s="881"/>
      <c r="W91" s="881"/>
      <c r="X91" s="881"/>
      <c r="Y91" s="881"/>
      <c r="Z91" s="881"/>
      <c r="AA91" s="881"/>
      <c r="AB91" s="881"/>
      <c r="AC91" s="891"/>
      <c r="AD91" s="609"/>
      <c r="AE91" s="609"/>
      <c r="AF91" s="609"/>
      <c r="AG91" s="609"/>
      <c r="AH91" s="609"/>
      <c r="AI91" s="609"/>
      <c r="AJ91" s="609"/>
      <c r="AK91" s="609"/>
      <c r="AL91" s="609"/>
      <c r="AM91" s="609"/>
      <c r="AN91" s="609"/>
      <c r="AO91" s="609"/>
      <c r="AP91" s="609"/>
      <c r="AQ91" s="609"/>
      <c r="AR91" s="609"/>
      <c r="AS91" s="609"/>
      <c r="AT91" s="609"/>
      <c r="AU91" s="609"/>
      <c r="AV91" s="609"/>
      <c r="AW91" s="609"/>
      <c r="AX91" s="609"/>
      <c r="AY91" s="609"/>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1839"/>
      <c r="CE91" s="1839"/>
      <c r="CF91" s="1839"/>
      <c r="CG91" s="1839"/>
      <c r="CH91" s="1839"/>
      <c r="CI91" s="1839"/>
      <c r="CJ91" s="1839"/>
      <c r="CK91" s="1839"/>
      <c r="CL91" s="1839"/>
      <c r="CM91" s="1839"/>
      <c r="CN91" s="1839"/>
      <c r="CO91" s="1839"/>
      <c r="CP91" s="1839"/>
      <c r="CQ91" s="1839"/>
      <c r="CR91" s="1839"/>
      <c r="CS91" s="1839"/>
      <c r="CT91" s="1839"/>
      <c r="CU91" s="1839"/>
      <c r="CV91" s="1839"/>
      <c r="CW91" s="1839"/>
      <c r="CX91" s="1839"/>
      <c r="CY91" s="1839"/>
      <c r="CZ91" s="1839"/>
    </row>
    <row r="92" s="643" customFormat="true" ht="15" customHeight="true" x14ac:dyDescent="0.2">
      <c r="A92" s="719"/>
      <c r="B92" s="808"/>
      <c r="C92" s="889"/>
      <c r="D92" s="881"/>
      <c r="E92" s="881"/>
      <c r="F92" s="881"/>
      <c r="G92" s="882"/>
      <c r="H92" s="890"/>
      <c r="I92" s="881"/>
      <c r="J92" s="881"/>
      <c r="K92" s="881"/>
      <c r="L92" s="891"/>
      <c r="M92" s="889"/>
      <c r="N92" s="881"/>
      <c r="O92" s="881"/>
      <c r="P92" s="881"/>
      <c r="Q92" s="882"/>
      <c r="R92" s="890"/>
      <c r="S92" s="881"/>
      <c r="T92" s="881"/>
      <c r="U92" s="881"/>
      <c r="V92" s="881"/>
      <c r="W92" s="881"/>
      <c r="X92" s="881"/>
      <c r="Y92" s="881"/>
      <c r="Z92" s="881"/>
      <c r="AA92" s="881"/>
      <c r="AB92" s="881"/>
      <c r="AC92" s="891"/>
      <c r="AD92" s="609"/>
      <c r="AE92" s="609"/>
      <c r="AF92" s="609"/>
      <c r="AG92" s="609"/>
      <c r="AH92" s="609"/>
      <c r="AI92" s="609"/>
      <c r="AJ92" s="609"/>
      <c r="AK92" s="609"/>
      <c r="AL92" s="609"/>
      <c r="AM92" s="609"/>
      <c r="AN92" s="609"/>
      <c r="AO92" s="609"/>
      <c r="AP92" s="609"/>
      <c r="AQ92" s="609"/>
      <c r="AR92" s="609"/>
      <c r="AS92" s="609"/>
      <c r="AT92" s="609"/>
      <c r="AU92" s="609"/>
      <c r="AV92" s="609"/>
      <c r="AW92" s="609"/>
      <c r="AX92" s="609"/>
      <c r="AY92" s="609"/>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1839"/>
      <c r="CE92" s="1839"/>
      <c r="CF92" s="1839"/>
      <c r="CG92" s="1839"/>
      <c r="CH92" s="1839"/>
      <c r="CI92" s="1839"/>
      <c r="CJ92" s="1839"/>
      <c r="CK92" s="1839"/>
      <c r="CL92" s="1839"/>
      <c r="CM92" s="1839"/>
      <c r="CN92" s="1839"/>
      <c r="CO92" s="1839"/>
      <c r="CP92" s="1839"/>
      <c r="CQ92" s="1839"/>
      <c r="CR92" s="1839"/>
      <c r="CS92" s="1839"/>
      <c r="CT92" s="1839"/>
      <c r="CU92" s="1839"/>
      <c r="CV92" s="1839"/>
      <c r="CW92" s="1839"/>
      <c r="CX92" s="1839"/>
      <c r="CY92" s="1839"/>
      <c r="CZ92" s="1839"/>
    </row>
    <row r="93" s="643" customFormat="true" ht="15" customHeight="true" x14ac:dyDescent="0.2">
      <c r="A93" s="789"/>
      <c r="B93" s="809"/>
      <c r="C93" s="721"/>
      <c r="D93" s="722"/>
      <c r="E93" s="722"/>
      <c r="F93" s="722"/>
      <c r="G93" s="771"/>
      <c r="H93" s="761"/>
      <c r="I93" s="722"/>
      <c r="J93" s="722"/>
      <c r="K93" s="722"/>
      <c r="L93" s="738"/>
      <c r="M93" s="721"/>
      <c r="N93" s="722"/>
      <c r="O93" s="722"/>
      <c r="P93" s="722"/>
      <c r="Q93" s="771"/>
      <c r="R93" s="761"/>
      <c r="S93" s="722"/>
      <c r="T93" s="722"/>
      <c r="U93" s="722"/>
      <c r="V93" s="722"/>
      <c r="W93" s="722"/>
      <c r="X93" s="722"/>
      <c r="Y93" s="722"/>
      <c r="Z93" s="722"/>
      <c r="AA93" s="722"/>
      <c r="AB93" s="722"/>
      <c r="AC93" s="891"/>
      <c r="AD93" s="609"/>
      <c r="AE93" s="609"/>
      <c r="AF93" s="609"/>
      <c r="AG93" s="609"/>
      <c r="AH93" s="609"/>
      <c r="AI93" s="609"/>
      <c r="AJ93" s="609"/>
      <c r="AK93" s="609"/>
      <c r="AL93" s="609"/>
      <c r="AM93" s="609"/>
      <c r="AN93" s="609"/>
      <c r="AO93" s="609"/>
      <c r="AP93" s="609"/>
      <c r="AQ93" s="609"/>
      <c r="AR93" s="609"/>
      <c r="AS93" s="609"/>
      <c r="AT93" s="609"/>
      <c r="AU93" s="609"/>
      <c r="AV93" s="609"/>
      <c r="AW93" s="609"/>
      <c r="AX93" s="609"/>
      <c r="AY93" s="609"/>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1839"/>
      <c r="CE93" s="1839"/>
      <c r="CF93" s="1839"/>
      <c r="CG93" s="1839"/>
      <c r="CH93" s="1839"/>
      <c r="CI93" s="1839"/>
      <c r="CJ93" s="1839"/>
      <c r="CK93" s="1839"/>
      <c r="CL93" s="1839"/>
      <c r="CM93" s="1839"/>
      <c r="CN93" s="1839"/>
      <c r="CO93" s="1839"/>
      <c r="CP93" s="1839"/>
      <c r="CQ93" s="1839"/>
      <c r="CR93" s="1839"/>
      <c r="CS93" s="1839"/>
      <c r="CT93" s="1839"/>
      <c r="CU93" s="1839"/>
      <c r="CV93" s="1839"/>
      <c r="CW93" s="1839"/>
      <c r="CX93" s="1839"/>
      <c r="CY93" s="1839"/>
      <c r="CZ93" s="1839"/>
    </row>
    <row r="94" s="643" customFormat="true" ht="15" customHeight="true" x14ac:dyDescent="0.2">
      <c r="A94" s="995"/>
      <c r="B94" s="809"/>
      <c r="C94" s="721"/>
      <c r="D94" s="723"/>
      <c r="E94" s="723"/>
      <c r="F94" s="723"/>
      <c r="G94" s="772"/>
      <c r="H94" s="761"/>
      <c r="I94" s="723"/>
      <c r="J94" s="723"/>
      <c r="K94" s="723"/>
      <c r="L94" s="739"/>
      <c r="M94" s="721"/>
      <c r="N94" s="723"/>
      <c r="O94" s="723"/>
      <c r="P94" s="723"/>
      <c r="Q94" s="772"/>
      <c r="R94" s="761"/>
      <c r="S94" s="723"/>
      <c r="T94" s="723"/>
      <c r="U94" s="723"/>
      <c r="V94" s="723"/>
      <c r="W94" s="723"/>
      <c r="X94" s="723"/>
      <c r="Y94" s="723"/>
      <c r="Z94" s="723"/>
      <c r="AA94" s="723"/>
      <c r="AB94" s="723"/>
      <c r="AC94" s="891"/>
      <c r="AD94" s="609"/>
      <c r="AE94" s="609"/>
      <c r="AF94" s="609"/>
      <c r="AG94" s="609"/>
      <c r="AH94" s="609"/>
      <c r="AI94" s="609"/>
      <c r="AJ94" s="609"/>
      <c r="AK94" s="609"/>
      <c r="AL94" s="609"/>
      <c r="AM94" s="609"/>
      <c r="AN94" s="609"/>
      <c r="AO94" s="609"/>
      <c r="AP94" s="609"/>
      <c r="AQ94" s="609"/>
      <c r="AR94" s="609"/>
      <c r="AS94" s="609"/>
      <c r="AT94" s="609"/>
      <c r="AU94" s="609"/>
      <c r="AV94" s="609"/>
      <c r="AW94" s="609"/>
      <c r="AX94" s="609"/>
      <c r="AY94" s="609"/>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1839"/>
      <c r="CE94" s="1839"/>
      <c r="CF94" s="1839"/>
      <c r="CG94" s="1839"/>
      <c r="CH94" s="1839"/>
      <c r="CI94" s="1839"/>
      <c r="CJ94" s="1839"/>
      <c r="CK94" s="1839"/>
      <c r="CL94" s="1839"/>
      <c r="CM94" s="1839"/>
      <c r="CN94" s="1839"/>
      <c r="CO94" s="1839"/>
      <c r="CP94" s="1839"/>
      <c r="CQ94" s="1839"/>
      <c r="CR94" s="1839"/>
      <c r="CS94" s="1839"/>
      <c r="CT94" s="1839"/>
      <c r="CU94" s="1839"/>
      <c r="CV94" s="1839"/>
      <c r="CW94" s="1839"/>
      <c r="CX94" s="1839"/>
      <c r="CY94" s="1839"/>
      <c r="CZ94" s="1839"/>
    </row>
    <row r="95" s="643" customFormat="true" ht="15" customHeight="true" x14ac:dyDescent="0.2">
      <c r="A95" s="789"/>
      <c r="B95" s="810"/>
      <c r="C95" s="892"/>
      <c r="D95" s="893"/>
      <c r="E95" s="893"/>
      <c r="F95" s="893"/>
      <c r="G95" s="894"/>
      <c r="H95" s="895"/>
      <c r="I95" s="893"/>
      <c r="J95" s="893"/>
      <c r="K95" s="893"/>
      <c r="L95" s="896"/>
      <c r="M95" s="892"/>
      <c r="N95" s="893"/>
      <c r="O95" s="893"/>
      <c r="P95" s="893"/>
      <c r="Q95" s="894"/>
      <c r="R95" s="895"/>
      <c r="S95" s="893"/>
      <c r="T95" s="893"/>
      <c r="U95" s="893"/>
      <c r="V95" s="893"/>
      <c r="W95" s="893"/>
      <c r="X95" s="893"/>
      <c r="Y95" s="893"/>
      <c r="Z95" s="893"/>
      <c r="AA95" s="893"/>
      <c r="AB95" s="893"/>
      <c r="AC95" s="891"/>
      <c r="AD95" s="609"/>
      <c r="AE95" s="609"/>
      <c r="AF95" s="609"/>
      <c r="AG95" s="609"/>
      <c r="AH95" s="609"/>
      <c r="AI95" s="609"/>
      <c r="AJ95" s="609"/>
      <c r="AK95" s="609"/>
      <c r="AL95" s="609"/>
      <c r="AM95" s="609"/>
      <c r="AN95" s="609"/>
      <c r="AO95" s="609"/>
      <c r="AP95" s="609"/>
      <c r="AQ95" s="609"/>
      <c r="AR95" s="609"/>
      <c r="AS95" s="609"/>
      <c r="AT95" s="609"/>
      <c r="AU95" s="609"/>
      <c r="AV95" s="609"/>
      <c r="AW95" s="609"/>
      <c r="AX95" s="609"/>
      <c r="AY95" s="609"/>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1839"/>
      <c r="CE95" s="1839"/>
      <c r="CF95" s="1839"/>
      <c r="CG95" s="1839"/>
      <c r="CH95" s="1839"/>
      <c r="CI95" s="1839"/>
      <c r="CJ95" s="1839"/>
      <c r="CK95" s="1839"/>
      <c r="CL95" s="1839"/>
      <c r="CM95" s="1839"/>
      <c r="CN95" s="1839"/>
      <c r="CO95" s="1839"/>
      <c r="CP95" s="1839"/>
      <c r="CQ95" s="1839"/>
      <c r="CR95" s="1839"/>
      <c r="CS95" s="1839"/>
      <c r="CT95" s="1839"/>
      <c r="CU95" s="1839"/>
      <c r="CV95" s="1839"/>
      <c r="CW95" s="1839"/>
      <c r="CX95" s="1839"/>
      <c r="CY95" s="1839"/>
      <c r="CZ95" s="1839"/>
    </row>
    <row r="96" s="131" customFormat="true" ht="15" customHeight="true" x14ac:dyDescent="0.2">
      <c r="A96" s="995"/>
      <c r="B96" s="810"/>
      <c r="C96" s="892"/>
      <c r="D96" s="893"/>
      <c r="E96" s="893"/>
      <c r="F96" s="893"/>
      <c r="G96" s="894"/>
      <c r="H96" s="895"/>
      <c r="I96" s="893"/>
      <c r="J96" s="893"/>
      <c r="K96" s="893"/>
      <c r="L96" s="896"/>
      <c r="M96" s="892"/>
      <c r="N96" s="893"/>
      <c r="O96" s="893"/>
      <c r="P96" s="893"/>
      <c r="Q96" s="894"/>
      <c r="R96" s="895"/>
      <c r="S96" s="893"/>
      <c r="T96" s="893"/>
      <c r="U96" s="893"/>
      <c r="V96" s="893"/>
      <c r="W96" s="893"/>
      <c r="X96" s="893"/>
      <c r="Y96" s="893"/>
      <c r="Z96" s="893"/>
      <c r="AA96" s="893"/>
      <c r="AB96" s="893"/>
      <c r="AC96" s="891"/>
      <c r="AD96" s="609"/>
      <c r="AE96" s="609"/>
      <c r="AF96" s="609"/>
      <c r="AG96" s="609"/>
      <c r="AH96" s="609"/>
      <c r="AI96" s="609"/>
      <c r="AJ96" s="609"/>
      <c r="AK96" s="609"/>
      <c r="AL96" s="609"/>
      <c r="AM96" s="609"/>
      <c r="AN96" s="609"/>
      <c r="AO96" s="609"/>
      <c r="AP96" s="609"/>
      <c r="AQ96" s="609"/>
      <c r="AR96" s="609"/>
      <c r="AS96" s="609"/>
      <c r="AT96" s="609"/>
      <c r="AU96" s="609"/>
      <c r="AV96" s="609"/>
      <c r="AW96" s="609"/>
      <c r="AX96" s="609"/>
      <c r="AY96" s="609"/>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1839"/>
      <c r="CE96" s="1839"/>
      <c r="CF96" s="1839"/>
      <c r="CG96" s="1839"/>
      <c r="CH96" s="1839"/>
      <c r="CI96" s="1839"/>
      <c r="CJ96" s="1839"/>
      <c r="CK96" s="1839"/>
      <c r="CL96" s="1839"/>
      <c r="CM96" s="1839"/>
      <c r="CN96" s="1839"/>
      <c r="CO96" s="1839"/>
      <c r="CP96" s="1839"/>
      <c r="CQ96" s="1839"/>
      <c r="CR96" s="1839"/>
      <c r="CS96" s="1839"/>
      <c r="CT96" s="1839"/>
      <c r="CU96" s="1839"/>
      <c r="CV96" s="1839"/>
      <c r="CW96" s="1839"/>
      <c r="CX96" s="1839"/>
      <c r="CY96" s="1839"/>
      <c r="CZ96" s="1839"/>
    </row>
    <row r="97" s="131" customFormat="true" ht="15" customHeight="true" x14ac:dyDescent="0.2">
      <c r="A97" s="789"/>
      <c r="B97" s="810"/>
      <c r="C97" s="892"/>
      <c r="D97" s="893"/>
      <c r="E97" s="893"/>
      <c r="F97" s="893"/>
      <c r="G97" s="894"/>
      <c r="H97" s="895"/>
      <c r="I97" s="893"/>
      <c r="J97" s="893"/>
      <c r="K97" s="893"/>
      <c r="L97" s="896"/>
      <c r="M97" s="892"/>
      <c r="N97" s="893"/>
      <c r="O97" s="893"/>
      <c r="P97" s="893"/>
      <c r="Q97" s="894"/>
      <c r="R97" s="895"/>
      <c r="S97" s="893"/>
      <c r="T97" s="893"/>
      <c r="U97" s="893"/>
      <c r="V97" s="893"/>
      <c r="W97" s="893"/>
      <c r="X97" s="893"/>
      <c r="Y97" s="893"/>
      <c r="Z97" s="893"/>
      <c r="AA97" s="893"/>
      <c r="AB97" s="893"/>
      <c r="AC97" s="891"/>
      <c r="AD97" s="609"/>
      <c r="AE97" s="609"/>
      <c r="AF97" s="609"/>
      <c r="AG97" s="609"/>
      <c r="AH97" s="609"/>
      <c r="AI97" s="609"/>
      <c r="AJ97" s="609"/>
      <c r="AK97" s="609"/>
      <c r="AL97" s="609"/>
      <c r="AM97" s="609"/>
      <c r="AN97" s="609"/>
      <c r="AO97" s="609"/>
      <c r="AP97" s="609"/>
      <c r="AQ97" s="609"/>
      <c r="AR97" s="609"/>
      <c r="AS97" s="609"/>
      <c r="AT97" s="609"/>
      <c r="AU97" s="609"/>
      <c r="AV97" s="609"/>
      <c r="AW97" s="609"/>
      <c r="AX97" s="609"/>
      <c r="AY97" s="609"/>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1839"/>
      <c r="CE97" s="1839"/>
      <c r="CF97" s="1839"/>
      <c r="CG97" s="1839"/>
      <c r="CH97" s="1839"/>
      <c r="CI97" s="1839"/>
      <c r="CJ97" s="1839"/>
      <c r="CK97" s="1839"/>
      <c r="CL97" s="1839"/>
      <c r="CM97" s="1839"/>
      <c r="CN97" s="1839"/>
      <c r="CO97" s="1839"/>
      <c r="CP97" s="1839"/>
      <c r="CQ97" s="1839"/>
      <c r="CR97" s="1839"/>
      <c r="CS97" s="1839"/>
      <c r="CT97" s="1839"/>
      <c r="CU97" s="1839"/>
      <c r="CV97" s="1839"/>
      <c r="CW97" s="1839"/>
      <c r="CX97" s="1839"/>
      <c r="CY97" s="1839"/>
      <c r="CZ97" s="1839"/>
    </row>
    <row r="98" s="131" customFormat="true" ht="15" customHeight="true" x14ac:dyDescent="0.2">
      <c r="A98" s="995"/>
      <c r="B98" s="810"/>
      <c r="C98" s="892"/>
      <c r="D98" s="893"/>
      <c r="E98" s="893"/>
      <c r="F98" s="893"/>
      <c r="G98" s="894"/>
      <c r="H98" s="895"/>
      <c r="I98" s="893"/>
      <c r="J98" s="893"/>
      <c r="K98" s="893"/>
      <c r="L98" s="896"/>
      <c r="M98" s="892"/>
      <c r="N98" s="893"/>
      <c r="O98" s="893"/>
      <c r="P98" s="893"/>
      <c r="Q98" s="894"/>
      <c r="R98" s="895"/>
      <c r="S98" s="893"/>
      <c r="T98" s="893"/>
      <c r="U98" s="893"/>
      <c r="V98" s="893"/>
      <c r="W98" s="893"/>
      <c r="X98" s="893"/>
      <c r="Y98" s="893"/>
      <c r="Z98" s="893"/>
      <c r="AA98" s="893"/>
      <c r="AB98" s="893"/>
      <c r="AC98" s="891"/>
      <c r="AD98" s="609"/>
      <c r="AE98" s="609"/>
      <c r="AF98" s="609"/>
      <c r="AG98" s="609"/>
      <c r="AH98" s="609"/>
      <c r="AI98" s="609"/>
      <c r="AJ98" s="609"/>
      <c r="AK98" s="609"/>
      <c r="AL98" s="609"/>
      <c r="AM98" s="609"/>
      <c r="AN98" s="609"/>
      <c r="AO98" s="609"/>
      <c r="AP98" s="609"/>
      <c r="AQ98" s="609"/>
      <c r="AR98" s="609"/>
      <c r="AS98" s="609"/>
      <c r="AT98" s="609"/>
      <c r="AU98" s="609"/>
      <c r="AV98" s="609"/>
      <c r="AW98" s="609"/>
      <c r="AX98" s="609"/>
      <c r="AY98" s="609"/>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1839"/>
      <c r="CE98" s="1839"/>
      <c r="CF98" s="1839"/>
      <c r="CG98" s="1839"/>
      <c r="CH98" s="1839"/>
      <c r="CI98" s="1839"/>
      <c r="CJ98" s="1839"/>
      <c r="CK98" s="1839"/>
      <c r="CL98" s="1839"/>
      <c r="CM98" s="1839"/>
      <c r="CN98" s="1839"/>
      <c r="CO98" s="1839"/>
      <c r="CP98" s="1839"/>
      <c r="CQ98" s="1839"/>
      <c r="CR98" s="1839"/>
      <c r="CS98" s="1839"/>
      <c r="CT98" s="1839"/>
      <c r="CU98" s="1839"/>
      <c r="CV98" s="1839"/>
      <c r="CW98" s="1839"/>
      <c r="CX98" s="1839"/>
      <c r="CY98" s="1839"/>
      <c r="CZ98" s="1839"/>
    </row>
    <row r="99" s="131" customFormat="true" ht="15" customHeight="true" x14ac:dyDescent="0.2">
      <c r="A99" s="995"/>
      <c r="B99" s="810"/>
      <c r="C99" s="892"/>
      <c r="D99" s="893"/>
      <c r="E99" s="893"/>
      <c r="F99" s="893"/>
      <c r="G99" s="894"/>
      <c r="H99" s="895"/>
      <c r="I99" s="893"/>
      <c r="J99" s="893"/>
      <c r="K99" s="893"/>
      <c r="L99" s="896"/>
      <c r="M99" s="892"/>
      <c r="N99" s="893"/>
      <c r="O99" s="893"/>
      <c r="P99" s="893"/>
      <c r="Q99" s="894"/>
      <c r="R99" s="895"/>
      <c r="S99" s="893"/>
      <c r="T99" s="893"/>
      <c r="U99" s="893"/>
      <c r="V99" s="893"/>
      <c r="W99" s="893"/>
      <c r="X99" s="893"/>
      <c r="Y99" s="893"/>
      <c r="Z99" s="893"/>
      <c r="AA99" s="893"/>
      <c r="AB99" s="893"/>
      <c r="AC99" s="891"/>
      <c r="AD99" s="609"/>
      <c r="AE99" s="609"/>
      <c r="AF99" s="609"/>
      <c r="AG99" s="609"/>
      <c r="AH99" s="609"/>
      <c r="AI99" s="609"/>
      <c r="AJ99" s="609"/>
      <c r="AK99" s="609"/>
      <c r="AL99" s="609"/>
      <c r="AM99" s="609"/>
      <c r="AN99" s="609"/>
      <c r="AO99" s="609"/>
      <c r="AP99" s="609"/>
      <c r="AQ99" s="609"/>
      <c r="AR99" s="609"/>
      <c r="AS99" s="609"/>
      <c r="AT99" s="609"/>
      <c r="AU99" s="609"/>
      <c r="AV99" s="609"/>
      <c r="AW99" s="609"/>
      <c r="AX99" s="609"/>
      <c r="AY99" s="609"/>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1839"/>
      <c r="CE99" s="1839"/>
      <c r="CF99" s="1839"/>
      <c r="CG99" s="1839"/>
      <c r="CH99" s="1839"/>
      <c r="CI99" s="1839"/>
      <c r="CJ99" s="1839"/>
      <c r="CK99" s="1839"/>
      <c r="CL99" s="1839"/>
      <c r="CM99" s="1839"/>
      <c r="CN99" s="1839"/>
      <c r="CO99" s="1839"/>
      <c r="CP99" s="1839"/>
      <c r="CQ99" s="1839"/>
      <c r="CR99" s="1839"/>
      <c r="CS99" s="1839"/>
      <c r="CT99" s="1839"/>
      <c r="CU99" s="1839"/>
      <c r="CV99" s="1839"/>
      <c r="CW99" s="1839"/>
      <c r="CX99" s="1839"/>
      <c r="CY99" s="1839"/>
      <c r="CZ99" s="1839"/>
    </row>
    <row r="100" s="131" customFormat="true" ht="15" customHeight="true" x14ac:dyDescent="0.2">
      <c r="A100" s="995"/>
      <c r="B100" s="810"/>
      <c r="C100" s="892"/>
      <c r="D100" s="893"/>
      <c r="E100" s="893"/>
      <c r="F100" s="893"/>
      <c r="G100" s="894"/>
      <c r="H100" s="895"/>
      <c r="I100" s="893"/>
      <c r="J100" s="893"/>
      <c r="K100" s="893"/>
      <c r="L100" s="896"/>
      <c r="M100" s="892"/>
      <c r="N100" s="893"/>
      <c r="O100" s="893"/>
      <c r="P100" s="893"/>
      <c r="Q100" s="894"/>
      <c r="R100" s="895"/>
      <c r="S100" s="893"/>
      <c r="T100" s="893"/>
      <c r="U100" s="893"/>
      <c r="V100" s="893"/>
      <c r="W100" s="893"/>
      <c r="X100" s="893"/>
      <c r="Y100" s="893"/>
      <c r="Z100" s="893"/>
      <c r="AA100" s="893"/>
      <c r="AB100" s="893"/>
      <c r="AC100" s="891"/>
      <c r="AD100" s="609"/>
      <c r="AE100" s="609"/>
      <c r="AF100" s="609"/>
      <c r="AG100" s="609"/>
      <c r="AH100" s="609"/>
      <c r="AI100" s="609"/>
      <c r="AJ100" s="609"/>
      <c r="AK100" s="609"/>
      <c r="AL100" s="609"/>
      <c r="AM100" s="609"/>
      <c r="AN100" s="609"/>
      <c r="AO100" s="609"/>
      <c r="AP100" s="609"/>
      <c r="AQ100" s="609"/>
      <c r="AR100" s="609"/>
      <c r="AS100" s="609"/>
      <c r="AT100" s="609"/>
      <c r="AU100" s="609"/>
      <c r="AV100" s="609"/>
      <c r="AW100" s="609"/>
      <c r="AX100" s="609"/>
      <c r="AY100" s="609"/>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1839"/>
      <c r="CE100" s="1839"/>
      <c r="CF100" s="1839"/>
      <c r="CG100" s="1839"/>
      <c r="CH100" s="1839"/>
      <c r="CI100" s="1839"/>
      <c r="CJ100" s="1839"/>
      <c r="CK100" s="1839"/>
      <c r="CL100" s="1839"/>
      <c r="CM100" s="1839"/>
      <c r="CN100" s="1839"/>
      <c r="CO100" s="1839"/>
      <c r="CP100" s="1839"/>
      <c r="CQ100" s="1839"/>
      <c r="CR100" s="1839"/>
      <c r="CS100" s="1839"/>
      <c r="CT100" s="1839"/>
      <c r="CU100" s="1839"/>
      <c r="CV100" s="1839"/>
      <c r="CW100" s="1839"/>
      <c r="CX100" s="1839"/>
      <c r="CY100" s="1839"/>
      <c r="CZ100" s="1839"/>
    </row>
    <row r="101" s="131" customFormat="true" ht="15" customHeight="true" x14ac:dyDescent="0.2">
      <c r="A101" s="789"/>
      <c r="B101" s="810"/>
      <c r="C101" s="892"/>
      <c r="D101" s="893"/>
      <c r="E101" s="893"/>
      <c r="F101" s="893"/>
      <c r="G101" s="894"/>
      <c r="H101" s="895"/>
      <c r="I101" s="893"/>
      <c r="J101" s="893"/>
      <c r="K101" s="893"/>
      <c r="L101" s="896"/>
      <c r="M101" s="892"/>
      <c r="N101" s="893"/>
      <c r="O101" s="893"/>
      <c r="P101" s="893"/>
      <c r="Q101" s="894"/>
      <c r="R101" s="895"/>
      <c r="S101" s="893"/>
      <c r="T101" s="893"/>
      <c r="U101" s="893"/>
      <c r="V101" s="893"/>
      <c r="W101" s="893"/>
      <c r="X101" s="893"/>
      <c r="Y101" s="893"/>
      <c r="Z101" s="893"/>
      <c r="AA101" s="893"/>
      <c r="AB101" s="893"/>
      <c r="AC101" s="891"/>
      <c r="AD101" s="609"/>
      <c r="AE101" s="609"/>
      <c r="AF101" s="609"/>
      <c r="AG101" s="609"/>
      <c r="AH101" s="609"/>
      <c r="AI101" s="609"/>
      <c r="AJ101" s="609"/>
      <c r="AK101" s="609"/>
      <c r="AL101" s="609"/>
      <c r="AM101" s="609"/>
      <c r="AN101" s="609"/>
      <c r="AO101" s="609"/>
      <c r="AP101" s="609"/>
      <c r="AQ101" s="609"/>
      <c r="AR101" s="609"/>
      <c r="AS101" s="609"/>
      <c r="AT101" s="609"/>
      <c r="AU101" s="609"/>
      <c r="AV101" s="609"/>
      <c r="AW101" s="609"/>
      <c r="AX101" s="609"/>
      <c r="AY101" s="609"/>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1839"/>
      <c r="CE101" s="1839"/>
      <c r="CF101" s="1839"/>
      <c r="CG101" s="1839"/>
      <c r="CH101" s="1839"/>
      <c r="CI101" s="1839"/>
      <c r="CJ101" s="1839"/>
      <c r="CK101" s="1839"/>
      <c r="CL101" s="1839"/>
      <c r="CM101" s="1839"/>
      <c r="CN101" s="1839"/>
      <c r="CO101" s="1839"/>
      <c r="CP101" s="1839"/>
      <c r="CQ101" s="1839"/>
      <c r="CR101" s="1839"/>
      <c r="CS101" s="1839"/>
      <c r="CT101" s="1839"/>
      <c r="CU101" s="1839"/>
      <c r="CV101" s="1839"/>
      <c r="CW101" s="1839"/>
      <c r="CX101" s="1839"/>
      <c r="CY101" s="1839"/>
      <c r="CZ101" s="1839"/>
    </row>
    <row r="102" s="131" customFormat="true" ht="15" customHeight="true" x14ac:dyDescent="0.2">
      <c r="A102" s="995"/>
      <c r="B102" s="810"/>
      <c r="C102" s="892"/>
      <c r="D102" s="893"/>
      <c r="E102" s="893"/>
      <c r="F102" s="893"/>
      <c r="G102" s="894"/>
      <c r="H102" s="895"/>
      <c r="I102" s="893"/>
      <c r="J102" s="893"/>
      <c r="K102" s="893"/>
      <c r="L102" s="896"/>
      <c r="M102" s="892"/>
      <c r="N102" s="893"/>
      <c r="O102" s="893"/>
      <c r="P102" s="893"/>
      <c r="Q102" s="894"/>
      <c r="R102" s="895"/>
      <c r="S102" s="893"/>
      <c r="T102" s="893"/>
      <c r="U102" s="893"/>
      <c r="V102" s="893"/>
      <c r="W102" s="893"/>
      <c r="X102" s="893"/>
      <c r="Y102" s="893"/>
      <c r="Z102" s="893"/>
      <c r="AA102" s="893"/>
      <c r="AB102" s="893"/>
      <c r="AC102" s="891"/>
      <c r="AD102" s="609"/>
      <c r="AE102" s="609"/>
      <c r="AF102" s="609"/>
      <c r="AG102" s="609"/>
      <c r="AH102" s="609"/>
      <c r="AI102" s="609"/>
      <c r="AJ102" s="609"/>
      <c r="AK102" s="609"/>
      <c r="AL102" s="609"/>
      <c r="AM102" s="609"/>
      <c r="AN102" s="609"/>
      <c r="AO102" s="609"/>
      <c r="AP102" s="609"/>
      <c r="AQ102" s="609"/>
      <c r="AR102" s="609"/>
      <c r="AS102" s="609"/>
      <c r="AT102" s="609"/>
      <c r="AU102" s="609"/>
      <c r="AV102" s="609"/>
      <c r="AW102" s="609"/>
      <c r="AX102" s="609"/>
      <c r="AY102" s="609"/>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1839"/>
      <c r="CE102" s="1839"/>
      <c r="CF102" s="1839"/>
      <c r="CG102" s="1839"/>
      <c r="CH102" s="1839"/>
      <c r="CI102" s="1839"/>
      <c r="CJ102" s="1839"/>
      <c r="CK102" s="1839"/>
      <c r="CL102" s="1839"/>
      <c r="CM102" s="1839"/>
      <c r="CN102" s="1839"/>
      <c r="CO102" s="1839"/>
      <c r="CP102" s="1839"/>
      <c r="CQ102" s="1839"/>
      <c r="CR102" s="1839"/>
      <c r="CS102" s="1839"/>
      <c r="CT102" s="1839"/>
      <c r="CU102" s="1839"/>
      <c r="CV102" s="1839"/>
      <c r="CW102" s="1839"/>
      <c r="CX102" s="1839"/>
      <c r="CY102" s="1839"/>
      <c r="CZ102" s="1839"/>
    </row>
    <row r="103" s="131" customFormat="true" ht="15" customHeight="true" x14ac:dyDescent="0.2">
      <c r="A103" s="995"/>
      <c r="B103" s="810"/>
      <c r="C103" s="892"/>
      <c r="D103" s="893"/>
      <c r="E103" s="893"/>
      <c r="F103" s="893"/>
      <c r="G103" s="894"/>
      <c r="H103" s="895"/>
      <c r="I103" s="893"/>
      <c r="J103" s="893"/>
      <c r="K103" s="893"/>
      <c r="L103" s="896"/>
      <c r="M103" s="892"/>
      <c r="N103" s="893"/>
      <c r="O103" s="893"/>
      <c r="P103" s="893"/>
      <c r="Q103" s="894"/>
      <c r="R103" s="895"/>
      <c r="S103" s="893"/>
      <c r="T103" s="893"/>
      <c r="U103" s="893"/>
      <c r="V103" s="893"/>
      <c r="W103" s="893"/>
      <c r="X103" s="893"/>
      <c r="Y103" s="893"/>
      <c r="Z103" s="893"/>
      <c r="AA103" s="893"/>
      <c r="AB103" s="893"/>
      <c r="AC103" s="891"/>
      <c r="AD103" s="609"/>
      <c r="AE103" s="609"/>
      <c r="AF103" s="609"/>
      <c r="AG103" s="609"/>
      <c r="AH103" s="609"/>
      <c r="AI103" s="609"/>
      <c r="AJ103" s="609"/>
      <c r="AK103" s="609"/>
      <c r="AL103" s="609"/>
      <c r="AM103" s="609"/>
      <c r="AN103" s="609"/>
      <c r="AO103" s="609"/>
      <c r="AP103" s="609"/>
      <c r="AQ103" s="609"/>
      <c r="AR103" s="609"/>
      <c r="AS103" s="609"/>
      <c r="AT103" s="609"/>
      <c r="AU103" s="609"/>
      <c r="AV103" s="609"/>
      <c r="AW103" s="609"/>
      <c r="AX103" s="609"/>
      <c r="AY103" s="609"/>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1839"/>
      <c r="CE103" s="1839"/>
      <c r="CF103" s="1839"/>
      <c r="CG103" s="1839"/>
      <c r="CH103" s="1839"/>
      <c r="CI103" s="1839"/>
      <c r="CJ103" s="1839"/>
      <c r="CK103" s="1839"/>
      <c r="CL103" s="1839"/>
      <c r="CM103" s="1839"/>
      <c r="CN103" s="1839"/>
      <c r="CO103" s="1839"/>
      <c r="CP103" s="1839"/>
      <c r="CQ103" s="1839"/>
      <c r="CR103" s="1839"/>
      <c r="CS103" s="1839"/>
      <c r="CT103" s="1839"/>
      <c r="CU103" s="1839"/>
      <c r="CV103" s="1839"/>
      <c r="CW103" s="1839"/>
      <c r="CX103" s="1839"/>
      <c r="CY103" s="1839"/>
      <c r="CZ103" s="1839"/>
    </row>
    <row r="104" s="131" customFormat="true" ht="15" customHeight="true" x14ac:dyDescent="0.2">
      <c r="A104" s="995"/>
      <c r="B104" s="810"/>
      <c r="C104" s="892"/>
      <c r="D104" s="893"/>
      <c r="E104" s="893"/>
      <c r="F104" s="893"/>
      <c r="G104" s="894"/>
      <c r="H104" s="895"/>
      <c r="I104" s="893"/>
      <c r="J104" s="893"/>
      <c r="K104" s="893"/>
      <c r="L104" s="896"/>
      <c r="M104" s="892"/>
      <c r="N104" s="893"/>
      <c r="O104" s="893"/>
      <c r="P104" s="893"/>
      <c r="Q104" s="894"/>
      <c r="R104" s="895"/>
      <c r="S104" s="893"/>
      <c r="T104" s="893"/>
      <c r="U104" s="893"/>
      <c r="V104" s="893"/>
      <c r="W104" s="893"/>
      <c r="X104" s="893"/>
      <c r="Y104" s="893"/>
      <c r="Z104" s="893"/>
      <c r="AA104" s="893"/>
      <c r="AB104" s="893"/>
      <c r="AC104" s="891"/>
      <c r="AD104" s="609"/>
      <c r="AE104" s="609"/>
      <c r="AF104" s="609"/>
      <c r="AG104" s="609"/>
      <c r="AH104" s="609"/>
      <c r="AI104" s="609"/>
      <c r="AJ104" s="609"/>
      <c r="AK104" s="609"/>
      <c r="AL104" s="609"/>
      <c r="AM104" s="609"/>
      <c r="AN104" s="609"/>
      <c r="AO104" s="609"/>
      <c r="AP104" s="609"/>
      <c r="AQ104" s="609"/>
      <c r="AR104" s="609"/>
      <c r="AS104" s="609"/>
      <c r="AT104" s="609"/>
      <c r="AU104" s="609"/>
      <c r="AV104" s="609"/>
      <c r="AW104" s="609"/>
      <c r="AX104" s="609"/>
      <c r="AY104" s="609"/>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1839"/>
      <c r="CE104" s="1839"/>
      <c r="CF104" s="1839"/>
      <c r="CG104" s="1839"/>
      <c r="CH104" s="1839"/>
      <c r="CI104" s="1839"/>
      <c r="CJ104" s="1839"/>
      <c r="CK104" s="1839"/>
      <c r="CL104" s="1839"/>
      <c r="CM104" s="1839"/>
      <c r="CN104" s="1839"/>
      <c r="CO104" s="1839"/>
      <c r="CP104" s="1839"/>
      <c r="CQ104" s="1839"/>
      <c r="CR104" s="1839"/>
      <c r="CS104" s="1839"/>
      <c r="CT104" s="1839"/>
      <c r="CU104" s="1839"/>
      <c r="CV104" s="1839"/>
      <c r="CW104" s="1839"/>
      <c r="CX104" s="1839"/>
      <c r="CY104" s="1839"/>
      <c r="CZ104" s="1839"/>
    </row>
    <row r="105" s="131" customFormat="true" ht="15" customHeight="true" x14ac:dyDescent="0.2">
      <c r="A105" s="804"/>
      <c r="B105" s="811"/>
      <c r="C105" s="897"/>
      <c r="D105" s="898"/>
      <c r="E105" s="898"/>
      <c r="F105" s="898"/>
      <c r="G105" s="899"/>
      <c r="H105" s="900"/>
      <c r="I105" s="898"/>
      <c r="J105" s="898"/>
      <c r="K105" s="898"/>
      <c r="L105" s="901"/>
      <c r="M105" s="897"/>
      <c r="N105" s="898"/>
      <c r="O105" s="898"/>
      <c r="P105" s="898"/>
      <c r="Q105" s="899"/>
      <c r="R105" s="900"/>
      <c r="S105" s="898"/>
      <c r="T105" s="898"/>
      <c r="U105" s="898"/>
      <c r="V105" s="898"/>
      <c r="W105" s="898"/>
      <c r="X105" s="898"/>
      <c r="Y105" s="898"/>
      <c r="Z105" s="898"/>
      <c r="AA105" s="898"/>
      <c r="AB105" s="898"/>
      <c r="AC105" s="1975"/>
      <c r="AD105" s="609"/>
      <c r="AE105" s="609"/>
      <c r="AF105" s="609"/>
      <c r="AG105" s="609"/>
      <c r="AH105" s="609"/>
      <c r="AI105" s="609"/>
      <c r="AJ105" s="609"/>
      <c r="AK105" s="609"/>
      <c r="AL105" s="609"/>
      <c r="AM105" s="609"/>
      <c r="AN105" s="609"/>
      <c r="AO105" s="609"/>
      <c r="AP105" s="609"/>
      <c r="AQ105" s="609"/>
      <c r="AR105" s="609"/>
      <c r="AS105" s="609"/>
      <c r="AT105" s="609"/>
      <c r="AU105" s="609"/>
      <c r="AV105" s="609"/>
      <c r="AW105" s="609"/>
      <c r="AX105" s="609"/>
      <c r="AY105" s="609"/>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1839"/>
      <c r="CE105" s="1839"/>
      <c r="CF105" s="1839"/>
      <c r="CG105" s="1839"/>
      <c r="CH105" s="1839"/>
      <c r="CI105" s="1839"/>
      <c r="CJ105" s="1839"/>
      <c r="CK105" s="1839"/>
      <c r="CL105" s="1839"/>
      <c r="CM105" s="1839"/>
      <c r="CN105" s="1839"/>
      <c r="CO105" s="1839"/>
      <c r="CP105" s="1839"/>
      <c r="CQ105" s="1839"/>
      <c r="CR105" s="1839"/>
      <c r="CS105" s="1839"/>
      <c r="CT105" s="1839"/>
      <c r="CU105" s="1839"/>
      <c r="CV105" s="1839"/>
      <c r="CW105" s="1839"/>
      <c r="CX105" s="1839"/>
      <c r="CY105" s="1839"/>
      <c r="CZ105" s="1839"/>
    </row>
    <row r="106" s="131" customFormat="true" ht="250.15" customHeight="true" x14ac:dyDescent="0.2">
      <c r="A106" s="389"/>
      <c r="B106" s="654"/>
      <c r="C106" s="655"/>
      <c r="D106" s="655"/>
      <c r="E106" s="655"/>
      <c r="F106" s="655"/>
      <c r="G106" s="655"/>
      <c r="H106" s="655"/>
      <c r="I106" s="655"/>
      <c r="J106" s="655"/>
      <c r="K106" s="655"/>
      <c r="L106" s="655"/>
      <c r="M106" s="655"/>
      <c r="N106" s="655"/>
      <c r="O106" s="655"/>
      <c r="P106" s="655"/>
      <c r="Q106" s="655"/>
      <c r="R106" s="655"/>
      <c r="S106" s="655"/>
      <c r="T106" s="655"/>
      <c r="U106" s="655"/>
      <c r="V106" s="655"/>
      <c r="W106" s="655"/>
      <c r="X106" s="655"/>
      <c r="Y106" s="655"/>
      <c r="Z106" s="655"/>
      <c r="AA106" s="655"/>
      <c r="AB106" s="655"/>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1" t="str">
        <f>A1026</f>
        <v>Albania</v>
      </c>
      <c r="B108" s="2112"/>
      <c r="C108" s="113"/>
      <c r="D108" s="113"/>
      <c r="E108" s="113"/>
      <c r="F108" s="113"/>
      <c r="G108" s="113"/>
      <c r="H108" s="113"/>
      <c r="I108" s="113"/>
      <c r="J108" s="113"/>
      <c r="K108" s="113"/>
      <c r="L108" s="113"/>
      <c r="M108" s="113"/>
      <c r="N108" s="113"/>
      <c r="O108" s="113"/>
      <c r="P108" s="113"/>
      <c r="Q108" s="113"/>
      <c r="R108" s="113"/>
      <c r="S108" s="113"/>
      <c r="T108" s="113"/>
      <c r="U108" s="113"/>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2018</v>
      </c>
      <c r="B109" s="139"/>
      <c r="C109" s="113"/>
      <c r="D109" s="113"/>
      <c r="E109" s="113"/>
      <c r="F109" s="113"/>
      <c r="G109" s="113"/>
      <c r="H109" s="113"/>
      <c r="I109" s="113"/>
      <c r="J109" s="113"/>
      <c r="K109" s="113"/>
      <c r="L109" s="113"/>
      <c r="M109" s="113"/>
      <c r="N109" s="113"/>
      <c r="O109" s="113"/>
      <c r="P109" s="113"/>
      <c r="Q109" s="113"/>
      <c r="R109" s="113"/>
      <c r="S109" s="113"/>
      <c r="T109" s="113"/>
      <c r="U109" s="113"/>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98</v>
      </c>
      <c r="B112" s="222"/>
      <c r="C112" s="113"/>
      <c r="D112" s="113"/>
      <c r="E112" s="113"/>
      <c r="F112" s="113"/>
      <c r="G112" s="113"/>
      <c r="H112" s="113"/>
      <c r="I112" s="113"/>
      <c r="J112" s="113"/>
      <c r="K112" s="113"/>
      <c r="L112" s="113"/>
      <c r="M112" s="113"/>
      <c r="N112" s="113"/>
      <c r="O112" s="113"/>
      <c r="P112" s="113"/>
      <c r="Q112" s="113"/>
      <c r="R112" s="113"/>
      <c r="S112" s="113"/>
      <c r="T112" s="113"/>
      <c r="U112" s="113"/>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DHS18</v>
      </c>
      <c r="C115" s="113"/>
      <c r="D115" s="113"/>
      <c r="E115" s="113"/>
      <c r="F115" s="113"/>
      <c r="G115" s="113"/>
      <c r="H115" s="113"/>
      <c r="I115" s="113"/>
      <c r="J115" s="113"/>
      <c r="K115" s="113"/>
      <c r="L115" s="113"/>
      <c r="M115" s="113"/>
      <c r="N115" s="113"/>
      <c r="O115" s="113"/>
      <c r="P115" s="113"/>
      <c r="Q115" s="113"/>
      <c r="R115" s="113"/>
      <c r="S115" s="113"/>
      <c r="T115" s="113"/>
      <c r="U115" s="113"/>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
      </c>
      <c r="B116" s="649"/>
      <c r="C116" s="113"/>
      <c r="D116" s="113"/>
      <c r="E116" s="113"/>
      <c r="F116" s="113"/>
      <c r="G116" s="113"/>
      <c r="H116" s="113"/>
      <c r="I116" s="113"/>
      <c r="J116" s="113"/>
      <c r="K116" s="113"/>
      <c r="L116" s="113"/>
      <c r="M116" s="113"/>
      <c r="N116" s="113"/>
      <c r="O116" s="113"/>
      <c r="P116" s="113"/>
      <c r="Q116" s="113"/>
      <c r="R116" s="113"/>
      <c r="S116" s="113"/>
      <c r="T116" s="113"/>
      <c r="U116" s="113"/>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
      </c>
      <c r="B117" s="650"/>
      <c r="C117" s="113"/>
      <c r="D117" s="113"/>
      <c r="E117" s="113"/>
      <c r="F117" s="113"/>
      <c r="G117" s="113"/>
      <c r="H117" s="113"/>
      <c r="I117" s="113"/>
      <c r="J117" s="113"/>
      <c r="K117" s="113"/>
      <c r="L117" s="113"/>
      <c r="M117" s="113"/>
      <c r="N117" s="113"/>
      <c r="O117" s="113"/>
      <c r="P117" s="113"/>
      <c r="Q117" s="113"/>
      <c r="R117" s="113"/>
      <c r="S117" s="113"/>
      <c r="T117" s="113"/>
      <c r="U117" s="113"/>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42" customFormat="true" ht="15" customHeight="true" x14ac:dyDescent="0.2">
      <c r="A120" s="116" t="s">
        <v>99</v>
      </c>
      <c r="B120" s="207"/>
      <c r="C120" s="2152" t="s">
        <v>115</v>
      </c>
      <c r="D120" s="2153"/>
      <c r="E120" s="2153"/>
      <c r="F120" s="2153"/>
      <c r="G120" s="2154"/>
      <c r="H120" s="2369" t="s">
        <v>39</v>
      </c>
      <c r="I120" s="2370"/>
      <c r="J120" s="2370"/>
      <c r="K120" s="2370"/>
      <c r="L120" s="2371"/>
      <c r="M120" s="2376" t="s">
        <v>38</v>
      </c>
      <c r="N120" s="2377"/>
      <c r="O120" s="2377"/>
      <c r="P120" s="2377"/>
      <c r="Q120" s="2378"/>
      <c r="R120" s="1949" t="s">
        <v>138</v>
      </c>
      <c r="S120" s="1958"/>
      <c r="T120" s="1958"/>
      <c r="U120" s="1958"/>
      <c r="V120" s="1958"/>
      <c r="W120" s="1958"/>
      <c r="X120" s="1958"/>
      <c r="Y120" s="1958"/>
      <c r="Z120" s="1958"/>
      <c r="AA120" s="1958"/>
      <c r="AB120" s="1958"/>
      <c r="AC120" s="1959"/>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646"/>
      <c r="BA120" s="217" t="s">
        <v>129</v>
      </c>
      <c r="BB120" s="116" t="s">
        <v>99</v>
      </c>
      <c r="BC120" s="2175" t="s">
        <v>115</v>
      </c>
      <c r="BD120" s="2176"/>
      <c r="BE120" s="2176"/>
      <c r="BF120" s="2176"/>
      <c r="BG120" s="2177"/>
      <c r="BH120" s="2178" t="s">
        <v>39</v>
      </c>
      <c r="BI120" s="2176"/>
      <c r="BJ120" s="2176"/>
      <c r="BK120" s="2176"/>
      <c r="BL120" s="2177"/>
      <c r="BM120" s="2178" t="s">
        <v>38</v>
      </c>
      <c r="BN120" s="2176"/>
      <c r="BO120" s="2176"/>
      <c r="BP120" s="2176"/>
      <c r="BQ120" s="2199"/>
      <c r="BR120" s="1700" t="s">
        <v>138</v>
      </c>
      <c r="BS120" s="1701"/>
      <c r="BT120" s="1701"/>
      <c r="BU120" s="1701"/>
      <c r="BV120" s="1701"/>
      <c r="BW120" s="1701"/>
      <c r="BX120" s="1701"/>
      <c r="BY120" s="1702"/>
      <c r="BZ120" s="313"/>
      <c r="CA120" s="313"/>
      <c r="CB120" s="313"/>
      <c r="CC120" s="313"/>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42" customFormat="true" ht="12.75" x14ac:dyDescent="0.2">
      <c r="A121" s="187" t="s">
        <v>88</v>
      </c>
      <c r="B121" s="245"/>
      <c r="C121" s="279" t="s">
        <v>0</v>
      </c>
      <c r="D121" s="280" t="s">
        <v>1</v>
      </c>
      <c r="E121" s="280" t="s">
        <v>2</v>
      </c>
      <c r="F121" s="280" t="s">
        <v>3</v>
      </c>
      <c r="G121" s="281" t="s">
        <v>4</v>
      </c>
      <c r="H121" s="1466" t="s">
        <v>0</v>
      </c>
      <c r="I121" s="1432" t="s">
        <v>1</v>
      </c>
      <c r="J121" s="1432" t="s">
        <v>2</v>
      </c>
      <c r="K121" s="1432" t="s">
        <v>3</v>
      </c>
      <c r="L121" s="1433" t="s">
        <v>4</v>
      </c>
      <c r="M121" s="1456" t="s">
        <v>0</v>
      </c>
      <c r="N121" s="1432" t="s">
        <v>1</v>
      </c>
      <c r="O121" s="1432" t="s">
        <v>2</v>
      </c>
      <c r="P121" s="1432" t="s">
        <v>3</v>
      </c>
      <c r="Q121" s="1478" t="s">
        <v>4</v>
      </c>
      <c r="R121" s="1466" t="s">
        <v>353</v>
      </c>
      <c r="S121" s="1432" t="s">
        <v>354</v>
      </c>
      <c r="T121" s="1432" t="s">
        <v>355</v>
      </c>
      <c r="U121" s="1432" t="s">
        <v>356</v>
      </c>
      <c r="V121" s="1432" t="s">
        <v>357</v>
      </c>
      <c r="W121" s="1432" t="s">
        <v>358</v>
      </c>
      <c r="X121" s="1432" t="s">
        <v>359</v>
      </c>
      <c r="Y121" s="1432" t="s">
        <v>360</v>
      </c>
      <c r="Z121" s="1432" t="s">
        <v>361</v>
      </c>
      <c r="AA121" s="1432" t="s">
        <v>362</v>
      </c>
      <c r="AB121" s="1432" t="s">
        <v>363</v>
      </c>
      <c r="AC121" s="1434" t="s">
        <v>364</v>
      </c>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646"/>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353</v>
      </c>
      <c r="BS121" s="172" t="s">
        <v>354</v>
      </c>
      <c r="BT121" s="172" t="s">
        <v>355</v>
      </c>
      <c r="BU121" s="172" t="s">
        <v>356</v>
      </c>
      <c r="BV121" s="172" t="s">
        <v>357</v>
      </c>
      <c r="BW121" s="172" t="s">
        <v>358</v>
      </c>
      <c r="BX121" s="172" t="s">
        <v>359</v>
      </c>
      <c r="BY121" s="173" t="s">
        <v>360</v>
      </c>
      <c r="BZ121" s="173" t="s">
        <v>361</v>
      </c>
      <c r="CA121" s="173" t="s">
        <v>362</v>
      </c>
      <c r="CB121" s="173" t="s">
        <v>363</v>
      </c>
      <c r="CC121" s="173" t="s">
        <v>364</v>
      </c>
      <c r="CD121" s="1843"/>
      <c r="CE121" s="1843"/>
      <c r="CF121" s="1843"/>
      <c r="CG121" s="1843"/>
      <c r="CH121" s="1843"/>
      <c r="CI121" s="1843"/>
      <c r="CJ121" s="1843"/>
      <c r="CK121" s="1843"/>
      <c r="CL121" s="1843"/>
      <c r="CM121" s="1843"/>
      <c r="CN121" s="1843"/>
      <c r="CO121" s="1843"/>
      <c r="CP121" s="1843"/>
      <c r="CQ121" s="1843"/>
      <c r="CR121" s="1843"/>
      <c r="CS121" s="1843"/>
      <c r="CT121" s="1843"/>
      <c r="CU121" s="1843"/>
      <c r="CV121" s="1843"/>
      <c r="CW121" s="1843"/>
      <c r="CX121" s="1843"/>
      <c r="CY121" s="1843"/>
      <c r="CZ121" s="1843"/>
    </row>
    <row r="122" s="642" customFormat="true" ht="15" customHeight="true" x14ac:dyDescent="0.2">
      <c r="A122" s="2379" t="s">
        <v>18</v>
      </c>
      <c r="B122" s="1635" t="s">
        <v>14</v>
      </c>
      <c r="C122" s="1552">
        <v>94.789604906338326</v>
      </c>
      <c r="D122" s="1553">
        <v>96.252714811827261</v>
      </c>
      <c r="E122" s="1553">
        <v>98.372074255519578</v>
      </c>
      <c r="F122" s="1553">
        <v>99.136874197155734</v>
      </c>
      <c r="G122" s="1554">
        <v>98.893658166846336</v>
      </c>
      <c r="H122" s="1555">
        <v>97.685151392730035</v>
      </c>
      <c r="I122" s="1553">
        <v>99.273361455570694</v>
      </c>
      <c r="J122" s="1553">
        <v>98.369757732087109</v>
      </c>
      <c r="K122" s="1553">
        <v>99.687714222565134</v>
      </c>
      <c r="L122" s="1556">
        <v>99.852072704785272</v>
      </c>
      <c r="M122" s="1557">
        <v>94.842481590405782</v>
      </c>
      <c r="N122" s="1553">
        <v>95.750968909135992</v>
      </c>
      <c r="O122" s="1553">
        <v>93.638825419450328</v>
      </c>
      <c r="P122" s="1553">
        <v>95.288897585600168</v>
      </c>
      <c r="Q122" s="1554">
        <v>97.006285716359869</v>
      </c>
      <c r="R122" s="1555">
        <v>99.014249304400408</v>
      </c>
      <c r="S122" s="1553">
        <v>98.169535613522172</v>
      </c>
      <c r="T122" s="1553">
        <v>98.116327736858821</v>
      </c>
      <c r="U122" s="1553">
        <v>97.242077182454281</v>
      </c>
      <c r="V122" s="1553">
        <v>92.938946348323412</v>
      </c>
      <c r="W122" s="1553">
        <v>98.9147341054706</v>
      </c>
      <c r="X122" s="1553">
        <v>98.757125577744716</v>
      </c>
      <c r="Y122" s="1553">
        <v>97.230351513821418</v>
      </c>
      <c r="Z122" s="1553">
        <v>97.220673659384317</v>
      </c>
      <c r="AA122" s="1553">
        <v>99.426366653263273</v>
      </c>
      <c r="AB122" s="1553">
        <v>97.30725202472486</v>
      </c>
      <c r="AC122" s="1976">
        <v>99.583951434117367</v>
      </c>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646"/>
      <c r="BA122" s="2200" t="s">
        <v>18</v>
      </c>
      <c r="BB122" s="155" t="s">
        <v>14</v>
      </c>
      <c r="BC122" s="368">
        <v>9967.7478790000059</v>
      </c>
      <c r="BD122" s="370">
        <v>10119.838372999991</v>
      </c>
      <c r="BE122" s="370">
        <v>10347.775406999943</v>
      </c>
      <c r="BF122" s="370">
        <v>10416.312048999978</v>
      </c>
      <c r="BG122" s="372">
        <v>10404.416987000004</v>
      </c>
      <c r="BH122" s="374">
        <v>6113.6175159999921</v>
      </c>
      <c r="BI122" s="370">
        <v>6215.1097459999864</v>
      </c>
      <c r="BJ122" s="370">
        <v>6155.1801599999953</v>
      </c>
      <c r="BK122" s="370">
        <v>6239.0818839999993</v>
      </c>
      <c r="BL122" s="372">
        <v>6250.3032369999992</v>
      </c>
      <c r="BM122" s="374">
        <v>4037.2700440000008</v>
      </c>
      <c r="BN122" s="370">
        <v>4076.3964980000032</v>
      </c>
      <c r="BO122" s="370">
        <v>3983.8735940000015</v>
      </c>
      <c r="BP122" s="370">
        <v>4055.9577820000013</v>
      </c>
      <c r="BQ122" s="372">
        <v>4129.3002339999957</v>
      </c>
      <c r="BR122" s="374">
        <v>2323.8426519999948</v>
      </c>
      <c r="BS122" s="370">
        <v>2259.223633999994</v>
      </c>
      <c r="BT122" s="370">
        <v>5109.7112249999927</v>
      </c>
      <c r="BU122" s="370">
        <v>5000.5598300000092</v>
      </c>
      <c r="BV122" s="370">
        <v>4985.1860250000091</v>
      </c>
      <c r="BW122" s="370">
        <v>1193.1033050000049</v>
      </c>
      <c r="BX122" s="370">
        <v>4304.6322389999968</v>
      </c>
      <c r="BY122" s="376">
        <v>1394.0448630000001</v>
      </c>
      <c r="BZ122" s="376">
        <v>2232.6172429999983</v>
      </c>
      <c r="CA122" s="376">
        <v>3652.2235739999992</v>
      </c>
      <c r="CB122" s="376">
        <v>15572.184392999985</v>
      </c>
      <c r="CC122" s="376">
        <v>3228.7617120000132</v>
      </c>
      <c r="CD122" s="1845"/>
      <c r="CE122" s="1845"/>
      <c r="CF122" s="1845"/>
      <c r="CG122" s="1845"/>
      <c r="CH122" s="1845"/>
      <c r="CI122" s="1845"/>
      <c r="CJ122" s="1845"/>
      <c r="CK122" s="1845"/>
      <c r="CL122" s="1845"/>
      <c r="CM122" s="1845"/>
      <c r="CN122" s="1845"/>
      <c r="CO122" s="1845"/>
      <c r="CP122" s="1845"/>
      <c r="CQ122" s="1845"/>
      <c r="CR122" s="1845"/>
      <c r="CS122" s="1845"/>
      <c r="CT122" s="1845"/>
      <c r="CU122" s="1845"/>
      <c r="CV122" s="1845"/>
      <c r="CW122" s="1845"/>
      <c r="CX122" s="1845"/>
      <c r="CY122" s="1845"/>
      <c r="CZ122" s="1846"/>
    </row>
    <row r="123" s="642" customFormat="true" ht="15" customHeight="true" x14ac:dyDescent="0.2">
      <c r="A123" s="2380"/>
      <c r="B123" s="1636" t="s">
        <v>52</v>
      </c>
      <c r="C123" s="1558">
        <v>5.2103950936616519</v>
      </c>
      <c r="D123" s="1559">
        <v>3.7472851881726785</v>
      </c>
      <c r="E123" s="1559">
        <v>1.6279257444803674</v>
      </c>
      <c r="F123" s="1559">
        <v>0.86312580284430351</v>
      </c>
      <c r="G123" s="1560">
        <v>1.1063418331536519</v>
      </c>
      <c r="H123" s="1561">
        <v>2.3148486072699801</v>
      </c>
      <c r="I123" s="1559">
        <v>0.72663854442932496</v>
      </c>
      <c r="J123" s="1559">
        <v>1.6302422679128701</v>
      </c>
      <c r="K123" s="1559">
        <v>0.31228577743489438</v>
      </c>
      <c r="L123" s="1562">
        <v>0.14792729521474499</v>
      </c>
      <c r="M123" s="1563">
        <v>5.1575184095942399</v>
      </c>
      <c r="N123" s="1559">
        <v>4.2490310908640474</v>
      </c>
      <c r="O123" s="1559">
        <v>6.3611745805498039</v>
      </c>
      <c r="P123" s="1559">
        <v>4.7111024143998907</v>
      </c>
      <c r="Q123" s="1560">
        <v>2.9937142836401298</v>
      </c>
      <c r="R123" s="1561">
        <v>0.98575069559961903</v>
      </c>
      <c r="S123" s="1559">
        <v>1.8304643864777981</v>
      </c>
      <c r="T123" s="1559">
        <v>1.8836722631411964</v>
      </c>
      <c r="U123" s="1559">
        <v>2.7579228175456447</v>
      </c>
      <c r="V123" s="1559">
        <v>7.0610536516765787</v>
      </c>
      <c r="W123" s="1559">
        <v>1.085265894529438</v>
      </c>
      <c r="X123" s="1559">
        <v>1.2428744222553272</v>
      </c>
      <c r="Y123" s="1559">
        <v>2.7696484861785615</v>
      </c>
      <c r="Z123" s="1559">
        <v>2.7793263406156976</v>
      </c>
      <c r="AA123" s="1559">
        <v>0.57363334673672262</v>
      </c>
      <c r="AB123" s="1559">
        <v>2.6927479752751009</v>
      </c>
      <c r="AC123" s="1977">
        <v>0.41604856588262829</v>
      </c>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646"/>
      <c r="BA123" s="2201"/>
      <c r="BB123" s="156" t="s">
        <v>52</v>
      </c>
      <c r="BC123" s="369">
        <v>547.90717499999994</v>
      </c>
      <c r="BD123" s="371">
        <v>393.98286600000006</v>
      </c>
      <c r="BE123" s="371">
        <v>171.24178900000004</v>
      </c>
      <c r="BF123" s="371">
        <v>90.688633999999993</v>
      </c>
      <c r="BG123" s="373">
        <v>116.39615700000002</v>
      </c>
      <c r="BH123" s="375">
        <v>144.87461800000005</v>
      </c>
      <c r="BI123" s="371">
        <v>45.491945000000001</v>
      </c>
      <c r="BJ123" s="371">
        <v>102.00731499999999</v>
      </c>
      <c r="BK123" s="371">
        <v>19.544801</v>
      </c>
      <c r="BL123" s="373">
        <v>9.2596019999999992</v>
      </c>
      <c r="BM123" s="375">
        <v>219.54607500000003</v>
      </c>
      <c r="BN123" s="371">
        <v>180.89357899999999</v>
      </c>
      <c r="BO123" s="371">
        <v>270.6368359999999</v>
      </c>
      <c r="BP123" s="371">
        <v>200.52737499999995</v>
      </c>
      <c r="BQ123" s="373">
        <v>127.43447499999999</v>
      </c>
      <c r="BR123" s="375">
        <v>23.135351999999997</v>
      </c>
      <c r="BS123" s="371">
        <v>42.125373999999994</v>
      </c>
      <c r="BT123" s="371">
        <v>98.098058999999992</v>
      </c>
      <c r="BU123" s="371">
        <v>141.82294799999997</v>
      </c>
      <c r="BV123" s="371">
        <v>378.75043099999994</v>
      </c>
      <c r="BW123" s="371">
        <v>13.090408999999999</v>
      </c>
      <c r="BX123" s="371">
        <v>54.174493999999996</v>
      </c>
      <c r="BY123" s="377">
        <v>39.709968999999994</v>
      </c>
      <c r="BZ123" s="377">
        <v>63.825641999999995</v>
      </c>
      <c r="CA123" s="377">
        <v>21.071244</v>
      </c>
      <c r="CB123" s="377">
        <v>430.92335999999995</v>
      </c>
      <c r="CC123" s="377">
        <v>13.489338999999998</v>
      </c>
      <c r="CD123" s="1848"/>
      <c r="CE123" s="1848"/>
      <c r="CF123" s="1848"/>
      <c r="CG123" s="1848"/>
      <c r="CH123" s="1848"/>
      <c r="CI123" s="1848"/>
      <c r="CJ123" s="1848"/>
      <c r="CK123" s="1848"/>
      <c r="CL123" s="1848"/>
      <c r="CM123" s="1848"/>
      <c r="CN123" s="1848"/>
      <c r="CO123" s="1848"/>
      <c r="CP123" s="1848"/>
      <c r="CQ123" s="1848"/>
      <c r="CR123" s="1848"/>
      <c r="CS123" s="1848"/>
      <c r="CT123" s="1848"/>
      <c r="CU123" s="1848"/>
      <c r="CV123" s="1848"/>
      <c r="CW123" s="1848"/>
      <c r="CX123" s="1848"/>
      <c r="CY123" s="1848"/>
      <c r="CZ123" s="1849"/>
    </row>
    <row r="124" s="642" customFormat="true" ht="15" customHeight="true" x14ac:dyDescent="0.2">
      <c r="A124" s="2380" t="s">
        <v>51</v>
      </c>
      <c r="B124" s="1636" t="s">
        <v>15</v>
      </c>
      <c r="C124" s="1558">
        <v>94.070542264860407</v>
      </c>
      <c r="D124" s="1559">
        <v>95.164639568778199</v>
      </c>
      <c r="E124" s="1559">
        <v>97.742361006023344</v>
      </c>
      <c r="F124" s="1559">
        <v>98.603800804568792</v>
      </c>
      <c r="G124" s="1560">
        <v>98.841853539909224</v>
      </c>
      <c r="H124" s="1561">
        <v>96.350809378519855</v>
      </c>
      <c r="I124" s="1559">
        <v>98.467352153421032</v>
      </c>
      <c r="J124" s="1559">
        <v>98.045456820837842</v>
      </c>
      <c r="K124" s="1559">
        <v>99.035047989925005</v>
      </c>
      <c r="L124" s="1562">
        <v>99.852072704785272</v>
      </c>
      <c r="M124" s="1563">
        <v>93.800701683539188</v>
      </c>
      <c r="N124" s="1559">
        <v>95.235112916173534</v>
      </c>
      <c r="O124" s="1559">
        <v>92.751687483817179</v>
      </c>
      <c r="P124" s="1559">
        <v>94.981136498298895</v>
      </c>
      <c r="Q124" s="1560">
        <v>96.878247011282099</v>
      </c>
      <c r="R124" s="1561">
        <v>98.777821225801347</v>
      </c>
      <c r="S124" s="1559">
        <v>97.669330561616334</v>
      </c>
      <c r="T124" s="1559">
        <v>97.884256392826842</v>
      </c>
      <c r="U124" s="1559">
        <v>95.896778767564513</v>
      </c>
      <c r="V124" s="1559">
        <v>92.739916268687423</v>
      </c>
      <c r="W124" s="1559">
        <v>98.576449802324262</v>
      </c>
      <c r="X124" s="1559">
        <v>98.379118866062427</v>
      </c>
      <c r="Y124" s="1559">
        <v>97.136507993997085</v>
      </c>
      <c r="Z124" s="1559">
        <v>96.058972570528439</v>
      </c>
      <c r="AA124" s="1559">
        <v>99.204566759607161</v>
      </c>
      <c r="AB124" s="1559">
        <v>96.357546990266755</v>
      </c>
      <c r="AC124" s="1977">
        <v>99.583951434117367</v>
      </c>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646"/>
      <c r="BA124" s="2201" t="s">
        <v>51</v>
      </c>
      <c r="BB124" s="156" t="s">
        <v>15</v>
      </c>
      <c r="BC124" s="369">
        <v>9892.1337320000075</v>
      </c>
      <c r="BD124" s="371">
        <v>10005.440086999997</v>
      </c>
      <c r="BE124" s="371">
        <v>10281.535761999943</v>
      </c>
      <c r="BF124" s="371">
        <v>10360.302023999979</v>
      </c>
      <c r="BG124" s="373">
        <v>10398.966719000004</v>
      </c>
      <c r="BH124" s="375">
        <v>6030.1078259999904</v>
      </c>
      <c r="BI124" s="371">
        <v>6164.6487139999872</v>
      </c>
      <c r="BJ124" s="371">
        <v>6134.8880439999948</v>
      </c>
      <c r="BK124" s="371">
        <v>6198.2339410000004</v>
      </c>
      <c r="BL124" s="373">
        <v>6250.3032369999992</v>
      </c>
      <c r="BM124" s="375">
        <v>3992.9233890000005</v>
      </c>
      <c r="BN124" s="371">
        <v>4054.4350120000026</v>
      </c>
      <c r="BO124" s="371">
        <v>3946.1302180000025</v>
      </c>
      <c r="BP124" s="371">
        <v>4042.8579770000015</v>
      </c>
      <c r="BQ124" s="373">
        <v>4123.8499659999961</v>
      </c>
      <c r="BR124" s="375">
        <v>2318.293736999995</v>
      </c>
      <c r="BS124" s="371">
        <v>2247.7121699999934</v>
      </c>
      <c r="BT124" s="371">
        <v>5097.6253919999917</v>
      </c>
      <c r="BU124" s="371">
        <v>4931.3794360000102</v>
      </c>
      <c r="BV124" s="371">
        <v>4974.5101780000086</v>
      </c>
      <c r="BW124" s="371">
        <v>1189.0229410000049</v>
      </c>
      <c r="BX124" s="371">
        <v>4288.1556569999975</v>
      </c>
      <c r="BY124" s="377">
        <v>1392.6993770000001</v>
      </c>
      <c r="BZ124" s="377">
        <v>2205.939441</v>
      </c>
      <c r="CA124" s="377">
        <v>3644.0762099999997</v>
      </c>
      <c r="CB124" s="377">
        <v>15420.202072999988</v>
      </c>
      <c r="CC124" s="377">
        <v>3228.7617120000132</v>
      </c>
      <c r="CD124" s="1848"/>
      <c r="CE124" s="1848"/>
      <c r="CF124" s="1848"/>
      <c r="CG124" s="1848"/>
      <c r="CH124" s="1848"/>
      <c r="CI124" s="1848"/>
      <c r="CJ124" s="1848"/>
      <c r="CK124" s="1848"/>
      <c r="CL124" s="1848"/>
      <c r="CM124" s="1848"/>
      <c r="CN124" s="1848"/>
      <c r="CO124" s="1848"/>
      <c r="CP124" s="1848"/>
      <c r="CQ124" s="1848"/>
      <c r="CR124" s="1848"/>
      <c r="CS124" s="1848"/>
      <c r="CT124" s="1848"/>
      <c r="CU124" s="1848"/>
      <c r="CV124" s="1848"/>
      <c r="CW124" s="1848"/>
      <c r="CX124" s="1848"/>
      <c r="CY124" s="1848"/>
      <c r="CZ124" s="1849"/>
    </row>
    <row r="125" s="642" customFormat="true" ht="15" customHeight="true" x14ac:dyDescent="0.2">
      <c r="A125" s="2380"/>
      <c r="B125" s="1636" t="s">
        <v>16</v>
      </c>
      <c r="C125" s="1558">
        <v>0.71906264147793086</v>
      </c>
      <c r="D125" s="1559">
        <v>1.0880752430491274</v>
      </c>
      <c r="E125" s="1559">
        <v>0.62971324949624452</v>
      </c>
      <c r="F125" s="1559">
        <v>0.53307339258693121</v>
      </c>
      <c r="G125" s="1560">
        <v>5.1804626937113456E-2</v>
      </c>
      <c r="H125" s="1561">
        <v>1.3343420142101614</v>
      </c>
      <c r="I125" s="1559">
        <v>0.80600930214967925</v>
      </c>
      <c r="J125" s="1559">
        <v>0.32430091124926719</v>
      </c>
      <c r="K125" s="1559">
        <v>0.65266623264014056</v>
      </c>
      <c r="L125" s="1562">
        <v>0</v>
      </c>
      <c r="M125" s="1563">
        <v>1.0417799068665858</v>
      </c>
      <c r="N125" s="1559">
        <v>0.515855992962445</v>
      </c>
      <c r="O125" s="1559">
        <v>0.887137935633173</v>
      </c>
      <c r="P125" s="1559">
        <v>0.30776108730126139</v>
      </c>
      <c r="Q125" s="1560">
        <v>0.12803870507777995</v>
      </c>
      <c r="R125" s="1561">
        <v>0.23642807859907039</v>
      </c>
      <c r="S125" s="1559">
        <v>0.50020505190580056</v>
      </c>
      <c r="T125" s="1559">
        <v>0.23207134403196047</v>
      </c>
      <c r="U125" s="1559">
        <v>1.3452984148897955</v>
      </c>
      <c r="V125" s="1559">
        <v>0.19903007963597663</v>
      </c>
      <c r="W125" s="1559">
        <v>0.33828430314635061</v>
      </c>
      <c r="X125" s="1559">
        <v>0.37800671168230066</v>
      </c>
      <c r="Y125" s="1559">
        <v>9.3843519824315366E-2</v>
      </c>
      <c r="Z125" s="1559">
        <v>1.1617010888559514</v>
      </c>
      <c r="AA125" s="1559">
        <v>0.2217998936561264</v>
      </c>
      <c r="AB125" s="1559">
        <v>0.94970503445812848</v>
      </c>
      <c r="AC125" s="1977">
        <v>0</v>
      </c>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646"/>
      <c r="BA125" s="2201"/>
      <c r="BB125" s="156" t="s">
        <v>16</v>
      </c>
      <c r="BC125" s="369">
        <v>75.614146999999988</v>
      </c>
      <c r="BD125" s="371">
        <v>114.39828599999998</v>
      </c>
      <c r="BE125" s="371">
        <v>66.23964500000001</v>
      </c>
      <c r="BF125" s="371">
        <v>56.010024999999999</v>
      </c>
      <c r="BG125" s="373">
        <v>5.4502679999999994</v>
      </c>
      <c r="BH125" s="375">
        <v>83.509689999999992</v>
      </c>
      <c r="BI125" s="371">
        <v>50.461032000000003</v>
      </c>
      <c r="BJ125" s="371">
        <v>20.292116</v>
      </c>
      <c r="BK125" s="371">
        <v>40.847943000000001</v>
      </c>
      <c r="BL125" s="373">
        <v>0</v>
      </c>
      <c r="BM125" s="375">
        <v>44.346655000000013</v>
      </c>
      <c r="BN125" s="371">
        <v>21.961485999999997</v>
      </c>
      <c r="BO125" s="371">
        <v>37.743375999999998</v>
      </c>
      <c r="BP125" s="371">
        <v>13.099805</v>
      </c>
      <c r="BQ125" s="373">
        <v>5.4502679999999994</v>
      </c>
      <c r="BR125" s="375">
        <v>5.5489149999999992</v>
      </c>
      <c r="BS125" s="371">
        <v>11.511464</v>
      </c>
      <c r="BT125" s="371">
        <v>12.085832999999999</v>
      </c>
      <c r="BU125" s="371">
        <v>69.180394000000007</v>
      </c>
      <c r="BV125" s="371">
        <v>10.675847000000001</v>
      </c>
      <c r="BW125" s="371">
        <v>4.0803639999999994</v>
      </c>
      <c r="BX125" s="371">
        <v>16.476582000000001</v>
      </c>
      <c r="BY125" s="377">
        <v>1.345486</v>
      </c>
      <c r="BZ125" s="377">
        <v>26.677802000000003</v>
      </c>
      <c r="CA125" s="377">
        <v>8.1473639999999996</v>
      </c>
      <c r="CB125" s="377">
        <v>151.98232000000002</v>
      </c>
      <c r="CC125" s="377">
        <v>0</v>
      </c>
      <c r="CD125" s="1848"/>
      <c r="CE125" s="1848"/>
      <c r="CF125" s="1848"/>
      <c r="CG125" s="1848"/>
      <c r="CH125" s="1848"/>
      <c r="CI125" s="1848"/>
      <c r="CJ125" s="1848"/>
      <c r="CK125" s="1848"/>
      <c r="CL125" s="1848"/>
      <c r="CM125" s="1848"/>
      <c r="CN125" s="1848"/>
      <c r="CO125" s="1848"/>
      <c r="CP125" s="1848"/>
      <c r="CQ125" s="1848"/>
      <c r="CR125" s="1848"/>
      <c r="CS125" s="1848"/>
      <c r="CT125" s="1848"/>
      <c r="CU125" s="1848"/>
      <c r="CV125" s="1848"/>
      <c r="CW125" s="1848"/>
      <c r="CX125" s="1848"/>
      <c r="CY125" s="1848"/>
      <c r="CZ125" s="1849"/>
    </row>
    <row r="126" s="642" customFormat="true" ht="15" customHeight="true" x14ac:dyDescent="0.2">
      <c r="A126" s="2380"/>
      <c r="B126" s="1636" t="s">
        <v>22</v>
      </c>
      <c r="C126" s="1558">
        <v>5.1930794819318118</v>
      </c>
      <c r="D126" s="1559">
        <v>3.6906232965104735</v>
      </c>
      <c r="E126" s="1559">
        <v>1.6279257444803674</v>
      </c>
      <c r="F126" s="1559">
        <v>0.86312580284430351</v>
      </c>
      <c r="G126" s="1560">
        <v>1.1063418331536519</v>
      </c>
      <c r="H126" s="1561">
        <v>2.2196606630743467</v>
      </c>
      <c r="I126" s="1559">
        <v>0.72663854442932496</v>
      </c>
      <c r="J126" s="1559">
        <v>1.6302422679128701</v>
      </c>
      <c r="K126" s="1559">
        <v>0.31228577743489438</v>
      </c>
      <c r="L126" s="1562">
        <v>0.14792729521474499</v>
      </c>
      <c r="M126" s="1563">
        <v>5.1147434822988656</v>
      </c>
      <c r="N126" s="1559">
        <v>4.2490310908640474</v>
      </c>
      <c r="O126" s="1559">
        <v>6.3611745805498039</v>
      </c>
      <c r="P126" s="1559">
        <v>4.7111024143998907</v>
      </c>
      <c r="Q126" s="1560">
        <v>2.9937142836401298</v>
      </c>
      <c r="R126" s="1561">
        <v>0.98575069559961903</v>
      </c>
      <c r="S126" s="1559">
        <v>1.8304643864777981</v>
      </c>
      <c r="T126" s="1559">
        <v>1.8836722631411964</v>
      </c>
      <c r="U126" s="1559">
        <v>2.7579228175456447</v>
      </c>
      <c r="V126" s="1559">
        <v>7.0610536516765787</v>
      </c>
      <c r="W126" s="1559">
        <v>1.085265894529438</v>
      </c>
      <c r="X126" s="1559">
        <v>1.2428744222553272</v>
      </c>
      <c r="Y126" s="1559">
        <v>2.7696484861785615</v>
      </c>
      <c r="Z126" s="1559">
        <v>2.7000363216087582</v>
      </c>
      <c r="AA126" s="1559">
        <v>0.57363334673672262</v>
      </c>
      <c r="AB126" s="1559">
        <v>2.6927479752751009</v>
      </c>
      <c r="AC126" s="1977">
        <v>0.23230801321436506</v>
      </c>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646"/>
      <c r="BA126" s="2201"/>
      <c r="BB126" s="156" t="s">
        <v>22</v>
      </c>
      <c r="BC126" s="369">
        <v>546.08632499999999</v>
      </c>
      <c r="BD126" s="371">
        <v>388.02553600000005</v>
      </c>
      <c r="BE126" s="371">
        <v>171.24178900000004</v>
      </c>
      <c r="BF126" s="371">
        <v>90.688633999999993</v>
      </c>
      <c r="BG126" s="373">
        <v>116.39615700000002</v>
      </c>
      <c r="BH126" s="375">
        <v>138.91728800000004</v>
      </c>
      <c r="BI126" s="371">
        <v>45.491945000000001</v>
      </c>
      <c r="BJ126" s="371">
        <v>102.00731499999999</v>
      </c>
      <c r="BK126" s="371">
        <v>19.544801</v>
      </c>
      <c r="BL126" s="373">
        <v>9.2596019999999992</v>
      </c>
      <c r="BM126" s="375">
        <v>217.72522500000002</v>
      </c>
      <c r="BN126" s="371">
        <v>180.89357899999999</v>
      </c>
      <c r="BO126" s="371">
        <v>270.6368359999999</v>
      </c>
      <c r="BP126" s="371">
        <v>200.52737499999995</v>
      </c>
      <c r="BQ126" s="373">
        <v>127.43447499999999</v>
      </c>
      <c r="BR126" s="375">
        <v>23.135351999999997</v>
      </c>
      <c r="BS126" s="371">
        <v>42.125373999999994</v>
      </c>
      <c r="BT126" s="371">
        <v>98.098058999999992</v>
      </c>
      <c r="BU126" s="371">
        <v>141.82294799999997</v>
      </c>
      <c r="BV126" s="371">
        <v>378.75043099999994</v>
      </c>
      <c r="BW126" s="371">
        <v>13.090408999999999</v>
      </c>
      <c r="BX126" s="371">
        <v>54.174493999999996</v>
      </c>
      <c r="BY126" s="377">
        <v>39.709968999999994</v>
      </c>
      <c r="BZ126" s="377">
        <v>62.004791999999995</v>
      </c>
      <c r="CA126" s="377">
        <v>21.071244</v>
      </c>
      <c r="CB126" s="377">
        <v>430.92335999999995</v>
      </c>
      <c r="CC126" s="377">
        <v>7.5320090000000004</v>
      </c>
      <c r="CD126" s="1848"/>
      <c r="CE126" s="1848"/>
      <c r="CF126" s="1848"/>
      <c r="CG126" s="1848"/>
      <c r="CH126" s="1848"/>
      <c r="CI126" s="1848"/>
      <c r="CJ126" s="1848"/>
      <c r="CK126" s="1848"/>
      <c r="CL126" s="1848"/>
      <c r="CM126" s="1848"/>
      <c r="CN126" s="1848"/>
      <c r="CO126" s="1848"/>
      <c r="CP126" s="1848"/>
      <c r="CQ126" s="1848"/>
      <c r="CR126" s="1848"/>
      <c r="CS126" s="1848"/>
      <c r="CT126" s="1848"/>
      <c r="CU126" s="1848"/>
      <c r="CV126" s="1848"/>
      <c r="CW126" s="1848"/>
      <c r="CX126" s="1848"/>
      <c r="CY126" s="1848"/>
      <c r="CZ126" s="1849"/>
    </row>
    <row r="127" s="642" customFormat="true" ht="15" customHeight="true" x14ac:dyDescent="0.2">
      <c r="A127" s="2380"/>
      <c r="B127" s="1636" t="s">
        <v>19</v>
      </c>
      <c r="C127" s="1558">
        <v>1.7315611729840589E-2</v>
      </c>
      <c r="D127" s="1559">
        <v>5.6661891662204256E-2</v>
      </c>
      <c r="E127" s="1559">
        <v>0</v>
      </c>
      <c r="F127" s="1559">
        <v>0</v>
      </c>
      <c r="G127" s="1560">
        <v>0</v>
      </c>
      <c r="H127" s="1561">
        <v>9.5187944195633117E-2</v>
      </c>
      <c r="I127" s="1559">
        <v>0</v>
      </c>
      <c r="J127" s="1559">
        <v>0</v>
      </c>
      <c r="K127" s="1559">
        <v>0</v>
      </c>
      <c r="L127" s="1562">
        <v>0</v>
      </c>
      <c r="M127" s="1563">
        <v>4.2774927295373744E-2</v>
      </c>
      <c r="N127" s="1559">
        <v>0</v>
      </c>
      <c r="O127" s="1559">
        <v>0</v>
      </c>
      <c r="P127" s="1559">
        <v>0</v>
      </c>
      <c r="Q127" s="1560">
        <v>0</v>
      </c>
      <c r="R127" s="1561">
        <v>0</v>
      </c>
      <c r="S127" s="1559">
        <v>0</v>
      </c>
      <c r="T127" s="1559">
        <v>0</v>
      </c>
      <c r="U127" s="1559">
        <v>0</v>
      </c>
      <c r="V127" s="1559">
        <v>0</v>
      </c>
      <c r="W127" s="1559">
        <v>0</v>
      </c>
      <c r="X127" s="1559">
        <v>0</v>
      </c>
      <c r="Y127" s="1559">
        <v>0</v>
      </c>
      <c r="Z127" s="1559">
        <v>7.9290019006939147E-2</v>
      </c>
      <c r="AA127" s="1559">
        <v>0</v>
      </c>
      <c r="AB127" s="1559">
        <v>0</v>
      </c>
      <c r="AC127" s="1977">
        <v>0.18374055266826328</v>
      </c>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646"/>
      <c r="BA127" s="2201"/>
      <c r="BB127" s="156" t="s">
        <v>19</v>
      </c>
      <c r="BC127" s="369">
        <v>1.8208500000000001</v>
      </c>
      <c r="BD127" s="371">
        <v>5.9573299999999998</v>
      </c>
      <c r="BE127" s="371">
        <v>0</v>
      </c>
      <c r="BF127" s="371">
        <v>0</v>
      </c>
      <c r="BG127" s="373">
        <v>0</v>
      </c>
      <c r="BH127" s="375">
        <v>5.9573299999999998</v>
      </c>
      <c r="BI127" s="371">
        <v>0</v>
      </c>
      <c r="BJ127" s="371">
        <v>0</v>
      </c>
      <c r="BK127" s="371">
        <v>0</v>
      </c>
      <c r="BL127" s="373">
        <v>0</v>
      </c>
      <c r="BM127" s="375">
        <v>1.8208500000000001</v>
      </c>
      <c r="BN127" s="371">
        <v>0</v>
      </c>
      <c r="BO127" s="371">
        <v>0</v>
      </c>
      <c r="BP127" s="371">
        <v>0</v>
      </c>
      <c r="BQ127" s="373">
        <v>0</v>
      </c>
      <c r="BR127" s="375">
        <v>0</v>
      </c>
      <c r="BS127" s="371">
        <v>0</v>
      </c>
      <c r="BT127" s="371">
        <v>0</v>
      </c>
      <c r="BU127" s="371">
        <v>0</v>
      </c>
      <c r="BV127" s="371">
        <v>0</v>
      </c>
      <c r="BW127" s="371">
        <v>0</v>
      </c>
      <c r="BX127" s="371">
        <v>0</v>
      </c>
      <c r="BY127" s="377">
        <v>0</v>
      </c>
      <c r="BZ127" s="377">
        <v>1.8208500000000001</v>
      </c>
      <c r="CA127" s="377">
        <v>0</v>
      </c>
      <c r="CB127" s="377">
        <v>0</v>
      </c>
      <c r="CC127" s="377">
        <v>5.9573299999999998</v>
      </c>
      <c r="CD127" s="1848"/>
      <c r="CE127" s="1848"/>
      <c r="CF127" s="1848"/>
      <c r="CG127" s="1848"/>
      <c r="CH127" s="1848"/>
      <c r="CI127" s="1848"/>
      <c r="CJ127" s="1848"/>
      <c r="CK127" s="1848"/>
      <c r="CL127" s="1848"/>
      <c r="CM127" s="1848"/>
      <c r="CN127" s="1848"/>
      <c r="CO127" s="1848"/>
      <c r="CP127" s="1848"/>
      <c r="CQ127" s="1848"/>
      <c r="CR127" s="1848"/>
      <c r="CS127" s="1848"/>
      <c r="CT127" s="1848"/>
      <c r="CU127" s="1848"/>
      <c r="CV127" s="1848"/>
      <c r="CW127" s="1848"/>
      <c r="CX127" s="1848"/>
      <c r="CY127" s="1848"/>
      <c r="CZ127" s="1849"/>
    </row>
    <row r="128" s="642" customFormat="true" ht="15" customHeight="true" x14ac:dyDescent="0.2">
      <c r="A128" s="2380" t="s">
        <v>163</v>
      </c>
      <c r="B128" s="1636" t="s">
        <v>50</v>
      </c>
      <c r="C128" s="1558">
        <v>0.75858807744629497</v>
      </c>
      <c r="D128" s="1559">
        <v>1.1304359000951811</v>
      </c>
      <c r="E128" s="1559">
        <v>0.64013415825773512</v>
      </c>
      <c r="F128" s="1559">
        <v>0.53771454557543963</v>
      </c>
      <c r="G128" s="1560">
        <v>5.2384174978856959E-2</v>
      </c>
      <c r="H128" s="1561">
        <v>1.3659619657501665</v>
      </c>
      <c r="I128" s="1559">
        <v>0.81190894549330317</v>
      </c>
      <c r="J128" s="1559">
        <v>0.32967541928131011</v>
      </c>
      <c r="K128" s="1559">
        <v>0.65471080135610549</v>
      </c>
      <c r="L128" s="1562">
        <v>0</v>
      </c>
      <c r="M128" s="1563">
        <v>1.0984317253166136</v>
      </c>
      <c r="N128" s="1559">
        <v>0.53874754359088795</v>
      </c>
      <c r="O128" s="1559">
        <v>0.94740395520691767</v>
      </c>
      <c r="P128" s="1559">
        <v>0.32297685784935509</v>
      </c>
      <c r="Q128" s="1560">
        <v>0.13199011191105378</v>
      </c>
      <c r="R128" s="1561">
        <v>0.23878187256888389</v>
      </c>
      <c r="S128" s="1559">
        <v>0.50953185097567144</v>
      </c>
      <c r="T128" s="1559">
        <v>0.23652673248672709</v>
      </c>
      <c r="U128" s="1559">
        <v>1.3834529803036049</v>
      </c>
      <c r="V128" s="1559">
        <v>0.21415142677649587</v>
      </c>
      <c r="W128" s="1559">
        <v>0.34199586765875084</v>
      </c>
      <c r="X128" s="1559">
        <v>0.38276398737903922</v>
      </c>
      <c r="Y128" s="1559">
        <v>9.6516692949500854E-2</v>
      </c>
      <c r="Z128" s="1559">
        <v>1.194911581178719</v>
      </c>
      <c r="AA128" s="1559">
        <v>0.22307955235820404</v>
      </c>
      <c r="AB128" s="1559">
        <v>0.97598587432806905</v>
      </c>
      <c r="AC128" s="1977">
        <v>0</v>
      </c>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646"/>
      <c r="BA128" s="2201" t="s">
        <v>109</v>
      </c>
      <c r="BB128" s="156" t="s">
        <v>50</v>
      </c>
      <c r="BC128" s="1077" t="s">
        <v>36</v>
      </c>
      <c r="BD128" s="1096" t="s">
        <v>36</v>
      </c>
      <c r="BE128" s="1096" t="s">
        <v>36</v>
      </c>
      <c r="BF128" s="1096" t="s">
        <v>36</v>
      </c>
      <c r="BG128" s="1116" t="s">
        <v>36</v>
      </c>
      <c r="BH128" s="1136" t="s">
        <v>36</v>
      </c>
      <c r="BI128" s="1096" t="s">
        <v>36</v>
      </c>
      <c r="BJ128" s="1096" t="s">
        <v>36</v>
      </c>
      <c r="BK128" s="1096" t="s">
        <v>36</v>
      </c>
      <c r="BL128" s="1116" t="s">
        <v>36</v>
      </c>
      <c r="BM128" s="1136" t="s">
        <v>36</v>
      </c>
      <c r="BN128" s="1096" t="s">
        <v>36</v>
      </c>
      <c r="BO128" s="1096" t="s">
        <v>36</v>
      </c>
      <c r="BP128" s="1096" t="s">
        <v>36</v>
      </c>
      <c r="BQ128" s="1116" t="s">
        <v>36</v>
      </c>
      <c r="BR128" s="1136" t="s">
        <v>36</v>
      </c>
      <c r="BS128" s="1096" t="s">
        <v>36</v>
      </c>
      <c r="BT128" s="1096" t="s">
        <v>36</v>
      </c>
      <c r="BU128" s="1096" t="s">
        <v>36</v>
      </c>
      <c r="BV128" s="1096" t="s">
        <v>36</v>
      </c>
      <c r="BW128" s="1096" t="s">
        <v>36</v>
      </c>
      <c r="BX128" s="1096" t="s">
        <v>36</v>
      </c>
      <c r="BY128" s="1154" t="s">
        <v>36</v>
      </c>
      <c r="BZ128" s="1154" t="s">
        <v>36</v>
      </c>
      <c r="CA128" s="1154" t="s">
        <v>36</v>
      </c>
      <c r="CB128" s="1154" t="s">
        <v>36</v>
      </c>
      <c r="CC128" s="1154" t="s">
        <v>36</v>
      </c>
      <c r="CD128" s="1849"/>
      <c r="CE128" s="1849"/>
      <c r="CF128" s="1849"/>
      <c r="CG128" s="1849"/>
      <c r="CH128" s="1849"/>
      <c r="CI128" s="1849"/>
      <c r="CJ128" s="1849"/>
      <c r="CK128" s="1849"/>
      <c r="CL128" s="1849"/>
      <c r="CM128" s="1849"/>
      <c r="CN128" s="1849"/>
      <c r="CO128" s="1849"/>
      <c r="CP128" s="1849"/>
      <c r="CQ128" s="1849"/>
      <c r="CR128" s="1849"/>
      <c r="CS128" s="1849"/>
      <c r="CT128" s="1849"/>
      <c r="CU128" s="1849"/>
      <c r="CV128" s="1849"/>
      <c r="CW128" s="1849"/>
      <c r="CX128" s="1849"/>
      <c r="CY128" s="1849"/>
      <c r="CZ128" s="1849"/>
    </row>
    <row r="129" s="642" customFormat="true" ht="15" customHeight="true" x14ac:dyDescent="0.2">
      <c r="A129" s="2381"/>
      <c r="B129" s="1637" t="s">
        <v>49</v>
      </c>
      <c r="C129" s="1564">
        <v>99.241411922553723</v>
      </c>
      <c r="D129" s="1565">
        <v>98.869564099904878</v>
      </c>
      <c r="E129" s="1565">
        <v>99.359865841742263</v>
      </c>
      <c r="F129" s="1565">
        <v>99.46228545442456</v>
      </c>
      <c r="G129" s="1566">
        <v>99.947615825021145</v>
      </c>
      <c r="H129" s="1567">
        <v>98.634038034249798</v>
      </c>
      <c r="I129" s="1565">
        <v>99.188091054506714</v>
      </c>
      <c r="J129" s="1565">
        <v>99.670324580718685</v>
      </c>
      <c r="K129" s="1565">
        <v>99.345289198643911</v>
      </c>
      <c r="L129" s="1568">
        <v>100</v>
      </c>
      <c r="M129" s="1569">
        <v>98.901568274683385</v>
      </c>
      <c r="N129" s="1565">
        <v>99.461252456409099</v>
      </c>
      <c r="O129" s="1565">
        <v>99.052596044793106</v>
      </c>
      <c r="P129" s="1565">
        <v>99.677023142150645</v>
      </c>
      <c r="Q129" s="1566">
        <v>99.868009888088963</v>
      </c>
      <c r="R129" s="1567">
        <v>99.761218127431121</v>
      </c>
      <c r="S129" s="1565">
        <v>99.490468149024309</v>
      </c>
      <c r="T129" s="1565">
        <v>99.763473267513262</v>
      </c>
      <c r="U129" s="1565">
        <v>98.616547019696412</v>
      </c>
      <c r="V129" s="1565">
        <v>99.78584857322349</v>
      </c>
      <c r="W129" s="1565">
        <v>99.658004132341262</v>
      </c>
      <c r="X129" s="1565">
        <v>99.617236012620978</v>
      </c>
      <c r="Y129" s="1565">
        <v>99.903483307050493</v>
      </c>
      <c r="Z129" s="1565">
        <v>98.805088418821356</v>
      </c>
      <c r="AA129" s="1565">
        <v>99.776920447641814</v>
      </c>
      <c r="AB129" s="1565">
        <v>99.02401412567194</v>
      </c>
      <c r="AC129" s="1978">
        <v>100</v>
      </c>
      <c r="AD129" s="1766"/>
      <c r="AE129" s="1766"/>
      <c r="AF129" s="1766"/>
      <c r="AG129" s="1766"/>
      <c r="AH129" s="1766"/>
      <c r="AI129" s="1766"/>
      <c r="AJ129" s="1766"/>
      <c r="AK129" s="1766"/>
      <c r="AL129" s="1766"/>
      <c r="AM129" s="1766"/>
      <c r="AN129" s="1766"/>
      <c r="AO129" s="1766"/>
      <c r="AP129" s="1766"/>
      <c r="AQ129" s="1766"/>
      <c r="AR129" s="1766"/>
      <c r="AS129" s="1766"/>
      <c r="AT129" s="1766"/>
      <c r="AU129" s="1766"/>
      <c r="AV129" s="1766"/>
      <c r="AW129" s="1766"/>
      <c r="AX129" s="1766"/>
      <c r="AY129" s="1766"/>
      <c r="AZ129" s="646"/>
      <c r="BA129" s="2202"/>
      <c r="BB129" s="157" t="s">
        <v>49</v>
      </c>
      <c r="BC129" s="1078" t="s">
        <v>36</v>
      </c>
      <c r="BD129" s="1097" t="s">
        <v>36</v>
      </c>
      <c r="BE129" s="1097" t="s">
        <v>36</v>
      </c>
      <c r="BF129" s="1097" t="s">
        <v>36</v>
      </c>
      <c r="BG129" s="1117" t="s">
        <v>36</v>
      </c>
      <c r="BH129" s="1137" t="s">
        <v>36</v>
      </c>
      <c r="BI129" s="1097" t="s">
        <v>36</v>
      </c>
      <c r="BJ129" s="1097" t="s">
        <v>36</v>
      </c>
      <c r="BK129" s="1097" t="s">
        <v>36</v>
      </c>
      <c r="BL129" s="1117" t="s">
        <v>36</v>
      </c>
      <c r="BM129" s="1137" t="s">
        <v>36</v>
      </c>
      <c r="BN129" s="1097" t="s">
        <v>36</v>
      </c>
      <c r="BO129" s="1097" t="s">
        <v>36</v>
      </c>
      <c r="BP129" s="1097" t="s">
        <v>36</v>
      </c>
      <c r="BQ129" s="1117" t="s">
        <v>36</v>
      </c>
      <c r="BR129" s="1137" t="s">
        <v>36</v>
      </c>
      <c r="BS129" s="1097" t="s">
        <v>36</v>
      </c>
      <c r="BT129" s="1097" t="s">
        <v>36</v>
      </c>
      <c r="BU129" s="1097" t="s">
        <v>36</v>
      </c>
      <c r="BV129" s="1097" t="s">
        <v>36</v>
      </c>
      <c r="BW129" s="1097" t="s">
        <v>36</v>
      </c>
      <c r="BX129" s="1097" t="s">
        <v>36</v>
      </c>
      <c r="BY129" s="1155" t="s">
        <v>36</v>
      </c>
      <c r="BZ129" s="1155" t="s">
        <v>36</v>
      </c>
      <c r="CA129" s="1155" t="s">
        <v>36</v>
      </c>
      <c r="CB129" s="1155" t="s">
        <v>36</v>
      </c>
      <c r="CC129" s="1155" t="s">
        <v>36</v>
      </c>
      <c r="CD129" s="1852"/>
      <c r="CE129" s="1852"/>
      <c r="CF129" s="1852"/>
      <c r="CG129" s="1852"/>
      <c r="CH129" s="1852"/>
      <c r="CI129" s="1852"/>
      <c r="CJ129" s="1852"/>
      <c r="CK129" s="1852"/>
      <c r="CL129" s="1852"/>
      <c r="CM129" s="1852"/>
      <c r="CN129" s="1852"/>
      <c r="CO129" s="1852"/>
      <c r="CP129" s="1852"/>
      <c r="CQ129" s="1852"/>
      <c r="CR129" s="1852"/>
      <c r="CS129" s="1852"/>
      <c r="CT129" s="1852"/>
      <c r="CU129" s="1852"/>
      <c r="CV129" s="1852"/>
      <c r="CW129" s="1852"/>
      <c r="CX129" s="1852"/>
      <c r="CY129" s="1852"/>
      <c r="CZ129" s="1852"/>
    </row>
    <row r="130" s="131" customFormat="true" ht="15" hidden="true" customHeight="true" x14ac:dyDescent="0.2">
      <c r="A130" s="2138" t="s">
        <v>48</v>
      </c>
      <c r="B130" s="248" t="s">
        <v>43</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609"/>
      <c r="AE130" s="609"/>
      <c r="AF130" s="609"/>
      <c r="AG130" s="609"/>
      <c r="AH130" s="609"/>
      <c r="AI130" s="609"/>
      <c r="AJ130" s="609"/>
      <c r="AK130" s="609"/>
      <c r="AL130" s="609"/>
      <c r="AM130" s="609"/>
      <c r="AN130" s="609"/>
      <c r="AO130" s="609"/>
      <c r="AP130" s="609"/>
      <c r="AQ130" s="609"/>
      <c r="AR130" s="609"/>
      <c r="AS130" s="609"/>
      <c r="AT130" s="609"/>
      <c r="AU130" s="609"/>
      <c r="AV130" s="609"/>
      <c r="AW130" s="609"/>
      <c r="AX130" s="609"/>
      <c r="AY130" s="609"/>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39"/>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609"/>
      <c r="AE131" s="609"/>
      <c r="AF131" s="609"/>
      <c r="AG131" s="609"/>
      <c r="AH131" s="609"/>
      <c r="AI131" s="609"/>
      <c r="AJ131" s="609"/>
      <c r="AK131" s="609"/>
      <c r="AL131" s="609"/>
      <c r="AM131" s="609"/>
      <c r="AN131" s="609"/>
      <c r="AO131" s="609"/>
      <c r="AP131" s="609"/>
      <c r="AQ131" s="609"/>
      <c r="AR131" s="609"/>
      <c r="AS131" s="609"/>
      <c r="AT131" s="609"/>
      <c r="AU131" s="609"/>
      <c r="AV131" s="609"/>
      <c r="AW131" s="609"/>
      <c r="AX131" s="609"/>
      <c r="AY131" s="609"/>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40"/>
      <c r="B132" s="241" t="s">
        <v>47</v>
      </c>
      <c r="C132" s="264"/>
      <c r="D132" s="265"/>
      <c r="E132" s="265"/>
      <c r="F132" s="265"/>
      <c r="G132" s="266"/>
      <c r="H132" s="267"/>
      <c r="I132" s="265"/>
      <c r="J132" s="265"/>
      <c r="K132" s="265"/>
      <c r="L132" s="268"/>
      <c r="M132" s="264"/>
      <c r="N132" s="265"/>
      <c r="O132" s="265"/>
      <c r="P132" s="265"/>
      <c r="Q132" s="266"/>
      <c r="R132" s="1688"/>
      <c r="S132" s="1689"/>
      <c r="T132" s="1689"/>
      <c r="U132" s="1689"/>
      <c r="V132" s="1689"/>
      <c r="W132" s="1689"/>
      <c r="X132" s="1689"/>
      <c r="Y132" s="1689"/>
      <c r="Z132" s="1689"/>
      <c r="AA132" s="1689"/>
      <c r="AB132" s="1730"/>
      <c r="AC132" s="1730"/>
      <c r="AD132" s="609"/>
      <c r="AE132" s="609"/>
      <c r="AF132" s="609"/>
      <c r="AG132" s="609"/>
      <c r="AH132" s="609"/>
      <c r="AI132" s="609"/>
      <c r="AJ132" s="609"/>
      <c r="AK132" s="609"/>
      <c r="AL132" s="609"/>
      <c r="AM132" s="609"/>
      <c r="AN132" s="609"/>
      <c r="AO132" s="609"/>
      <c r="AP132" s="609"/>
      <c r="AQ132" s="609"/>
      <c r="AR132" s="609"/>
      <c r="AS132" s="609"/>
      <c r="AT132" s="609"/>
      <c r="AU132" s="609"/>
      <c r="AV132" s="609"/>
      <c r="AW132" s="609"/>
      <c r="AX132" s="609"/>
      <c r="AY132" s="609"/>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42" customFormat="true" ht="15" customHeight="true" x14ac:dyDescent="0.2">
      <c r="A133" s="130"/>
      <c r="B133" s="188"/>
      <c r="C133" s="2096" t="s">
        <v>115</v>
      </c>
      <c r="D133" s="2097"/>
      <c r="E133" s="2097"/>
      <c r="F133" s="2097"/>
      <c r="G133" s="2098"/>
      <c r="H133" s="2338" t="s">
        <v>39</v>
      </c>
      <c r="I133" s="2339"/>
      <c r="J133" s="2339"/>
      <c r="K133" s="2339"/>
      <c r="L133" s="2340"/>
      <c r="M133" s="2374" t="s">
        <v>38</v>
      </c>
      <c r="N133" s="2339"/>
      <c r="O133" s="2339"/>
      <c r="P133" s="2339"/>
      <c r="Q133" s="2340"/>
      <c r="R133" s="1950" t="s">
        <v>138</v>
      </c>
      <c r="S133" s="1960"/>
      <c r="T133" s="1960"/>
      <c r="U133" s="1960"/>
      <c r="V133" s="1960"/>
      <c r="W133" s="1960"/>
      <c r="X133" s="1960"/>
      <c r="Y133" s="1960"/>
      <c r="Z133" s="1960"/>
      <c r="AA133" s="1960"/>
      <c r="AB133" s="1960"/>
      <c r="AC133" s="1961"/>
      <c r="AD133" s="1766"/>
      <c r="AE133" s="1766"/>
      <c r="AF133" s="1766"/>
      <c r="AG133" s="1766"/>
      <c r="AH133" s="1766"/>
      <c r="AI133" s="1766"/>
      <c r="AJ133" s="1766"/>
      <c r="AK133" s="1766"/>
      <c r="AL133" s="1766"/>
      <c r="AM133" s="1766"/>
      <c r="AN133" s="1766"/>
      <c r="AO133" s="1766"/>
      <c r="AP133" s="1766"/>
      <c r="AQ133" s="1766"/>
      <c r="AR133" s="1766"/>
      <c r="AS133" s="1766"/>
      <c r="AT133" s="1766"/>
      <c r="AU133" s="1766"/>
      <c r="AV133" s="1766"/>
      <c r="AW133" s="1766"/>
      <c r="AX133" s="1766"/>
      <c r="AY133" s="1766"/>
      <c r="AZ133" s="646"/>
      <c r="BA133" s="217" t="s">
        <v>129</v>
      </c>
      <c r="BB133" s="116" t="s">
        <v>99</v>
      </c>
      <c r="BC133" s="2203" t="s">
        <v>115</v>
      </c>
      <c r="BD133" s="2204"/>
      <c r="BE133" s="2204"/>
      <c r="BF133" s="2204"/>
      <c r="BG133" s="2205"/>
      <c r="BH133" s="2206" t="s">
        <v>39</v>
      </c>
      <c r="BI133" s="2204"/>
      <c r="BJ133" s="2204"/>
      <c r="BK133" s="2204"/>
      <c r="BL133" s="2205"/>
      <c r="BM133" s="2206" t="s">
        <v>38</v>
      </c>
      <c r="BN133" s="2204"/>
      <c r="BO133" s="2204"/>
      <c r="BP133" s="2204"/>
      <c r="BQ133" s="2207"/>
      <c r="BR133" s="1703" t="s">
        <v>138</v>
      </c>
      <c r="BS133" s="1704"/>
      <c r="BT133" s="1704"/>
      <c r="BU133" s="1704"/>
      <c r="BV133" s="1704"/>
      <c r="BW133" s="1704"/>
      <c r="BX133" s="1704"/>
      <c r="BY133" s="1705"/>
      <c r="BZ133" s="313"/>
      <c r="CA133" s="313"/>
      <c r="CB133" s="313"/>
      <c r="CC133" s="313"/>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42" customFormat="true" ht="12.75" x14ac:dyDescent="0.2">
      <c r="A134" s="189" t="s">
        <v>70</v>
      </c>
      <c r="B134" s="246"/>
      <c r="C134" s="282" t="s">
        <v>0</v>
      </c>
      <c r="D134" s="283" t="s">
        <v>1</v>
      </c>
      <c r="E134" s="283" t="s">
        <v>2</v>
      </c>
      <c r="F134" s="283" t="s">
        <v>3</v>
      </c>
      <c r="G134" s="284" t="s">
        <v>4</v>
      </c>
      <c r="H134" s="1467" t="s">
        <v>0</v>
      </c>
      <c r="I134" s="1435" t="s">
        <v>1</v>
      </c>
      <c r="J134" s="1435" t="s">
        <v>2</v>
      </c>
      <c r="K134" s="1435" t="s">
        <v>3</v>
      </c>
      <c r="L134" s="1436" t="s">
        <v>4</v>
      </c>
      <c r="M134" s="1457" t="s">
        <v>0</v>
      </c>
      <c r="N134" s="1435" t="s">
        <v>1</v>
      </c>
      <c r="O134" s="1435" t="s">
        <v>2</v>
      </c>
      <c r="P134" s="1435" t="s">
        <v>3</v>
      </c>
      <c r="Q134" s="1479" t="s">
        <v>4</v>
      </c>
      <c r="R134" s="1467" t="s">
        <v>353</v>
      </c>
      <c r="S134" s="1435" t="s">
        <v>354</v>
      </c>
      <c r="T134" s="1435" t="s">
        <v>355</v>
      </c>
      <c r="U134" s="1435" t="s">
        <v>356</v>
      </c>
      <c r="V134" s="1435" t="s">
        <v>357</v>
      </c>
      <c r="W134" s="1435" t="s">
        <v>358</v>
      </c>
      <c r="X134" s="1435" t="s">
        <v>359</v>
      </c>
      <c r="Y134" s="1435" t="s">
        <v>360</v>
      </c>
      <c r="Z134" s="1435" t="s">
        <v>361</v>
      </c>
      <c r="AA134" s="1435" t="s">
        <v>362</v>
      </c>
      <c r="AB134" s="1435" t="s">
        <v>363</v>
      </c>
      <c r="AC134" s="1437" t="s">
        <v>364</v>
      </c>
      <c r="AD134" s="1766"/>
      <c r="AE134" s="1766"/>
      <c r="AF134" s="1766"/>
      <c r="AG134" s="1766"/>
      <c r="AH134" s="1766"/>
      <c r="AI134" s="1766"/>
      <c r="AJ134" s="1766"/>
      <c r="AK134" s="1766"/>
      <c r="AL134" s="1766"/>
      <c r="AM134" s="1766"/>
      <c r="AN134" s="1766"/>
      <c r="AO134" s="1766"/>
      <c r="AP134" s="1766"/>
      <c r="AQ134" s="1766"/>
      <c r="AR134" s="1766"/>
      <c r="AS134" s="1766"/>
      <c r="AT134" s="1766"/>
      <c r="AU134" s="1766"/>
      <c r="AV134" s="1766"/>
      <c r="AW134" s="1766"/>
      <c r="AX134" s="1766"/>
      <c r="AY134" s="1766"/>
      <c r="AZ134" s="646"/>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353</v>
      </c>
      <c r="BS134" s="174" t="s">
        <v>354</v>
      </c>
      <c r="BT134" s="174" t="s">
        <v>355</v>
      </c>
      <c r="BU134" s="174" t="s">
        <v>356</v>
      </c>
      <c r="BV134" s="174" t="s">
        <v>357</v>
      </c>
      <c r="BW134" s="174" t="s">
        <v>358</v>
      </c>
      <c r="BX134" s="174" t="s">
        <v>359</v>
      </c>
      <c r="BY134" s="175" t="s">
        <v>360</v>
      </c>
      <c r="BZ134" s="175" t="s">
        <v>361</v>
      </c>
      <c r="CA134" s="175" t="s">
        <v>362</v>
      </c>
      <c r="CB134" s="175" t="s">
        <v>363</v>
      </c>
      <c r="CC134" s="175" t="s">
        <v>364</v>
      </c>
      <c r="CD134" s="1856"/>
      <c r="CE134" s="1856"/>
      <c r="CF134" s="1856"/>
      <c r="CG134" s="1856"/>
      <c r="CH134" s="1856"/>
      <c r="CI134" s="1856"/>
      <c r="CJ134" s="1856"/>
      <c r="CK134" s="1856"/>
      <c r="CL134" s="1856"/>
      <c r="CM134" s="1856"/>
      <c r="CN134" s="1856"/>
      <c r="CO134" s="1856"/>
      <c r="CP134" s="1856"/>
      <c r="CQ134" s="1856"/>
      <c r="CR134" s="1856"/>
      <c r="CS134" s="1856"/>
      <c r="CT134" s="1856"/>
      <c r="CU134" s="1856"/>
      <c r="CV134" s="1856"/>
      <c r="CW134" s="1856"/>
      <c r="CX134" s="1856"/>
      <c r="CY134" s="1856"/>
      <c r="CZ134" s="1856"/>
    </row>
    <row r="135" s="642" customFormat="true" ht="15" customHeight="true" x14ac:dyDescent="0.2">
      <c r="A135" s="2375" t="s">
        <v>46</v>
      </c>
      <c r="B135" s="1638" t="s">
        <v>45</v>
      </c>
      <c r="C135" s="1570">
        <v>35.694514975291234</v>
      </c>
      <c r="D135" s="1571">
        <v>61.033918583252834</v>
      </c>
      <c r="E135" s="1571">
        <v>87.63642125716315</v>
      </c>
      <c r="F135" s="1571">
        <v>93.488607656541603</v>
      </c>
      <c r="G135" s="1572">
        <v>89.966504436950146</v>
      </c>
      <c r="H135" s="1573">
        <v>76.280729747418746</v>
      </c>
      <c r="I135" s="1571">
        <v>91.073062916565604</v>
      </c>
      <c r="J135" s="1571">
        <v>93.825918233335315</v>
      </c>
      <c r="K135" s="1571">
        <v>96.723354622005303</v>
      </c>
      <c r="L135" s="1574">
        <v>97.549031171248558</v>
      </c>
      <c r="M135" s="1575">
        <v>27.733433087011832</v>
      </c>
      <c r="N135" s="1571">
        <v>40.101682199749241</v>
      </c>
      <c r="O135" s="1571">
        <v>43.526351585416229</v>
      </c>
      <c r="P135" s="1571">
        <v>55.592643994271143</v>
      </c>
      <c r="Q135" s="1572">
        <v>71.999283218662086</v>
      </c>
      <c r="R135" s="1573">
        <v>71.820385369065633</v>
      </c>
      <c r="S135" s="1571">
        <v>75.766612536328608</v>
      </c>
      <c r="T135" s="1571">
        <v>88.462233979150668</v>
      </c>
      <c r="U135" s="1571">
        <v>50.729262923803141</v>
      </c>
      <c r="V135" s="1571">
        <v>47.451404931408369</v>
      </c>
      <c r="W135" s="1571">
        <v>69.877395497685086</v>
      </c>
      <c r="X135" s="1571">
        <v>82.177346700909737</v>
      </c>
      <c r="Y135" s="1571">
        <v>66.495893211399405</v>
      </c>
      <c r="Z135" s="1571">
        <v>37.306417485754309</v>
      </c>
      <c r="AA135" s="1571">
        <v>52.262684731775913</v>
      </c>
      <c r="AB135" s="1571">
        <v>93.284789026065553</v>
      </c>
      <c r="AC135" s="1979">
        <v>74.138231160681229</v>
      </c>
      <c r="AD135" s="1766"/>
      <c r="AE135" s="1766"/>
      <c r="AF135" s="1766"/>
      <c r="AG135" s="1766"/>
      <c r="AH135" s="1766"/>
      <c r="AI135" s="1766"/>
      <c r="AJ135" s="1766"/>
      <c r="AK135" s="1766"/>
      <c r="AL135" s="1766"/>
      <c r="AM135" s="1766"/>
      <c r="AN135" s="1766"/>
      <c r="AO135" s="1766"/>
      <c r="AP135" s="1766"/>
      <c r="AQ135" s="1766"/>
      <c r="AR135" s="1766"/>
      <c r="AS135" s="1766"/>
      <c r="AT135" s="1766"/>
      <c r="AU135" s="1766"/>
      <c r="AV135" s="1766"/>
      <c r="AW135" s="1766"/>
      <c r="AX135" s="1766"/>
      <c r="AY135" s="1766"/>
      <c r="AZ135" s="646"/>
      <c r="BA135" s="2208" t="s">
        <v>46</v>
      </c>
      <c r="BB135" s="158" t="s">
        <v>45</v>
      </c>
      <c r="BC135" s="1079" t="s">
        <v>36</v>
      </c>
      <c r="BD135" s="1098" t="s">
        <v>36</v>
      </c>
      <c r="BE135" s="1098" t="s">
        <v>36</v>
      </c>
      <c r="BF135" s="1098" t="s">
        <v>36</v>
      </c>
      <c r="BG135" s="1118" t="s">
        <v>36</v>
      </c>
      <c r="BH135" s="1138" t="s">
        <v>36</v>
      </c>
      <c r="BI135" s="1098" t="s">
        <v>36</v>
      </c>
      <c r="BJ135" s="1098" t="s">
        <v>36</v>
      </c>
      <c r="BK135" s="1098" t="s">
        <v>36</v>
      </c>
      <c r="BL135" s="1118" t="s">
        <v>36</v>
      </c>
      <c r="BM135" s="1138" t="s">
        <v>36</v>
      </c>
      <c r="BN135" s="1098" t="s">
        <v>36</v>
      </c>
      <c r="BO135" s="1098" t="s">
        <v>36</v>
      </c>
      <c r="BP135" s="1098" t="s">
        <v>36</v>
      </c>
      <c r="BQ135" s="1118" t="s">
        <v>36</v>
      </c>
      <c r="BR135" s="1138" t="s">
        <v>36</v>
      </c>
      <c r="BS135" s="1098" t="s">
        <v>36</v>
      </c>
      <c r="BT135" s="1098" t="s">
        <v>36</v>
      </c>
      <c r="BU135" s="1098" t="s">
        <v>36</v>
      </c>
      <c r="BV135" s="1098" t="s">
        <v>36</v>
      </c>
      <c r="BW135" s="1098" t="s">
        <v>36</v>
      </c>
      <c r="BX135" s="1098" t="s">
        <v>36</v>
      </c>
      <c r="BY135" s="1156" t="s">
        <v>36</v>
      </c>
      <c r="BZ135" s="1156" t="s">
        <v>36</v>
      </c>
      <c r="CA135" s="1156" t="s">
        <v>36</v>
      </c>
      <c r="CB135" s="1156" t="s">
        <v>36</v>
      </c>
      <c r="CC135" s="1156" t="s">
        <v>36</v>
      </c>
      <c r="CD135" s="1858"/>
      <c r="CE135" s="1858"/>
      <c r="CF135" s="1858"/>
      <c r="CG135" s="1858"/>
      <c r="CH135" s="1858"/>
      <c r="CI135" s="1858"/>
      <c r="CJ135" s="1858"/>
      <c r="CK135" s="1858"/>
      <c r="CL135" s="1858"/>
      <c r="CM135" s="1858"/>
      <c r="CN135" s="1858"/>
      <c r="CO135" s="1858"/>
      <c r="CP135" s="1858"/>
      <c r="CQ135" s="1858"/>
      <c r="CR135" s="1858"/>
      <c r="CS135" s="1858"/>
      <c r="CT135" s="1858"/>
      <c r="CU135" s="1858"/>
      <c r="CV135" s="1858"/>
      <c r="CW135" s="1858"/>
      <c r="CX135" s="1858"/>
      <c r="CY135" s="1858"/>
      <c r="CZ135" s="1858"/>
    </row>
    <row r="136" s="642" customFormat="true" ht="15" customHeight="true" x14ac:dyDescent="0.2">
      <c r="A136" s="2336"/>
      <c r="B136" s="1639" t="s">
        <v>44</v>
      </c>
      <c r="C136" s="1576">
        <v>13.537868270588463</v>
      </c>
      <c r="D136" s="1577">
        <v>5.9389541233952903</v>
      </c>
      <c r="E136" s="1577">
        <v>2.2235805840201919</v>
      </c>
      <c r="F136" s="1577">
        <v>1.5459399489981018</v>
      </c>
      <c r="G136" s="1578">
        <v>0.95288807649980201</v>
      </c>
      <c r="H136" s="1579">
        <v>3.3913139851523271</v>
      </c>
      <c r="I136" s="1577">
        <v>1.535551385391597</v>
      </c>
      <c r="J136" s="1577">
        <v>1.0372610579324228</v>
      </c>
      <c r="K136" s="1577">
        <v>0.96670376817658099</v>
      </c>
      <c r="L136" s="1580">
        <v>0.33995810166512502</v>
      </c>
      <c r="M136" s="1581">
        <v>19.622713259134791</v>
      </c>
      <c r="N136" s="1577">
        <v>10.287944351413287</v>
      </c>
      <c r="O136" s="1577">
        <v>9.3091347292807178</v>
      </c>
      <c r="P136" s="1577">
        <v>6.6386477005633351</v>
      </c>
      <c r="Q136" s="1578">
        <v>3.2325654617157418</v>
      </c>
      <c r="R136" s="1579">
        <v>0.98612628497391153</v>
      </c>
      <c r="S136" s="1577">
        <v>17.078969797005293</v>
      </c>
      <c r="T136" s="1577">
        <v>1.1136385154921522</v>
      </c>
      <c r="U136" s="1577">
        <v>12.287682117000074</v>
      </c>
      <c r="V136" s="1577">
        <v>2.4170656021656609</v>
      </c>
      <c r="W136" s="1577">
        <v>10.878303996865261</v>
      </c>
      <c r="X136" s="1577">
        <v>3.5635503823564498</v>
      </c>
      <c r="Y136" s="1577">
        <v>14.784613119964702</v>
      </c>
      <c r="Z136" s="1577">
        <v>15.550628074949941</v>
      </c>
      <c r="AA136" s="1577">
        <v>9.8088885007105926</v>
      </c>
      <c r="AB136" s="1577">
        <v>0.3306337482485614</v>
      </c>
      <c r="AC136" s="1980">
        <v>1.2344250451443477</v>
      </c>
      <c r="AD136" s="1766"/>
      <c r="AE136" s="1766"/>
      <c r="AF136" s="1766"/>
      <c r="AG136" s="1766"/>
      <c r="AH136" s="1766"/>
      <c r="AI136" s="1766"/>
      <c r="AJ136" s="1766"/>
      <c r="AK136" s="1766"/>
      <c r="AL136" s="1766"/>
      <c r="AM136" s="1766"/>
      <c r="AN136" s="1766"/>
      <c r="AO136" s="1766"/>
      <c r="AP136" s="1766"/>
      <c r="AQ136" s="1766"/>
      <c r="AR136" s="1766"/>
      <c r="AS136" s="1766"/>
      <c r="AT136" s="1766"/>
      <c r="AU136" s="1766"/>
      <c r="AV136" s="1766"/>
      <c r="AW136" s="1766"/>
      <c r="AX136" s="1766"/>
      <c r="AY136" s="1766"/>
      <c r="AZ136" s="646"/>
      <c r="BA136" s="2168"/>
      <c r="BB136" s="159" t="s">
        <v>44</v>
      </c>
      <c r="BC136" s="1080" t="s">
        <v>36</v>
      </c>
      <c r="BD136" s="1099" t="s">
        <v>36</v>
      </c>
      <c r="BE136" s="1099" t="s">
        <v>36</v>
      </c>
      <c r="BF136" s="1099" t="s">
        <v>36</v>
      </c>
      <c r="BG136" s="1119" t="s">
        <v>36</v>
      </c>
      <c r="BH136" s="1139" t="s">
        <v>36</v>
      </c>
      <c r="BI136" s="1099" t="s">
        <v>36</v>
      </c>
      <c r="BJ136" s="1099" t="s">
        <v>36</v>
      </c>
      <c r="BK136" s="1099" t="s">
        <v>36</v>
      </c>
      <c r="BL136" s="1119" t="s">
        <v>36</v>
      </c>
      <c r="BM136" s="1139" t="s">
        <v>36</v>
      </c>
      <c r="BN136" s="1099" t="s">
        <v>36</v>
      </c>
      <c r="BO136" s="1099" t="s">
        <v>36</v>
      </c>
      <c r="BP136" s="1099" t="s">
        <v>36</v>
      </c>
      <c r="BQ136" s="1119" t="s">
        <v>36</v>
      </c>
      <c r="BR136" s="1139" t="s">
        <v>36</v>
      </c>
      <c r="BS136" s="1099" t="s">
        <v>36</v>
      </c>
      <c r="BT136" s="1099" t="s">
        <v>36</v>
      </c>
      <c r="BU136" s="1099" t="s">
        <v>36</v>
      </c>
      <c r="BV136" s="1099" t="s">
        <v>36</v>
      </c>
      <c r="BW136" s="1099" t="s">
        <v>36</v>
      </c>
      <c r="BX136" s="1099" t="s">
        <v>36</v>
      </c>
      <c r="BY136" s="1157" t="s">
        <v>36</v>
      </c>
      <c r="BZ136" s="1157" t="s">
        <v>36</v>
      </c>
      <c r="CA136" s="1157" t="s">
        <v>36</v>
      </c>
      <c r="CB136" s="1157" t="s">
        <v>36</v>
      </c>
      <c r="CC136" s="1157" t="s">
        <v>36</v>
      </c>
      <c r="CD136" s="1860"/>
      <c r="CE136" s="1860"/>
      <c r="CF136" s="1860"/>
      <c r="CG136" s="1860"/>
      <c r="CH136" s="1860"/>
      <c r="CI136" s="1860"/>
      <c r="CJ136" s="1860"/>
      <c r="CK136" s="1860"/>
      <c r="CL136" s="1860"/>
      <c r="CM136" s="1860"/>
      <c r="CN136" s="1860"/>
      <c r="CO136" s="1860"/>
      <c r="CP136" s="1860"/>
      <c r="CQ136" s="1860"/>
      <c r="CR136" s="1860"/>
      <c r="CS136" s="1860"/>
      <c r="CT136" s="1860"/>
      <c r="CU136" s="1860"/>
      <c r="CV136" s="1860"/>
      <c r="CW136" s="1860"/>
      <c r="CX136" s="1860"/>
      <c r="CY136" s="1860"/>
      <c r="CZ136" s="1860"/>
    </row>
    <row r="137" s="642" customFormat="true" ht="15" customHeight="true" x14ac:dyDescent="0.2">
      <c r="A137" s="2336"/>
      <c r="B137" s="1639" t="s">
        <v>43</v>
      </c>
      <c r="C137" s="1576">
        <v>45.557221660458637</v>
      </c>
      <c r="D137" s="1577">
        <v>29.27984210517932</v>
      </c>
      <c r="E137" s="1577">
        <v>8.51207241433627</v>
      </c>
      <c r="F137" s="1577">
        <v>4.1023265916161646</v>
      </c>
      <c r="G137" s="1578">
        <v>7.9742656533963396</v>
      </c>
      <c r="H137" s="1579">
        <v>18.01310766015898</v>
      </c>
      <c r="I137" s="1577">
        <v>6.6647471536134928</v>
      </c>
      <c r="J137" s="1577">
        <v>3.5065784408193736</v>
      </c>
      <c r="K137" s="1577">
        <v>1.9976558323832998</v>
      </c>
      <c r="L137" s="1580">
        <v>1.9630834318715922</v>
      </c>
      <c r="M137" s="1581">
        <v>47.486335244259166</v>
      </c>
      <c r="N137" s="1577">
        <v>45.361342357973342</v>
      </c>
      <c r="O137" s="1577">
        <v>40.803339104753377</v>
      </c>
      <c r="P137" s="1577">
        <v>33.057605890765721</v>
      </c>
      <c r="Q137" s="1578">
        <v>21.774437035982075</v>
      </c>
      <c r="R137" s="1579">
        <v>26.207737650361135</v>
      </c>
      <c r="S137" s="1577">
        <v>5.3239532801884479</v>
      </c>
      <c r="T137" s="1577">
        <v>8.5404552422162112</v>
      </c>
      <c r="U137" s="1577">
        <v>34.225132141650917</v>
      </c>
      <c r="V137" s="1577">
        <v>43.070475814749244</v>
      </c>
      <c r="W137" s="1577">
        <v>18.159034610919818</v>
      </c>
      <c r="X137" s="1577">
        <v>13.01622849447868</v>
      </c>
      <c r="Y137" s="1577">
        <v>15.949845182457251</v>
      </c>
      <c r="Z137" s="1577">
        <v>44.363628098680124</v>
      </c>
      <c r="AA137" s="1577">
        <v>37.354793420776787</v>
      </c>
      <c r="AB137" s="1577">
        <v>3.6918292504107235</v>
      </c>
      <c r="AC137" s="1980">
        <v>24.211295228291604</v>
      </c>
      <c r="AD137" s="1766"/>
      <c r="AE137" s="1766"/>
      <c r="AF137" s="1766"/>
      <c r="AG137" s="1766"/>
      <c r="AH137" s="1766"/>
      <c r="AI137" s="1766"/>
      <c r="AJ137" s="1766"/>
      <c r="AK137" s="1766"/>
      <c r="AL137" s="1766"/>
      <c r="AM137" s="1766"/>
      <c r="AN137" s="1766"/>
      <c r="AO137" s="1766"/>
      <c r="AP137" s="1766"/>
      <c r="AQ137" s="1766"/>
      <c r="AR137" s="1766"/>
      <c r="AS137" s="1766"/>
      <c r="AT137" s="1766"/>
      <c r="AU137" s="1766"/>
      <c r="AV137" s="1766"/>
      <c r="AW137" s="1766"/>
      <c r="AX137" s="1766"/>
      <c r="AY137" s="1766"/>
      <c r="AZ137" s="646"/>
      <c r="BA137" s="2168"/>
      <c r="BB137" s="159" t="s">
        <v>43</v>
      </c>
      <c r="BC137" s="1080" t="s">
        <v>36</v>
      </c>
      <c r="BD137" s="1099" t="s">
        <v>36</v>
      </c>
      <c r="BE137" s="1099" t="s">
        <v>36</v>
      </c>
      <c r="BF137" s="1099" t="s">
        <v>36</v>
      </c>
      <c r="BG137" s="1119" t="s">
        <v>36</v>
      </c>
      <c r="BH137" s="1139" t="s">
        <v>36</v>
      </c>
      <c r="BI137" s="1099" t="s">
        <v>36</v>
      </c>
      <c r="BJ137" s="1099" t="s">
        <v>36</v>
      </c>
      <c r="BK137" s="1099" t="s">
        <v>36</v>
      </c>
      <c r="BL137" s="1119" t="s">
        <v>36</v>
      </c>
      <c r="BM137" s="1139" t="s">
        <v>36</v>
      </c>
      <c r="BN137" s="1099" t="s">
        <v>36</v>
      </c>
      <c r="BO137" s="1099" t="s">
        <v>36</v>
      </c>
      <c r="BP137" s="1099" t="s">
        <v>36</v>
      </c>
      <c r="BQ137" s="1119" t="s">
        <v>36</v>
      </c>
      <c r="BR137" s="1139" t="s">
        <v>36</v>
      </c>
      <c r="BS137" s="1099" t="s">
        <v>36</v>
      </c>
      <c r="BT137" s="1099" t="s">
        <v>36</v>
      </c>
      <c r="BU137" s="1099" t="s">
        <v>36</v>
      </c>
      <c r="BV137" s="1099" t="s">
        <v>36</v>
      </c>
      <c r="BW137" s="1099" t="s">
        <v>36</v>
      </c>
      <c r="BX137" s="1099" t="s">
        <v>36</v>
      </c>
      <c r="BY137" s="1157" t="s">
        <v>36</v>
      </c>
      <c r="BZ137" s="1157" t="s">
        <v>36</v>
      </c>
      <c r="CA137" s="1157" t="s">
        <v>36</v>
      </c>
      <c r="CB137" s="1157" t="s">
        <v>36</v>
      </c>
      <c r="CC137" s="1157" t="s">
        <v>36</v>
      </c>
      <c r="CD137" s="1860"/>
      <c r="CE137" s="1860"/>
      <c r="CF137" s="1860"/>
      <c r="CG137" s="1860"/>
      <c r="CH137" s="1860"/>
      <c r="CI137" s="1860"/>
      <c r="CJ137" s="1860"/>
      <c r="CK137" s="1860"/>
      <c r="CL137" s="1860"/>
      <c r="CM137" s="1860"/>
      <c r="CN137" s="1860"/>
      <c r="CO137" s="1860"/>
      <c r="CP137" s="1860"/>
      <c r="CQ137" s="1860"/>
      <c r="CR137" s="1860"/>
      <c r="CS137" s="1860"/>
      <c r="CT137" s="1860"/>
      <c r="CU137" s="1860"/>
      <c r="CV137" s="1860"/>
      <c r="CW137" s="1860"/>
      <c r="CX137" s="1860"/>
      <c r="CY137" s="1860"/>
      <c r="CZ137" s="1860"/>
    </row>
    <row r="138" s="642" customFormat="true" ht="15" customHeight="true" x14ac:dyDescent="0.2">
      <c r="A138" s="2336"/>
      <c r="B138" s="1639" t="s">
        <v>42</v>
      </c>
      <c r="C138" s="1576">
        <v>5.1930794819318118</v>
      </c>
      <c r="D138" s="1577">
        <v>3.6906232965104735</v>
      </c>
      <c r="E138" s="1577">
        <v>1.6279257444803674</v>
      </c>
      <c r="F138" s="1577">
        <v>0.86312580284430351</v>
      </c>
      <c r="G138" s="1578">
        <v>1.1063418331536519</v>
      </c>
      <c r="H138" s="1579">
        <v>2.2196606630743467</v>
      </c>
      <c r="I138" s="1577">
        <v>0.72663854442932496</v>
      </c>
      <c r="J138" s="1577">
        <v>1.6302422679128701</v>
      </c>
      <c r="K138" s="1577">
        <v>0.31228577743489438</v>
      </c>
      <c r="L138" s="1580">
        <v>0.14792729521474499</v>
      </c>
      <c r="M138" s="1581">
        <v>5.1147434822988656</v>
      </c>
      <c r="N138" s="1577">
        <v>4.2490310908640474</v>
      </c>
      <c r="O138" s="1577">
        <v>6.3611745805498039</v>
      </c>
      <c r="P138" s="1577">
        <v>4.7111024143998907</v>
      </c>
      <c r="Q138" s="1578">
        <v>2.9937142836401298</v>
      </c>
      <c r="R138" s="1579">
        <v>0.98575069559961903</v>
      </c>
      <c r="S138" s="1577">
        <v>1.8304643864777981</v>
      </c>
      <c r="T138" s="1577">
        <v>1.8836722631411964</v>
      </c>
      <c r="U138" s="1577">
        <v>2.7579228175456447</v>
      </c>
      <c r="V138" s="1577">
        <v>7.0610536516765787</v>
      </c>
      <c r="W138" s="1577">
        <v>1.085265894529438</v>
      </c>
      <c r="X138" s="1577">
        <v>1.2428744222553272</v>
      </c>
      <c r="Y138" s="1577">
        <v>2.7696484861785615</v>
      </c>
      <c r="Z138" s="1577">
        <v>2.7000363216087582</v>
      </c>
      <c r="AA138" s="1577">
        <v>0.57363334673672262</v>
      </c>
      <c r="AB138" s="1577">
        <v>2.6927479752751009</v>
      </c>
      <c r="AC138" s="1980">
        <v>0.23230801321436506</v>
      </c>
      <c r="AD138" s="1766"/>
      <c r="AE138" s="1766"/>
      <c r="AF138" s="1766"/>
      <c r="AG138" s="1766"/>
      <c r="AH138" s="1766"/>
      <c r="AI138" s="1766"/>
      <c r="AJ138" s="1766"/>
      <c r="AK138" s="1766"/>
      <c r="AL138" s="1766"/>
      <c r="AM138" s="1766"/>
      <c r="AN138" s="1766"/>
      <c r="AO138" s="1766"/>
      <c r="AP138" s="1766"/>
      <c r="AQ138" s="1766"/>
      <c r="AR138" s="1766"/>
      <c r="AS138" s="1766"/>
      <c r="AT138" s="1766"/>
      <c r="AU138" s="1766"/>
      <c r="AV138" s="1766"/>
      <c r="AW138" s="1766"/>
      <c r="AX138" s="1766"/>
      <c r="AY138" s="1766"/>
      <c r="AZ138" s="646"/>
      <c r="BA138" s="2168"/>
      <c r="BB138" s="159" t="s">
        <v>42</v>
      </c>
      <c r="BC138" s="1080" t="s">
        <v>36</v>
      </c>
      <c r="BD138" s="1099" t="s">
        <v>36</v>
      </c>
      <c r="BE138" s="1099" t="s">
        <v>36</v>
      </c>
      <c r="BF138" s="1099" t="s">
        <v>36</v>
      </c>
      <c r="BG138" s="1119" t="s">
        <v>36</v>
      </c>
      <c r="BH138" s="1139" t="s">
        <v>36</v>
      </c>
      <c r="BI138" s="1099" t="s">
        <v>36</v>
      </c>
      <c r="BJ138" s="1099" t="s">
        <v>36</v>
      </c>
      <c r="BK138" s="1099" t="s">
        <v>36</v>
      </c>
      <c r="BL138" s="1119" t="s">
        <v>36</v>
      </c>
      <c r="BM138" s="1139" t="s">
        <v>36</v>
      </c>
      <c r="BN138" s="1099" t="s">
        <v>36</v>
      </c>
      <c r="BO138" s="1099" t="s">
        <v>36</v>
      </c>
      <c r="BP138" s="1099" t="s">
        <v>36</v>
      </c>
      <c r="BQ138" s="1119" t="s">
        <v>36</v>
      </c>
      <c r="BR138" s="1139" t="s">
        <v>36</v>
      </c>
      <c r="BS138" s="1099" t="s">
        <v>36</v>
      </c>
      <c r="BT138" s="1099" t="s">
        <v>36</v>
      </c>
      <c r="BU138" s="1099" t="s">
        <v>36</v>
      </c>
      <c r="BV138" s="1099" t="s">
        <v>36</v>
      </c>
      <c r="BW138" s="1099" t="s">
        <v>36</v>
      </c>
      <c r="BX138" s="1099" t="s">
        <v>36</v>
      </c>
      <c r="BY138" s="1157" t="s">
        <v>36</v>
      </c>
      <c r="BZ138" s="1157" t="s">
        <v>36</v>
      </c>
      <c r="CA138" s="1157" t="s">
        <v>36</v>
      </c>
      <c r="CB138" s="1157" t="s">
        <v>36</v>
      </c>
      <c r="CC138" s="1157" t="s">
        <v>36</v>
      </c>
      <c r="CD138" s="1860"/>
      <c r="CE138" s="1860"/>
      <c r="CF138" s="1860"/>
      <c r="CG138" s="1860"/>
      <c r="CH138" s="1860"/>
      <c r="CI138" s="1860"/>
      <c r="CJ138" s="1860"/>
      <c r="CK138" s="1860"/>
      <c r="CL138" s="1860"/>
      <c r="CM138" s="1860"/>
      <c r="CN138" s="1860"/>
      <c r="CO138" s="1860"/>
      <c r="CP138" s="1860"/>
      <c r="CQ138" s="1860"/>
      <c r="CR138" s="1860"/>
      <c r="CS138" s="1860"/>
      <c r="CT138" s="1860"/>
      <c r="CU138" s="1860"/>
      <c r="CV138" s="1860"/>
      <c r="CW138" s="1860"/>
      <c r="CX138" s="1860"/>
      <c r="CY138" s="1860"/>
      <c r="CZ138" s="1860"/>
    </row>
    <row r="139" s="642" customFormat="true" ht="15" customHeight="true" x14ac:dyDescent="0.2">
      <c r="A139" s="2336"/>
      <c r="B139" s="1639" t="s">
        <v>19</v>
      </c>
      <c r="C139" s="1576">
        <v>1.7315611729840589E-2</v>
      </c>
      <c r="D139" s="1577">
        <v>5.6661891662204256E-2</v>
      </c>
      <c r="E139" s="1577">
        <v>0</v>
      </c>
      <c r="F139" s="1577">
        <v>0</v>
      </c>
      <c r="G139" s="1578">
        <v>0</v>
      </c>
      <c r="H139" s="1579">
        <v>9.5187944195633117E-2</v>
      </c>
      <c r="I139" s="1577">
        <v>0</v>
      </c>
      <c r="J139" s="1577">
        <v>0</v>
      </c>
      <c r="K139" s="1577">
        <v>0</v>
      </c>
      <c r="L139" s="1580">
        <v>0</v>
      </c>
      <c r="M139" s="1581">
        <v>4.2774927295373744E-2</v>
      </c>
      <c r="N139" s="1577">
        <v>0</v>
      </c>
      <c r="O139" s="1577">
        <v>0</v>
      </c>
      <c r="P139" s="1577">
        <v>0</v>
      </c>
      <c r="Q139" s="1578">
        <v>0</v>
      </c>
      <c r="R139" s="1579">
        <v>0</v>
      </c>
      <c r="S139" s="1577">
        <v>0</v>
      </c>
      <c r="T139" s="1577">
        <v>0</v>
      </c>
      <c r="U139" s="1577">
        <v>0</v>
      </c>
      <c r="V139" s="1577">
        <v>0</v>
      </c>
      <c r="W139" s="1577">
        <v>0</v>
      </c>
      <c r="X139" s="1577">
        <v>0</v>
      </c>
      <c r="Y139" s="1577">
        <v>0</v>
      </c>
      <c r="Z139" s="1577">
        <v>7.9290019006939147E-2</v>
      </c>
      <c r="AA139" s="1577">
        <v>0</v>
      </c>
      <c r="AB139" s="1577">
        <v>0</v>
      </c>
      <c r="AC139" s="1980">
        <v>0.18374055266826328</v>
      </c>
      <c r="AD139" s="1766"/>
      <c r="AE139" s="1766"/>
      <c r="AF139" s="1766"/>
      <c r="AG139" s="1766"/>
      <c r="AH139" s="1766"/>
      <c r="AI139" s="1766"/>
      <c r="AJ139" s="1766"/>
      <c r="AK139" s="1766"/>
      <c r="AL139" s="1766"/>
      <c r="AM139" s="1766"/>
      <c r="AN139" s="1766"/>
      <c r="AO139" s="1766"/>
      <c r="AP139" s="1766"/>
      <c r="AQ139" s="1766"/>
      <c r="AR139" s="1766"/>
      <c r="AS139" s="1766"/>
      <c r="AT139" s="1766"/>
      <c r="AU139" s="1766"/>
      <c r="AV139" s="1766"/>
      <c r="AW139" s="1766"/>
      <c r="AX139" s="1766"/>
      <c r="AY139" s="1766"/>
      <c r="AZ139" s="646"/>
      <c r="BA139" s="2168"/>
      <c r="BB139" s="159" t="s">
        <v>19</v>
      </c>
      <c r="BC139" s="1080" t="s">
        <v>36</v>
      </c>
      <c r="BD139" s="1099" t="s">
        <v>36</v>
      </c>
      <c r="BE139" s="1099" t="s">
        <v>36</v>
      </c>
      <c r="BF139" s="1099" t="s">
        <v>36</v>
      </c>
      <c r="BG139" s="1119" t="s">
        <v>36</v>
      </c>
      <c r="BH139" s="1139" t="s">
        <v>36</v>
      </c>
      <c r="BI139" s="1099" t="s">
        <v>36</v>
      </c>
      <c r="BJ139" s="1099" t="s">
        <v>36</v>
      </c>
      <c r="BK139" s="1099" t="s">
        <v>36</v>
      </c>
      <c r="BL139" s="1119" t="s">
        <v>36</v>
      </c>
      <c r="BM139" s="1139" t="s">
        <v>36</v>
      </c>
      <c r="BN139" s="1099" t="s">
        <v>36</v>
      </c>
      <c r="BO139" s="1099" t="s">
        <v>36</v>
      </c>
      <c r="BP139" s="1099" t="s">
        <v>36</v>
      </c>
      <c r="BQ139" s="1119" t="s">
        <v>36</v>
      </c>
      <c r="BR139" s="1139" t="s">
        <v>36</v>
      </c>
      <c r="BS139" s="1099" t="s">
        <v>36</v>
      </c>
      <c r="BT139" s="1099" t="s">
        <v>36</v>
      </c>
      <c r="BU139" s="1099" t="s">
        <v>36</v>
      </c>
      <c r="BV139" s="1099" t="s">
        <v>36</v>
      </c>
      <c r="BW139" s="1099" t="s">
        <v>36</v>
      </c>
      <c r="BX139" s="1099" t="s">
        <v>36</v>
      </c>
      <c r="BY139" s="1157" t="s">
        <v>36</v>
      </c>
      <c r="BZ139" s="1157" t="s">
        <v>36</v>
      </c>
      <c r="CA139" s="1157" t="s">
        <v>36</v>
      </c>
      <c r="CB139" s="1157" t="s">
        <v>36</v>
      </c>
      <c r="CC139" s="1157" t="s">
        <v>36</v>
      </c>
      <c r="CD139" s="1860"/>
      <c r="CE139" s="1860"/>
      <c r="CF139" s="1860"/>
      <c r="CG139" s="1860"/>
      <c r="CH139" s="1860"/>
      <c r="CI139" s="1860"/>
      <c r="CJ139" s="1860"/>
      <c r="CK139" s="1860"/>
      <c r="CL139" s="1860"/>
      <c r="CM139" s="1860"/>
      <c r="CN139" s="1860"/>
      <c r="CO139" s="1860"/>
      <c r="CP139" s="1860"/>
      <c r="CQ139" s="1860"/>
      <c r="CR139" s="1860"/>
      <c r="CS139" s="1860"/>
      <c r="CT139" s="1860"/>
      <c r="CU139" s="1860"/>
      <c r="CV139" s="1860"/>
      <c r="CW139" s="1860"/>
      <c r="CX139" s="1860"/>
      <c r="CY139" s="1860"/>
      <c r="CZ139" s="1860"/>
    </row>
    <row r="140" s="130" customFormat="true" ht="15" customHeight="true" x14ac:dyDescent="0.2">
      <c r="A140" s="2151" t="s">
        <v>107</v>
      </c>
      <c r="B140" s="252" t="s">
        <v>65</v>
      </c>
      <c r="C140" s="1030" t="s">
        <v>36</v>
      </c>
      <c r="D140" s="1037" t="s">
        <v>36</v>
      </c>
      <c r="E140" s="1037" t="s">
        <v>36</v>
      </c>
      <c r="F140" s="1037" t="s">
        <v>36</v>
      </c>
      <c r="G140" s="1044" t="s">
        <v>36</v>
      </c>
      <c r="H140" s="1051" t="s">
        <v>36</v>
      </c>
      <c r="I140" s="1037" t="s">
        <v>36</v>
      </c>
      <c r="J140" s="1037" t="s">
        <v>36</v>
      </c>
      <c r="K140" s="1037" t="s">
        <v>36</v>
      </c>
      <c r="L140" s="1058" t="s">
        <v>36</v>
      </c>
      <c r="M140" s="1065" t="s">
        <v>36</v>
      </c>
      <c r="N140" s="1037" t="s">
        <v>36</v>
      </c>
      <c r="O140" s="1037" t="s">
        <v>36</v>
      </c>
      <c r="P140" s="1037" t="s">
        <v>36</v>
      </c>
      <c r="Q140" s="1044" t="s">
        <v>36</v>
      </c>
      <c r="R140" s="1051" t="s">
        <v>36</v>
      </c>
      <c r="S140" s="1037" t="s">
        <v>36</v>
      </c>
      <c r="T140" s="1037" t="s">
        <v>36</v>
      </c>
      <c r="U140" s="1037" t="s">
        <v>36</v>
      </c>
      <c r="V140" s="1037" t="s">
        <v>36</v>
      </c>
      <c r="W140" s="1037" t="s">
        <v>36</v>
      </c>
      <c r="X140" s="1037" t="s">
        <v>36</v>
      </c>
      <c r="Y140" s="1070" t="s">
        <v>36</v>
      </c>
      <c r="Z140" s="1070" t="s">
        <v>36</v>
      </c>
      <c r="AA140" s="1070" t="s">
        <v>36</v>
      </c>
      <c r="AB140" s="1070" t="s">
        <v>36</v>
      </c>
      <c r="AC140" s="1981" t="s">
        <v>36</v>
      </c>
      <c r="AD140" s="1771"/>
      <c r="AE140" s="1771"/>
      <c r="AF140" s="1771"/>
      <c r="AG140" s="1771"/>
      <c r="AH140" s="1771"/>
      <c r="AI140" s="1771"/>
      <c r="AJ140" s="1771"/>
      <c r="AK140" s="1771"/>
      <c r="AL140" s="1771"/>
      <c r="AM140" s="1771"/>
      <c r="AN140" s="1771"/>
      <c r="AO140" s="1771"/>
      <c r="AP140" s="1771"/>
      <c r="AQ140" s="1771"/>
      <c r="AR140" s="1771"/>
      <c r="AS140" s="1771"/>
      <c r="AT140" s="1771"/>
      <c r="AU140" s="1771"/>
      <c r="AV140" s="1771"/>
      <c r="AW140" s="1771"/>
      <c r="AX140" s="1771"/>
      <c r="AY140" s="1771"/>
      <c r="AZ140" s="215"/>
      <c r="BA140" s="2168" t="s">
        <v>107</v>
      </c>
      <c r="BB140" s="159" t="s">
        <v>65</v>
      </c>
      <c r="BC140" s="1080" t="s">
        <v>36</v>
      </c>
      <c r="BD140" s="1099" t="s">
        <v>36</v>
      </c>
      <c r="BE140" s="1099" t="s">
        <v>36</v>
      </c>
      <c r="BF140" s="1099" t="s">
        <v>36</v>
      </c>
      <c r="BG140" s="1119" t="s">
        <v>36</v>
      </c>
      <c r="BH140" s="1139" t="s">
        <v>36</v>
      </c>
      <c r="BI140" s="1099" t="s">
        <v>36</v>
      </c>
      <c r="BJ140" s="1099" t="s">
        <v>36</v>
      </c>
      <c r="BK140" s="1099" t="s">
        <v>36</v>
      </c>
      <c r="BL140" s="1119" t="s">
        <v>36</v>
      </c>
      <c r="BM140" s="1139" t="s">
        <v>36</v>
      </c>
      <c r="BN140" s="1099" t="s">
        <v>36</v>
      </c>
      <c r="BO140" s="1099" t="s">
        <v>36</v>
      </c>
      <c r="BP140" s="1099" t="s">
        <v>36</v>
      </c>
      <c r="BQ140" s="1119" t="s">
        <v>36</v>
      </c>
      <c r="BR140" s="1139" t="s">
        <v>36</v>
      </c>
      <c r="BS140" s="1099" t="s">
        <v>36</v>
      </c>
      <c r="BT140" s="1099" t="s">
        <v>36</v>
      </c>
      <c r="BU140" s="1099" t="s">
        <v>36</v>
      </c>
      <c r="BV140" s="1099" t="s">
        <v>36</v>
      </c>
      <c r="BW140" s="1099" t="s">
        <v>36</v>
      </c>
      <c r="BX140" s="1099" t="s">
        <v>36</v>
      </c>
      <c r="BY140" s="1157" t="s">
        <v>36</v>
      </c>
      <c r="BZ140" s="1157" t="s">
        <v>36</v>
      </c>
      <c r="CA140" s="1157" t="s">
        <v>36</v>
      </c>
      <c r="CB140" s="1157" t="s">
        <v>36</v>
      </c>
      <c r="CC140" s="1157" t="s">
        <v>36</v>
      </c>
      <c r="CD140" s="1860"/>
      <c r="CE140" s="1860"/>
      <c r="CF140" s="1860"/>
      <c r="CG140" s="1860"/>
      <c r="CH140" s="1860"/>
      <c r="CI140" s="1860"/>
      <c r="CJ140" s="1860"/>
      <c r="CK140" s="1860"/>
      <c r="CL140" s="1860"/>
      <c r="CM140" s="1860"/>
      <c r="CN140" s="1860"/>
      <c r="CO140" s="1860"/>
      <c r="CP140" s="1860"/>
      <c r="CQ140" s="1860"/>
      <c r="CR140" s="1860"/>
      <c r="CS140" s="1860"/>
      <c r="CT140" s="1860"/>
      <c r="CU140" s="1860"/>
      <c r="CV140" s="1860"/>
      <c r="CW140" s="1860"/>
      <c r="CX140" s="1860"/>
      <c r="CY140" s="1860"/>
      <c r="CZ140" s="1860"/>
    </row>
    <row r="141" s="130" customFormat="true" ht="15" customHeight="true" x14ac:dyDescent="0.2">
      <c r="A141" s="2151"/>
      <c r="B141" s="252" t="s">
        <v>66</v>
      </c>
      <c r="C141" s="1030" t="s">
        <v>36</v>
      </c>
      <c r="D141" s="1037" t="s">
        <v>36</v>
      </c>
      <c r="E141" s="1037" t="s">
        <v>36</v>
      </c>
      <c r="F141" s="1037" t="s">
        <v>36</v>
      </c>
      <c r="G141" s="1044" t="s">
        <v>36</v>
      </c>
      <c r="H141" s="1051" t="s">
        <v>36</v>
      </c>
      <c r="I141" s="1037" t="s">
        <v>36</v>
      </c>
      <c r="J141" s="1037" t="s">
        <v>36</v>
      </c>
      <c r="K141" s="1037" t="s">
        <v>36</v>
      </c>
      <c r="L141" s="1058" t="s">
        <v>36</v>
      </c>
      <c r="M141" s="1065" t="s">
        <v>36</v>
      </c>
      <c r="N141" s="1037" t="s">
        <v>36</v>
      </c>
      <c r="O141" s="1037" t="s">
        <v>36</v>
      </c>
      <c r="P141" s="1037" t="s">
        <v>36</v>
      </c>
      <c r="Q141" s="1044" t="s">
        <v>36</v>
      </c>
      <c r="R141" s="1051" t="s">
        <v>36</v>
      </c>
      <c r="S141" s="1037" t="s">
        <v>36</v>
      </c>
      <c r="T141" s="1037" t="s">
        <v>36</v>
      </c>
      <c r="U141" s="1037" t="s">
        <v>36</v>
      </c>
      <c r="V141" s="1037" t="s">
        <v>36</v>
      </c>
      <c r="W141" s="1037" t="s">
        <v>36</v>
      </c>
      <c r="X141" s="1037" t="s">
        <v>36</v>
      </c>
      <c r="Y141" s="1070" t="s">
        <v>36</v>
      </c>
      <c r="Z141" s="1070" t="s">
        <v>36</v>
      </c>
      <c r="AA141" s="1070" t="s">
        <v>36</v>
      </c>
      <c r="AB141" s="1070" t="s">
        <v>36</v>
      </c>
      <c r="AC141" s="1981" t="s">
        <v>36</v>
      </c>
      <c r="AD141" s="1771"/>
      <c r="AE141" s="1771"/>
      <c r="AF141" s="1771"/>
      <c r="AG141" s="1771"/>
      <c r="AH141" s="1771"/>
      <c r="AI141" s="1771"/>
      <c r="AJ141" s="1771"/>
      <c r="AK141" s="1771"/>
      <c r="AL141" s="1771"/>
      <c r="AM141" s="1771"/>
      <c r="AN141" s="1771"/>
      <c r="AO141" s="1771"/>
      <c r="AP141" s="1771"/>
      <c r="AQ141" s="1771"/>
      <c r="AR141" s="1771"/>
      <c r="AS141" s="1771"/>
      <c r="AT141" s="1771"/>
      <c r="AU141" s="1771"/>
      <c r="AV141" s="1771"/>
      <c r="AW141" s="1771"/>
      <c r="AX141" s="1771"/>
      <c r="AY141" s="1771"/>
      <c r="AZ141" s="215"/>
      <c r="BA141" s="2168"/>
      <c r="BB141" s="159" t="s">
        <v>66</v>
      </c>
      <c r="BC141" s="1080" t="s">
        <v>36</v>
      </c>
      <c r="BD141" s="1099" t="s">
        <v>36</v>
      </c>
      <c r="BE141" s="1099" t="s">
        <v>36</v>
      </c>
      <c r="BF141" s="1099" t="s">
        <v>36</v>
      </c>
      <c r="BG141" s="1119" t="s">
        <v>36</v>
      </c>
      <c r="BH141" s="1139" t="s">
        <v>36</v>
      </c>
      <c r="BI141" s="1099" t="s">
        <v>36</v>
      </c>
      <c r="BJ141" s="1099" t="s">
        <v>36</v>
      </c>
      <c r="BK141" s="1099" t="s">
        <v>36</v>
      </c>
      <c r="BL141" s="1119" t="s">
        <v>36</v>
      </c>
      <c r="BM141" s="1139" t="s">
        <v>36</v>
      </c>
      <c r="BN141" s="1099" t="s">
        <v>36</v>
      </c>
      <c r="BO141" s="1099" t="s">
        <v>36</v>
      </c>
      <c r="BP141" s="1099" t="s">
        <v>36</v>
      </c>
      <c r="BQ141" s="1119" t="s">
        <v>36</v>
      </c>
      <c r="BR141" s="1139" t="s">
        <v>36</v>
      </c>
      <c r="BS141" s="1099" t="s">
        <v>36</v>
      </c>
      <c r="BT141" s="1099" t="s">
        <v>36</v>
      </c>
      <c r="BU141" s="1099" t="s">
        <v>36</v>
      </c>
      <c r="BV141" s="1099" t="s">
        <v>36</v>
      </c>
      <c r="BW141" s="1099" t="s">
        <v>36</v>
      </c>
      <c r="BX141" s="1099" t="s">
        <v>36</v>
      </c>
      <c r="BY141" s="1157" t="s">
        <v>36</v>
      </c>
      <c r="BZ141" s="1157" t="s">
        <v>36</v>
      </c>
      <c r="CA141" s="1157" t="s">
        <v>36</v>
      </c>
      <c r="CB141" s="1157" t="s">
        <v>36</v>
      </c>
      <c r="CC141" s="1157" t="s">
        <v>36</v>
      </c>
      <c r="CD141" s="1860"/>
      <c r="CE141" s="1860"/>
      <c r="CF141" s="1860"/>
      <c r="CG141" s="1860"/>
      <c r="CH141" s="1860"/>
      <c r="CI141" s="1860"/>
      <c r="CJ141" s="1860"/>
      <c r="CK141" s="1860"/>
      <c r="CL141" s="1860"/>
      <c r="CM141" s="1860"/>
      <c r="CN141" s="1860"/>
      <c r="CO141" s="1860"/>
      <c r="CP141" s="1860"/>
      <c r="CQ141" s="1860"/>
      <c r="CR141" s="1860"/>
      <c r="CS141" s="1860"/>
      <c r="CT141" s="1860"/>
      <c r="CU141" s="1860"/>
      <c r="CV141" s="1860"/>
      <c r="CW141" s="1860"/>
      <c r="CX141" s="1860"/>
      <c r="CY141" s="1860"/>
      <c r="CZ141" s="1860"/>
    </row>
    <row r="142" s="130" customFormat="true" ht="15" customHeight="true" x14ac:dyDescent="0.2">
      <c r="A142" s="2151"/>
      <c r="B142" s="252" t="s">
        <v>67</v>
      </c>
      <c r="C142" s="1030" t="s">
        <v>36</v>
      </c>
      <c r="D142" s="1037" t="s">
        <v>36</v>
      </c>
      <c r="E142" s="1037" t="s">
        <v>36</v>
      </c>
      <c r="F142" s="1037" t="s">
        <v>36</v>
      </c>
      <c r="G142" s="1044" t="s">
        <v>36</v>
      </c>
      <c r="H142" s="1051" t="s">
        <v>36</v>
      </c>
      <c r="I142" s="1037" t="s">
        <v>36</v>
      </c>
      <c r="J142" s="1037" t="s">
        <v>36</v>
      </c>
      <c r="K142" s="1037" t="s">
        <v>36</v>
      </c>
      <c r="L142" s="1058" t="s">
        <v>36</v>
      </c>
      <c r="M142" s="1065" t="s">
        <v>36</v>
      </c>
      <c r="N142" s="1037" t="s">
        <v>36</v>
      </c>
      <c r="O142" s="1037" t="s">
        <v>36</v>
      </c>
      <c r="P142" s="1037" t="s">
        <v>36</v>
      </c>
      <c r="Q142" s="1044" t="s">
        <v>36</v>
      </c>
      <c r="R142" s="1051" t="s">
        <v>36</v>
      </c>
      <c r="S142" s="1037" t="s">
        <v>36</v>
      </c>
      <c r="T142" s="1037" t="s">
        <v>36</v>
      </c>
      <c r="U142" s="1037" t="s">
        <v>36</v>
      </c>
      <c r="V142" s="1037" t="s">
        <v>36</v>
      </c>
      <c r="W142" s="1037" t="s">
        <v>36</v>
      </c>
      <c r="X142" s="1037" t="s">
        <v>36</v>
      </c>
      <c r="Y142" s="1070" t="s">
        <v>36</v>
      </c>
      <c r="Z142" s="1070" t="s">
        <v>36</v>
      </c>
      <c r="AA142" s="1070" t="s">
        <v>36</v>
      </c>
      <c r="AB142" s="1070" t="s">
        <v>36</v>
      </c>
      <c r="AC142" s="1981" t="s">
        <v>36</v>
      </c>
      <c r="AD142" s="1771"/>
      <c r="AE142" s="1771"/>
      <c r="AF142" s="1771"/>
      <c r="AG142" s="1771"/>
      <c r="AH142" s="1771"/>
      <c r="AI142" s="1771"/>
      <c r="AJ142" s="1771"/>
      <c r="AK142" s="1771"/>
      <c r="AL142" s="1771"/>
      <c r="AM142" s="1771"/>
      <c r="AN142" s="1771"/>
      <c r="AO142" s="1771"/>
      <c r="AP142" s="1771"/>
      <c r="AQ142" s="1771"/>
      <c r="AR142" s="1771"/>
      <c r="AS142" s="1771"/>
      <c r="AT142" s="1771"/>
      <c r="AU142" s="1771"/>
      <c r="AV142" s="1771"/>
      <c r="AW142" s="1771"/>
      <c r="AX142" s="1771"/>
      <c r="AY142" s="1771"/>
      <c r="AZ142" s="215"/>
      <c r="BA142" s="2168"/>
      <c r="BB142" s="159" t="s">
        <v>67</v>
      </c>
      <c r="BC142" s="1080" t="s">
        <v>36</v>
      </c>
      <c r="BD142" s="1099" t="s">
        <v>36</v>
      </c>
      <c r="BE142" s="1099" t="s">
        <v>36</v>
      </c>
      <c r="BF142" s="1099" t="s">
        <v>36</v>
      </c>
      <c r="BG142" s="1119" t="s">
        <v>36</v>
      </c>
      <c r="BH142" s="1139" t="s">
        <v>36</v>
      </c>
      <c r="BI142" s="1099" t="s">
        <v>36</v>
      </c>
      <c r="BJ142" s="1099" t="s">
        <v>36</v>
      </c>
      <c r="BK142" s="1099" t="s">
        <v>36</v>
      </c>
      <c r="BL142" s="1119" t="s">
        <v>36</v>
      </c>
      <c r="BM142" s="1139" t="s">
        <v>36</v>
      </c>
      <c r="BN142" s="1099" t="s">
        <v>36</v>
      </c>
      <c r="BO142" s="1099" t="s">
        <v>36</v>
      </c>
      <c r="BP142" s="1099" t="s">
        <v>36</v>
      </c>
      <c r="BQ142" s="1119" t="s">
        <v>36</v>
      </c>
      <c r="BR142" s="1139" t="s">
        <v>36</v>
      </c>
      <c r="BS142" s="1099" t="s">
        <v>36</v>
      </c>
      <c r="BT142" s="1099" t="s">
        <v>36</v>
      </c>
      <c r="BU142" s="1099" t="s">
        <v>36</v>
      </c>
      <c r="BV142" s="1099" t="s">
        <v>36</v>
      </c>
      <c r="BW142" s="1099" t="s">
        <v>36</v>
      </c>
      <c r="BX142" s="1099" t="s">
        <v>36</v>
      </c>
      <c r="BY142" s="1157" t="s">
        <v>36</v>
      </c>
      <c r="BZ142" s="1157" t="s">
        <v>36</v>
      </c>
      <c r="CA142" s="1157" t="s">
        <v>36</v>
      </c>
      <c r="CB142" s="1157" t="s">
        <v>36</v>
      </c>
      <c r="CC142" s="1157" t="s">
        <v>36</v>
      </c>
      <c r="CD142" s="1860"/>
      <c r="CE142" s="1860"/>
      <c r="CF142" s="1860"/>
      <c r="CG142" s="1860"/>
      <c r="CH142" s="1860"/>
      <c r="CI142" s="1860"/>
      <c r="CJ142" s="1860"/>
      <c r="CK142" s="1860"/>
      <c r="CL142" s="1860"/>
      <c r="CM142" s="1860"/>
      <c r="CN142" s="1860"/>
      <c r="CO142" s="1860"/>
      <c r="CP142" s="1860"/>
      <c r="CQ142" s="1860"/>
      <c r="CR142" s="1860"/>
      <c r="CS142" s="1860"/>
      <c r="CT142" s="1860"/>
      <c r="CU142" s="1860"/>
      <c r="CV142" s="1860"/>
      <c r="CW142" s="1860"/>
      <c r="CX142" s="1860"/>
      <c r="CY142" s="1860"/>
      <c r="CZ142" s="1860"/>
    </row>
    <row r="143" s="130" customFormat="true" ht="15" customHeight="true" x14ac:dyDescent="0.2">
      <c r="A143" s="2151"/>
      <c r="B143" s="252" t="s">
        <v>68</v>
      </c>
      <c r="C143" s="1030" t="s">
        <v>36</v>
      </c>
      <c r="D143" s="1037" t="s">
        <v>36</v>
      </c>
      <c r="E143" s="1037" t="s">
        <v>36</v>
      </c>
      <c r="F143" s="1037" t="s">
        <v>36</v>
      </c>
      <c r="G143" s="1044" t="s">
        <v>36</v>
      </c>
      <c r="H143" s="1051" t="s">
        <v>36</v>
      </c>
      <c r="I143" s="1037" t="s">
        <v>36</v>
      </c>
      <c r="J143" s="1037" t="s">
        <v>36</v>
      </c>
      <c r="K143" s="1037" t="s">
        <v>36</v>
      </c>
      <c r="L143" s="1058" t="s">
        <v>36</v>
      </c>
      <c r="M143" s="1065" t="s">
        <v>36</v>
      </c>
      <c r="N143" s="1037" t="s">
        <v>36</v>
      </c>
      <c r="O143" s="1037" t="s">
        <v>36</v>
      </c>
      <c r="P143" s="1037" t="s">
        <v>36</v>
      </c>
      <c r="Q143" s="1044" t="s">
        <v>36</v>
      </c>
      <c r="R143" s="1051" t="s">
        <v>36</v>
      </c>
      <c r="S143" s="1037" t="s">
        <v>36</v>
      </c>
      <c r="T143" s="1037" t="s">
        <v>36</v>
      </c>
      <c r="U143" s="1037" t="s">
        <v>36</v>
      </c>
      <c r="V143" s="1037" t="s">
        <v>36</v>
      </c>
      <c r="W143" s="1037" t="s">
        <v>36</v>
      </c>
      <c r="X143" s="1037" t="s">
        <v>36</v>
      </c>
      <c r="Y143" s="1070" t="s">
        <v>36</v>
      </c>
      <c r="Z143" s="1070" t="s">
        <v>36</v>
      </c>
      <c r="AA143" s="1070" t="s">
        <v>36</v>
      </c>
      <c r="AB143" s="1070" t="s">
        <v>36</v>
      </c>
      <c r="AC143" s="1981" t="s">
        <v>36</v>
      </c>
      <c r="AD143" s="1771"/>
      <c r="AE143" s="1771"/>
      <c r="AF143" s="1771"/>
      <c r="AG143" s="1771"/>
      <c r="AH143" s="1771"/>
      <c r="AI143" s="1771"/>
      <c r="AJ143" s="1771"/>
      <c r="AK143" s="1771"/>
      <c r="AL143" s="1771"/>
      <c r="AM143" s="1771"/>
      <c r="AN143" s="1771"/>
      <c r="AO143" s="1771"/>
      <c r="AP143" s="1771"/>
      <c r="AQ143" s="1771"/>
      <c r="AR143" s="1771"/>
      <c r="AS143" s="1771"/>
      <c r="AT143" s="1771"/>
      <c r="AU143" s="1771"/>
      <c r="AV143" s="1771"/>
      <c r="AW143" s="1771"/>
      <c r="AX143" s="1771"/>
      <c r="AY143" s="1771"/>
      <c r="AZ143" s="215"/>
      <c r="BA143" s="2168"/>
      <c r="BB143" s="159" t="s">
        <v>68</v>
      </c>
      <c r="BC143" s="1080" t="s">
        <v>36</v>
      </c>
      <c r="BD143" s="1099" t="s">
        <v>36</v>
      </c>
      <c r="BE143" s="1099" t="s">
        <v>36</v>
      </c>
      <c r="BF143" s="1099" t="s">
        <v>36</v>
      </c>
      <c r="BG143" s="1119" t="s">
        <v>36</v>
      </c>
      <c r="BH143" s="1139" t="s">
        <v>36</v>
      </c>
      <c r="BI143" s="1099" t="s">
        <v>36</v>
      </c>
      <c r="BJ143" s="1099" t="s">
        <v>36</v>
      </c>
      <c r="BK143" s="1099" t="s">
        <v>36</v>
      </c>
      <c r="BL143" s="1119" t="s">
        <v>36</v>
      </c>
      <c r="BM143" s="1139" t="s">
        <v>36</v>
      </c>
      <c r="BN143" s="1099" t="s">
        <v>36</v>
      </c>
      <c r="BO143" s="1099" t="s">
        <v>36</v>
      </c>
      <c r="BP143" s="1099" t="s">
        <v>36</v>
      </c>
      <c r="BQ143" s="1119" t="s">
        <v>36</v>
      </c>
      <c r="BR143" s="1139" t="s">
        <v>36</v>
      </c>
      <c r="BS143" s="1099" t="s">
        <v>36</v>
      </c>
      <c r="BT143" s="1099" t="s">
        <v>36</v>
      </c>
      <c r="BU143" s="1099" t="s">
        <v>36</v>
      </c>
      <c r="BV143" s="1099" t="s">
        <v>36</v>
      </c>
      <c r="BW143" s="1099" t="s">
        <v>36</v>
      </c>
      <c r="BX143" s="1099" t="s">
        <v>36</v>
      </c>
      <c r="BY143" s="1157" t="s">
        <v>36</v>
      </c>
      <c r="BZ143" s="1157" t="s">
        <v>36</v>
      </c>
      <c r="CA143" s="1157" t="s">
        <v>36</v>
      </c>
      <c r="CB143" s="1157" t="s">
        <v>36</v>
      </c>
      <c r="CC143" s="1157" t="s">
        <v>36</v>
      </c>
      <c r="CD143" s="1860"/>
      <c r="CE143" s="1860"/>
      <c r="CF143" s="1860"/>
      <c r="CG143" s="1860"/>
      <c r="CH143" s="1860"/>
      <c r="CI143" s="1860"/>
      <c r="CJ143" s="1860"/>
      <c r="CK143" s="1860"/>
      <c r="CL143" s="1860"/>
      <c r="CM143" s="1860"/>
      <c r="CN143" s="1860"/>
      <c r="CO143" s="1860"/>
      <c r="CP143" s="1860"/>
      <c r="CQ143" s="1860"/>
      <c r="CR143" s="1860"/>
      <c r="CS143" s="1860"/>
      <c r="CT143" s="1860"/>
      <c r="CU143" s="1860"/>
      <c r="CV143" s="1860"/>
      <c r="CW143" s="1860"/>
      <c r="CX143" s="1860"/>
      <c r="CY143" s="1860"/>
      <c r="CZ143" s="1860"/>
    </row>
    <row r="144" s="130" customFormat="true" ht="15" customHeight="true" x14ac:dyDescent="0.2">
      <c r="A144" s="2151" t="s">
        <v>108</v>
      </c>
      <c r="B144" s="252" t="s">
        <v>65</v>
      </c>
      <c r="C144" s="1030" t="s">
        <v>36</v>
      </c>
      <c r="D144" s="1037" t="s">
        <v>36</v>
      </c>
      <c r="E144" s="1037" t="s">
        <v>36</v>
      </c>
      <c r="F144" s="1037" t="s">
        <v>36</v>
      </c>
      <c r="G144" s="1044" t="s">
        <v>36</v>
      </c>
      <c r="H144" s="1051" t="s">
        <v>36</v>
      </c>
      <c r="I144" s="1037" t="s">
        <v>36</v>
      </c>
      <c r="J144" s="1037" t="s">
        <v>36</v>
      </c>
      <c r="K144" s="1037" t="s">
        <v>36</v>
      </c>
      <c r="L144" s="1058" t="s">
        <v>36</v>
      </c>
      <c r="M144" s="1065" t="s">
        <v>36</v>
      </c>
      <c r="N144" s="1037" t="s">
        <v>36</v>
      </c>
      <c r="O144" s="1037" t="s">
        <v>36</v>
      </c>
      <c r="P144" s="1037" t="s">
        <v>36</v>
      </c>
      <c r="Q144" s="1044" t="s">
        <v>36</v>
      </c>
      <c r="R144" s="1051" t="s">
        <v>36</v>
      </c>
      <c r="S144" s="1037" t="s">
        <v>36</v>
      </c>
      <c r="T144" s="1037" t="s">
        <v>36</v>
      </c>
      <c r="U144" s="1037" t="s">
        <v>36</v>
      </c>
      <c r="V144" s="1037" t="s">
        <v>36</v>
      </c>
      <c r="W144" s="1037" t="s">
        <v>36</v>
      </c>
      <c r="X144" s="1037" t="s">
        <v>36</v>
      </c>
      <c r="Y144" s="1070" t="s">
        <v>36</v>
      </c>
      <c r="Z144" s="1070" t="s">
        <v>36</v>
      </c>
      <c r="AA144" s="1070" t="s">
        <v>36</v>
      </c>
      <c r="AB144" s="1070" t="s">
        <v>36</v>
      </c>
      <c r="AC144" s="1981" t="s">
        <v>36</v>
      </c>
      <c r="AD144" s="1771"/>
      <c r="AE144" s="1771"/>
      <c r="AF144" s="1771"/>
      <c r="AG144" s="1771"/>
      <c r="AH144" s="1771"/>
      <c r="AI144" s="1771"/>
      <c r="AJ144" s="1771"/>
      <c r="AK144" s="1771"/>
      <c r="AL144" s="1771"/>
      <c r="AM144" s="1771"/>
      <c r="AN144" s="1771"/>
      <c r="AO144" s="1771"/>
      <c r="AP144" s="1771"/>
      <c r="AQ144" s="1771"/>
      <c r="AR144" s="1771"/>
      <c r="AS144" s="1771"/>
      <c r="AT144" s="1771"/>
      <c r="AU144" s="1771"/>
      <c r="AV144" s="1771"/>
      <c r="AW144" s="1771"/>
      <c r="AX144" s="1771"/>
      <c r="AY144" s="1771"/>
      <c r="AZ144" s="215"/>
      <c r="BA144" s="2168" t="s">
        <v>108</v>
      </c>
      <c r="BB144" s="159" t="s">
        <v>65</v>
      </c>
      <c r="BC144" s="1080" t="s">
        <v>36</v>
      </c>
      <c r="BD144" s="1099" t="s">
        <v>36</v>
      </c>
      <c r="BE144" s="1099" t="s">
        <v>36</v>
      </c>
      <c r="BF144" s="1099" t="s">
        <v>36</v>
      </c>
      <c r="BG144" s="1119" t="s">
        <v>36</v>
      </c>
      <c r="BH144" s="1139" t="s">
        <v>36</v>
      </c>
      <c r="BI144" s="1099" t="s">
        <v>36</v>
      </c>
      <c r="BJ144" s="1099" t="s">
        <v>36</v>
      </c>
      <c r="BK144" s="1099" t="s">
        <v>36</v>
      </c>
      <c r="BL144" s="1119" t="s">
        <v>36</v>
      </c>
      <c r="BM144" s="1139" t="s">
        <v>36</v>
      </c>
      <c r="BN144" s="1099" t="s">
        <v>36</v>
      </c>
      <c r="BO144" s="1099" t="s">
        <v>36</v>
      </c>
      <c r="BP144" s="1099" t="s">
        <v>36</v>
      </c>
      <c r="BQ144" s="1119" t="s">
        <v>36</v>
      </c>
      <c r="BR144" s="1139" t="s">
        <v>36</v>
      </c>
      <c r="BS144" s="1099" t="s">
        <v>36</v>
      </c>
      <c r="BT144" s="1099" t="s">
        <v>36</v>
      </c>
      <c r="BU144" s="1099" t="s">
        <v>36</v>
      </c>
      <c r="BV144" s="1099" t="s">
        <v>36</v>
      </c>
      <c r="BW144" s="1099" t="s">
        <v>36</v>
      </c>
      <c r="BX144" s="1099" t="s">
        <v>36</v>
      </c>
      <c r="BY144" s="1157" t="s">
        <v>36</v>
      </c>
      <c r="BZ144" s="1157" t="s">
        <v>36</v>
      </c>
      <c r="CA144" s="1157" t="s">
        <v>36</v>
      </c>
      <c r="CB144" s="1157" t="s">
        <v>36</v>
      </c>
      <c r="CC144" s="1157" t="s">
        <v>36</v>
      </c>
      <c r="CD144" s="1860"/>
      <c r="CE144" s="1860"/>
      <c r="CF144" s="1860"/>
      <c r="CG144" s="1860"/>
      <c r="CH144" s="1860"/>
      <c r="CI144" s="1860"/>
      <c r="CJ144" s="1860"/>
      <c r="CK144" s="1860"/>
      <c r="CL144" s="1860"/>
      <c r="CM144" s="1860"/>
      <c r="CN144" s="1860"/>
      <c r="CO144" s="1860"/>
      <c r="CP144" s="1860"/>
      <c r="CQ144" s="1860"/>
      <c r="CR144" s="1860"/>
      <c r="CS144" s="1860"/>
      <c r="CT144" s="1860"/>
      <c r="CU144" s="1860"/>
      <c r="CV144" s="1860"/>
      <c r="CW144" s="1860"/>
      <c r="CX144" s="1860"/>
      <c r="CY144" s="1860"/>
      <c r="CZ144" s="1860"/>
    </row>
    <row r="145" s="130" customFormat="true" ht="15" customHeight="true" x14ac:dyDescent="0.2">
      <c r="A145" s="2151"/>
      <c r="B145" s="252" t="s">
        <v>66</v>
      </c>
      <c r="C145" s="1030" t="s">
        <v>36</v>
      </c>
      <c r="D145" s="1037" t="s">
        <v>36</v>
      </c>
      <c r="E145" s="1037" t="s">
        <v>36</v>
      </c>
      <c r="F145" s="1037" t="s">
        <v>36</v>
      </c>
      <c r="G145" s="1044" t="s">
        <v>36</v>
      </c>
      <c r="H145" s="1051" t="s">
        <v>36</v>
      </c>
      <c r="I145" s="1037" t="s">
        <v>36</v>
      </c>
      <c r="J145" s="1037" t="s">
        <v>36</v>
      </c>
      <c r="K145" s="1037" t="s">
        <v>36</v>
      </c>
      <c r="L145" s="1058" t="s">
        <v>36</v>
      </c>
      <c r="M145" s="1065" t="s">
        <v>36</v>
      </c>
      <c r="N145" s="1037" t="s">
        <v>36</v>
      </c>
      <c r="O145" s="1037" t="s">
        <v>36</v>
      </c>
      <c r="P145" s="1037" t="s">
        <v>36</v>
      </c>
      <c r="Q145" s="1044" t="s">
        <v>36</v>
      </c>
      <c r="R145" s="1051" t="s">
        <v>36</v>
      </c>
      <c r="S145" s="1037" t="s">
        <v>36</v>
      </c>
      <c r="T145" s="1037" t="s">
        <v>36</v>
      </c>
      <c r="U145" s="1037" t="s">
        <v>36</v>
      </c>
      <c r="V145" s="1037" t="s">
        <v>36</v>
      </c>
      <c r="W145" s="1037" t="s">
        <v>36</v>
      </c>
      <c r="X145" s="1037" t="s">
        <v>36</v>
      </c>
      <c r="Y145" s="1070" t="s">
        <v>36</v>
      </c>
      <c r="Z145" s="1070" t="s">
        <v>36</v>
      </c>
      <c r="AA145" s="1070" t="s">
        <v>36</v>
      </c>
      <c r="AB145" s="1070" t="s">
        <v>36</v>
      </c>
      <c r="AC145" s="1981" t="s">
        <v>36</v>
      </c>
      <c r="AD145" s="1771"/>
      <c r="AE145" s="1771"/>
      <c r="AF145" s="1771"/>
      <c r="AG145" s="1771"/>
      <c r="AH145" s="1771"/>
      <c r="AI145" s="1771"/>
      <c r="AJ145" s="1771"/>
      <c r="AK145" s="1771"/>
      <c r="AL145" s="1771"/>
      <c r="AM145" s="1771"/>
      <c r="AN145" s="1771"/>
      <c r="AO145" s="1771"/>
      <c r="AP145" s="1771"/>
      <c r="AQ145" s="1771"/>
      <c r="AR145" s="1771"/>
      <c r="AS145" s="1771"/>
      <c r="AT145" s="1771"/>
      <c r="AU145" s="1771"/>
      <c r="AV145" s="1771"/>
      <c r="AW145" s="1771"/>
      <c r="AX145" s="1771"/>
      <c r="AY145" s="1771"/>
      <c r="AZ145" s="215"/>
      <c r="BA145" s="2168"/>
      <c r="BB145" s="159" t="s">
        <v>66</v>
      </c>
      <c r="BC145" s="1080" t="s">
        <v>36</v>
      </c>
      <c r="BD145" s="1099" t="s">
        <v>36</v>
      </c>
      <c r="BE145" s="1099" t="s">
        <v>36</v>
      </c>
      <c r="BF145" s="1099" t="s">
        <v>36</v>
      </c>
      <c r="BG145" s="1119" t="s">
        <v>36</v>
      </c>
      <c r="BH145" s="1139" t="s">
        <v>36</v>
      </c>
      <c r="BI145" s="1099" t="s">
        <v>36</v>
      </c>
      <c r="BJ145" s="1099" t="s">
        <v>36</v>
      </c>
      <c r="BK145" s="1099" t="s">
        <v>36</v>
      </c>
      <c r="BL145" s="1119" t="s">
        <v>36</v>
      </c>
      <c r="BM145" s="1139" t="s">
        <v>36</v>
      </c>
      <c r="BN145" s="1099" t="s">
        <v>36</v>
      </c>
      <c r="BO145" s="1099" t="s">
        <v>36</v>
      </c>
      <c r="BP145" s="1099" t="s">
        <v>36</v>
      </c>
      <c r="BQ145" s="1119" t="s">
        <v>36</v>
      </c>
      <c r="BR145" s="1139" t="s">
        <v>36</v>
      </c>
      <c r="BS145" s="1099" t="s">
        <v>36</v>
      </c>
      <c r="BT145" s="1099" t="s">
        <v>36</v>
      </c>
      <c r="BU145" s="1099" t="s">
        <v>36</v>
      </c>
      <c r="BV145" s="1099" t="s">
        <v>36</v>
      </c>
      <c r="BW145" s="1099" t="s">
        <v>36</v>
      </c>
      <c r="BX145" s="1099" t="s">
        <v>36</v>
      </c>
      <c r="BY145" s="1157" t="s">
        <v>36</v>
      </c>
      <c r="BZ145" s="1157" t="s">
        <v>36</v>
      </c>
      <c r="CA145" s="1157" t="s">
        <v>36</v>
      </c>
      <c r="CB145" s="1157" t="s">
        <v>36</v>
      </c>
      <c r="CC145" s="1157" t="s">
        <v>36</v>
      </c>
      <c r="CD145" s="1860"/>
      <c r="CE145" s="1860"/>
      <c r="CF145" s="1860"/>
      <c r="CG145" s="1860"/>
      <c r="CH145" s="1860"/>
      <c r="CI145" s="1860"/>
      <c r="CJ145" s="1860"/>
      <c r="CK145" s="1860"/>
      <c r="CL145" s="1860"/>
      <c r="CM145" s="1860"/>
      <c r="CN145" s="1860"/>
      <c r="CO145" s="1860"/>
      <c r="CP145" s="1860"/>
      <c r="CQ145" s="1860"/>
      <c r="CR145" s="1860"/>
      <c r="CS145" s="1860"/>
      <c r="CT145" s="1860"/>
      <c r="CU145" s="1860"/>
      <c r="CV145" s="1860"/>
      <c r="CW145" s="1860"/>
      <c r="CX145" s="1860"/>
      <c r="CY145" s="1860"/>
      <c r="CZ145" s="1860"/>
    </row>
    <row r="146" s="130" customFormat="true" ht="15" customHeight="true" x14ac:dyDescent="0.2">
      <c r="A146" s="2151"/>
      <c r="B146" s="252" t="s">
        <v>67</v>
      </c>
      <c r="C146" s="1030" t="s">
        <v>36</v>
      </c>
      <c r="D146" s="1037" t="s">
        <v>36</v>
      </c>
      <c r="E146" s="1037" t="s">
        <v>36</v>
      </c>
      <c r="F146" s="1037" t="s">
        <v>36</v>
      </c>
      <c r="G146" s="1044" t="s">
        <v>36</v>
      </c>
      <c r="H146" s="1051" t="s">
        <v>36</v>
      </c>
      <c r="I146" s="1037" t="s">
        <v>36</v>
      </c>
      <c r="J146" s="1037" t="s">
        <v>36</v>
      </c>
      <c r="K146" s="1037" t="s">
        <v>36</v>
      </c>
      <c r="L146" s="1058" t="s">
        <v>36</v>
      </c>
      <c r="M146" s="1065" t="s">
        <v>36</v>
      </c>
      <c r="N146" s="1037" t="s">
        <v>36</v>
      </c>
      <c r="O146" s="1037" t="s">
        <v>36</v>
      </c>
      <c r="P146" s="1037" t="s">
        <v>36</v>
      </c>
      <c r="Q146" s="1044" t="s">
        <v>36</v>
      </c>
      <c r="R146" s="1051" t="s">
        <v>36</v>
      </c>
      <c r="S146" s="1037" t="s">
        <v>36</v>
      </c>
      <c r="T146" s="1037" t="s">
        <v>36</v>
      </c>
      <c r="U146" s="1037" t="s">
        <v>36</v>
      </c>
      <c r="V146" s="1037" t="s">
        <v>36</v>
      </c>
      <c r="W146" s="1037" t="s">
        <v>36</v>
      </c>
      <c r="X146" s="1037" t="s">
        <v>36</v>
      </c>
      <c r="Y146" s="1070" t="s">
        <v>36</v>
      </c>
      <c r="Z146" s="1070" t="s">
        <v>36</v>
      </c>
      <c r="AA146" s="1070" t="s">
        <v>36</v>
      </c>
      <c r="AB146" s="1070" t="s">
        <v>36</v>
      </c>
      <c r="AC146" s="1981" t="s">
        <v>36</v>
      </c>
      <c r="AD146" s="1771"/>
      <c r="AE146" s="1771"/>
      <c r="AF146" s="1771"/>
      <c r="AG146" s="1771"/>
      <c r="AH146" s="1771"/>
      <c r="AI146" s="1771"/>
      <c r="AJ146" s="1771"/>
      <c r="AK146" s="1771"/>
      <c r="AL146" s="1771"/>
      <c r="AM146" s="1771"/>
      <c r="AN146" s="1771"/>
      <c r="AO146" s="1771"/>
      <c r="AP146" s="1771"/>
      <c r="AQ146" s="1771"/>
      <c r="AR146" s="1771"/>
      <c r="AS146" s="1771"/>
      <c r="AT146" s="1771"/>
      <c r="AU146" s="1771"/>
      <c r="AV146" s="1771"/>
      <c r="AW146" s="1771"/>
      <c r="AX146" s="1771"/>
      <c r="AY146" s="1771"/>
      <c r="AZ146" s="215"/>
      <c r="BA146" s="2168"/>
      <c r="BB146" s="159" t="s">
        <v>67</v>
      </c>
      <c r="BC146" s="1080" t="s">
        <v>36</v>
      </c>
      <c r="BD146" s="1099" t="s">
        <v>36</v>
      </c>
      <c r="BE146" s="1099" t="s">
        <v>36</v>
      </c>
      <c r="BF146" s="1099" t="s">
        <v>36</v>
      </c>
      <c r="BG146" s="1119" t="s">
        <v>36</v>
      </c>
      <c r="BH146" s="1139" t="s">
        <v>36</v>
      </c>
      <c r="BI146" s="1099" t="s">
        <v>36</v>
      </c>
      <c r="BJ146" s="1099" t="s">
        <v>36</v>
      </c>
      <c r="BK146" s="1099" t="s">
        <v>36</v>
      </c>
      <c r="BL146" s="1119" t="s">
        <v>36</v>
      </c>
      <c r="BM146" s="1139" t="s">
        <v>36</v>
      </c>
      <c r="BN146" s="1099" t="s">
        <v>36</v>
      </c>
      <c r="BO146" s="1099" t="s">
        <v>36</v>
      </c>
      <c r="BP146" s="1099" t="s">
        <v>36</v>
      </c>
      <c r="BQ146" s="1119" t="s">
        <v>36</v>
      </c>
      <c r="BR146" s="1139" t="s">
        <v>36</v>
      </c>
      <c r="BS146" s="1099" t="s">
        <v>36</v>
      </c>
      <c r="BT146" s="1099" t="s">
        <v>36</v>
      </c>
      <c r="BU146" s="1099" t="s">
        <v>36</v>
      </c>
      <c r="BV146" s="1099" t="s">
        <v>36</v>
      </c>
      <c r="BW146" s="1099" t="s">
        <v>36</v>
      </c>
      <c r="BX146" s="1099" t="s">
        <v>36</v>
      </c>
      <c r="BY146" s="1157" t="s">
        <v>36</v>
      </c>
      <c r="BZ146" s="1157" t="s">
        <v>36</v>
      </c>
      <c r="CA146" s="1157" t="s">
        <v>36</v>
      </c>
      <c r="CB146" s="1157" t="s">
        <v>36</v>
      </c>
      <c r="CC146" s="1157" t="s">
        <v>36</v>
      </c>
      <c r="CD146" s="1860"/>
      <c r="CE146" s="1860"/>
      <c r="CF146" s="1860"/>
      <c r="CG146" s="1860"/>
      <c r="CH146" s="1860"/>
      <c r="CI146" s="1860"/>
      <c r="CJ146" s="1860"/>
      <c r="CK146" s="1860"/>
      <c r="CL146" s="1860"/>
      <c r="CM146" s="1860"/>
      <c r="CN146" s="1860"/>
      <c r="CO146" s="1860"/>
      <c r="CP146" s="1860"/>
      <c r="CQ146" s="1860"/>
      <c r="CR146" s="1860"/>
      <c r="CS146" s="1860"/>
      <c r="CT146" s="1860"/>
      <c r="CU146" s="1860"/>
      <c r="CV146" s="1860"/>
      <c r="CW146" s="1860"/>
      <c r="CX146" s="1860"/>
      <c r="CY146" s="1860"/>
      <c r="CZ146" s="1860"/>
    </row>
    <row r="147" s="130" customFormat="true" ht="15" customHeight="true" x14ac:dyDescent="0.2">
      <c r="A147" s="2151"/>
      <c r="B147" s="252" t="s">
        <v>68</v>
      </c>
      <c r="C147" s="1030" t="s">
        <v>36</v>
      </c>
      <c r="D147" s="1037" t="s">
        <v>36</v>
      </c>
      <c r="E147" s="1037" t="s">
        <v>36</v>
      </c>
      <c r="F147" s="1037" t="s">
        <v>36</v>
      </c>
      <c r="G147" s="1044" t="s">
        <v>36</v>
      </c>
      <c r="H147" s="1051" t="s">
        <v>36</v>
      </c>
      <c r="I147" s="1037" t="s">
        <v>36</v>
      </c>
      <c r="J147" s="1037" t="s">
        <v>36</v>
      </c>
      <c r="K147" s="1037" t="s">
        <v>36</v>
      </c>
      <c r="L147" s="1058" t="s">
        <v>36</v>
      </c>
      <c r="M147" s="1065" t="s">
        <v>36</v>
      </c>
      <c r="N147" s="1037" t="s">
        <v>36</v>
      </c>
      <c r="O147" s="1037" t="s">
        <v>36</v>
      </c>
      <c r="P147" s="1037" t="s">
        <v>36</v>
      </c>
      <c r="Q147" s="1044" t="s">
        <v>36</v>
      </c>
      <c r="R147" s="1051" t="s">
        <v>36</v>
      </c>
      <c r="S147" s="1037" t="s">
        <v>36</v>
      </c>
      <c r="T147" s="1037" t="s">
        <v>36</v>
      </c>
      <c r="U147" s="1037" t="s">
        <v>36</v>
      </c>
      <c r="V147" s="1037" t="s">
        <v>36</v>
      </c>
      <c r="W147" s="1037" t="s">
        <v>36</v>
      </c>
      <c r="X147" s="1037" t="s">
        <v>36</v>
      </c>
      <c r="Y147" s="1070" t="s">
        <v>36</v>
      </c>
      <c r="Z147" s="1070" t="s">
        <v>36</v>
      </c>
      <c r="AA147" s="1070" t="s">
        <v>36</v>
      </c>
      <c r="AB147" s="1070" t="s">
        <v>36</v>
      </c>
      <c r="AC147" s="1981" t="s">
        <v>36</v>
      </c>
      <c r="AD147" s="1771"/>
      <c r="AE147" s="1771"/>
      <c r="AF147" s="1771"/>
      <c r="AG147" s="1771"/>
      <c r="AH147" s="1771"/>
      <c r="AI147" s="1771"/>
      <c r="AJ147" s="1771"/>
      <c r="AK147" s="1771"/>
      <c r="AL147" s="1771"/>
      <c r="AM147" s="1771"/>
      <c r="AN147" s="1771"/>
      <c r="AO147" s="1771"/>
      <c r="AP147" s="1771"/>
      <c r="AQ147" s="1771"/>
      <c r="AR147" s="1771"/>
      <c r="AS147" s="1771"/>
      <c r="AT147" s="1771"/>
      <c r="AU147" s="1771"/>
      <c r="AV147" s="1771"/>
      <c r="AW147" s="1771"/>
      <c r="AX147" s="1771"/>
      <c r="AY147" s="1771"/>
      <c r="AZ147" s="215"/>
      <c r="BA147" s="2168"/>
      <c r="BB147" s="159" t="s">
        <v>68</v>
      </c>
      <c r="BC147" s="1080" t="s">
        <v>36</v>
      </c>
      <c r="BD147" s="1099" t="s">
        <v>36</v>
      </c>
      <c r="BE147" s="1099" t="s">
        <v>36</v>
      </c>
      <c r="BF147" s="1099" t="s">
        <v>36</v>
      </c>
      <c r="BG147" s="1119" t="s">
        <v>36</v>
      </c>
      <c r="BH147" s="1139" t="s">
        <v>36</v>
      </c>
      <c r="BI147" s="1099" t="s">
        <v>36</v>
      </c>
      <c r="BJ147" s="1099" t="s">
        <v>36</v>
      </c>
      <c r="BK147" s="1099" t="s">
        <v>36</v>
      </c>
      <c r="BL147" s="1119" t="s">
        <v>36</v>
      </c>
      <c r="BM147" s="1139" t="s">
        <v>36</v>
      </c>
      <c r="BN147" s="1099" t="s">
        <v>36</v>
      </c>
      <c r="BO147" s="1099" t="s">
        <v>36</v>
      </c>
      <c r="BP147" s="1099" t="s">
        <v>36</v>
      </c>
      <c r="BQ147" s="1119" t="s">
        <v>36</v>
      </c>
      <c r="BR147" s="1139" t="s">
        <v>36</v>
      </c>
      <c r="BS147" s="1099" t="s">
        <v>36</v>
      </c>
      <c r="BT147" s="1099" t="s">
        <v>36</v>
      </c>
      <c r="BU147" s="1099" t="s">
        <v>36</v>
      </c>
      <c r="BV147" s="1099" t="s">
        <v>36</v>
      </c>
      <c r="BW147" s="1099" t="s">
        <v>36</v>
      </c>
      <c r="BX147" s="1099" t="s">
        <v>36</v>
      </c>
      <c r="BY147" s="1157" t="s">
        <v>36</v>
      </c>
      <c r="BZ147" s="1157" t="s">
        <v>36</v>
      </c>
      <c r="CA147" s="1157" t="s">
        <v>36</v>
      </c>
      <c r="CB147" s="1157" t="s">
        <v>36</v>
      </c>
      <c r="CC147" s="1157" t="s">
        <v>36</v>
      </c>
      <c r="CD147" s="1860"/>
      <c r="CE147" s="1860"/>
      <c r="CF147" s="1860"/>
      <c r="CG147" s="1860"/>
      <c r="CH147" s="1860"/>
      <c r="CI147" s="1860"/>
      <c r="CJ147" s="1860"/>
      <c r="CK147" s="1860"/>
      <c r="CL147" s="1860"/>
      <c r="CM147" s="1860"/>
      <c r="CN147" s="1860"/>
      <c r="CO147" s="1860"/>
      <c r="CP147" s="1860"/>
      <c r="CQ147" s="1860"/>
      <c r="CR147" s="1860"/>
      <c r="CS147" s="1860"/>
      <c r="CT147" s="1860"/>
      <c r="CU147" s="1860"/>
      <c r="CV147" s="1860"/>
      <c r="CW147" s="1860"/>
      <c r="CX147" s="1860"/>
      <c r="CY147" s="1860"/>
      <c r="CZ147" s="1860"/>
    </row>
    <row r="148" s="130" customFormat="true" ht="15" customHeight="true" x14ac:dyDescent="0.2">
      <c r="A148" s="2151" t="s">
        <v>109</v>
      </c>
      <c r="B148" s="252" t="s">
        <v>50</v>
      </c>
      <c r="C148" s="724">
        <v>0.71906264147793086</v>
      </c>
      <c r="D148" s="725">
        <v>1.0880752430491274</v>
      </c>
      <c r="E148" s="725">
        <v>0.62971324949624452</v>
      </c>
      <c r="F148" s="725">
        <v>0.53307339258693121</v>
      </c>
      <c r="G148" s="776">
        <v>5.1804626937113456E-2</v>
      </c>
      <c r="H148" s="764">
        <v>1.3343420142101614</v>
      </c>
      <c r="I148" s="725">
        <v>0.80600930214967925</v>
      </c>
      <c r="J148" s="725">
        <v>0.32430091124926719</v>
      </c>
      <c r="K148" s="725">
        <v>0.65266623264014056</v>
      </c>
      <c r="L148" s="740">
        <v>0</v>
      </c>
      <c r="M148" s="751">
        <v>1.0417799068665858</v>
      </c>
      <c r="N148" s="725">
        <v>0.515855992962445</v>
      </c>
      <c r="O148" s="725">
        <v>0.887137935633173</v>
      </c>
      <c r="P148" s="725">
        <v>0.30776108730126139</v>
      </c>
      <c r="Q148" s="776">
        <v>0.12803870507777995</v>
      </c>
      <c r="R148" s="764">
        <v>0.23642807859907039</v>
      </c>
      <c r="S148" s="725">
        <v>0.50020505190580056</v>
      </c>
      <c r="T148" s="725">
        <v>0.23207134403196047</v>
      </c>
      <c r="U148" s="725">
        <v>1.3452984148897955</v>
      </c>
      <c r="V148" s="725">
        <v>0.19903007963597663</v>
      </c>
      <c r="W148" s="725">
        <v>0.33828430314635061</v>
      </c>
      <c r="X148" s="725">
        <v>0.37800671168230066</v>
      </c>
      <c r="Y148" s="726">
        <v>9.3843519824315366E-2</v>
      </c>
      <c r="Z148" s="726">
        <v>1.1617010888559514</v>
      </c>
      <c r="AA148" s="726">
        <v>0.2217998936561264</v>
      </c>
      <c r="AB148" s="726">
        <v>0.94970503445812848</v>
      </c>
      <c r="AC148" s="1982">
        <v>0</v>
      </c>
      <c r="AD148" s="1773"/>
      <c r="AE148" s="1773"/>
      <c r="AF148" s="1773"/>
      <c r="AG148" s="1773"/>
      <c r="AH148" s="1773"/>
      <c r="AI148" s="1773"/>
      <c r="AJ148" s="1773"/>
      <c r="AK148" s="1773"/>
      <c r="AL148" s="1773"/>
      <c r="AM148" s="1773"/>
      <c r="AN148" s="1773"/>
      <c r="AO148" s="1773"/>
      <c r="AP148" s="1773"/>
      <c r="AQ148" s="1773"/>
      <c r="AR148" s="1773"/>
      <c r="AS148" s="1773"/>
      <c r="AT148" s="1773"/>
      <c r="AU148" s="1773"/>
      <c r="AV148" s="1773"/>
      <c r="AW148" s="1773"/>
      <c r="AX148" s="1773"/>
      <c r="AY148" s="1773"/>
      <c r="AZ148" s="215"/>
      <c r="BA148" s="2168" t="s">
        <v>109</v>
      </c>
      <c r="BB148" s="159" t="s">
        <v>50</v>
      </c>
      <c r="BC148" s="1080" t="s">
        <v>36</v>
      </c>
      <c r="BD148" s="1099" t="s">
        <v>36</v>
      </c>
      <c r="BE148" s="1099" t="s">
        <v>36</v>
      </c>
      <c r="BF148" s="1099" t="s">
        <v>36</v>
      </c>
      <c r="BG148" s="1119" t="s">
        <v>36</v>
      </c>
      <c r="BH148" s="1139" t="s">
        <v>36</v>
      </c>
      <c r="BI148" s="1099" t="s">
        <v>36</v>
      </c>
      <c r="BJ148" s="1099" t="s">
        <v>36</v>
      </c>
      <c r="BK148" s="1099" t="s">
        <v>36</v>
      </c>
      <c r="BL148" s="1119" t="s">
        <v>36</v>
      </c>
      <c r="BM148" s="1139" t="s">
        <v>36</v>
      </c>
      <c r="BN148" s="1099" t="s">
        <v>36</v>
      </c>
      <c r="BO148" s="1099" t="s">
        <v>36</v>
      </c>
      <c r="BP148" s="1099" t="s">
        <v>36</v>
      </c>
      <c r="BQ148" s="1119" t="s">
        <v>36</v>
      </c>
      <c r="BR148" s="1139" t="s">
        <v>36</v>
      </c>
      <c r="BS148" s="1099" t="s">
        <v>36</v>
      </c>
      <c r="BT148" s="1099" t="s">
        <v>36</v>
      </c>
      <c r="BU148" s="1099" t="s">
        <v>36</v>
      </c>
      <c r="BV148" s="1099" t="s">
        <v>36</v>
      </c>
      <c r="BW148" s="1099" t="s">
        <v>36</v>
      </c>
      <c r="BX148" s="1099" t="s">
        <v>36</v>
      </c>
      <c r="BY148" s="1157" t="s">
        <v>36</v>
      </c>
      <c r="BZ148" s="1157" t="s">
        <v>36</v>
      </c>
      <c r="CA148" s="1157" t="s">
        <v>36</v>
      </c>
      <c r="CB148" s="1157" t="s">
        <v>36</v>
      </c>
      <c r="CC148" s="1157" t="s">
        <v>36</v>
      </c>
      <c r="CD148" s="1860"/>
      <c r="CE148" s="1860"/>
      <c r="CF148" s="1860"/>
      <c r="CG148" s="1860"/>
      <c r="CH148" s="1860"/>
      <c r="CI148" s="1860"/>
      <c r="CJ148" s="1860"/>
      <c r="CK148" s="1860"/>
      <c r="CL148" s="1860"/>
      <c r="CM148" s="1860"/>
      <c r="CN148" s="1860"/>
      <c r="CO148" s="1860"/>
      <c r="CP148" s="1860"/>
      <c r="CQ148" s="1860"/>
      <c r="CR148" s="1860"/>
      <c r="CS148" s="1860"/>
      <c r="CT148" s="1860"/>
      <c r="CU148" s="1860"/>
      <c r="CV148" s="1860"/>
      <c r="CW148" s="1860"/>
      <c r="CX148" s="1860"/>
      <c r="CY148" s="1860"/>
      <c r="CZ148" s="1860"/>
    </row>
    <row r="149" s="130" customFormat="true" ht="15" customHeight="true" x14ac:dyDescent="0.2">
      <c r="A149" s="2151"/>
      <c r="B149" s="252" t="s">
        <v>49</v>
      </c>
      <c r="C149" s="724">
        <v>94.070542264860407</v>
      </c>
      <c r="D149" s="725">
        <v>95.164639568778199</v>
      </c>
      <c r="E149" s="725">
        <v>97.742361006023344</v>
      </c>
      <c r="F149" s="725">
        <v>98.603800804568792</v>
      </c>
      <c r="G149" s="776">
        <v>98.841853539909224</v>
      </c>
      <c r="H149" s="764">
        <v>96.350809378519855</v>
      </c>
      <c r="I149" s="725">
        <v>98.467352153421032</v>
      </c>
      <c r="J149" s="725">
        <v>98.045456820837842</v>
      </c>
      <c r="K149" s="725">
        <v>99.035047989925005</v>
      </c>
      <c r="L149" s="740">
        <v>99.852072704785272</v>
      </c>
      <c r="M149" s="751">
        <v>93.800701683539188</v>
      </c>
      <c r="N149" s="725">
        <v>95.235112916173534</v>
      </c>
      <c r="O149" s="725">
        <v>92.751687483817179</v>
      </c>
      <c r="P149" s="725">
        <v>94.981136498298895</v>
      </c>
      <c r="Q149" s="776">
        <v>96.878247011282099</v>
      </c>
      <c r="R149" s="764">
        <v>98.777821225801347</v>
      </c>
      <c r="S149" s="725">
        <v>97.669330561616334</v>
      </c>
      <c r="T149" s="725">
        <v>97.884256392826842</v>
      </c>
      <c r="U149" s="725">
        <v>95.896778767564513</v>
      </c>
      <c r="V149" s="725">
        <v>92.739916268687423</v>
      </c>
      <c r="W149" s="725">
        <v>98.576449802324262</v>
      </c>
      <c r="X149" s="725">
        <v>98.379118866062427</v>
      </c>
      <c r="Y149" s="726">
        <v>97.136507993997085</v>
      </c>
      <c r="Z149" s="726">
        <v>96.058972570528439</v>
      </c>
      <c r="AA149" s="726">
        <v>99.204566759607161</v>
      </c>
      <c r="AB149" s="726">
        <v>96.357546990266755</v>
      </c>
      <c r="AC149" s="1982">
        <v>99.583951434117367</v>
      </c>
      <c r="AD149" s="1773"/>
      <c r="AE149" s="1773"/>
      <c r="AF149" s="1773"/>
      <c r="AG149" s="1773"/>
      <c r="AH149" s="1773"/>
      <c r="AI149" s="1773"/>
      <c r="AJ149" s="1773"/>
      <c r="AK149" s="1773"/>
      <c r="AL149" s="1773"/>
      <c r="AM149" s="1773"/>
      <c r="AN149" s="1773"/>
      <c r="AO149" s="1773"/>
      <c r="AP149" s="1773"/>
      <c r="AQ149" s="1773"/>
      <c r="AR149" s="1773"/>
      <c r="AS149" s="1773"/>
      <c r="AT149" s="1773"/>
      <c r="AU149" s="1773"/>
      <c r="AV149" s="1773"/>
      <c r="AW149" s="1773"/>
      <c r="AX149" s="1773"/>
      <c r="AY149" s="1773"/>
      <c r="AZ149" s="215"/>
      <c r="BA149" s="2168"/>
      <c r="BB149" s="159" t="s">
        <v>49</v>
      </c>
      <c r="BC149" s="1080" t="s">
        <v>36</v>
      </c>
      <c r="BD149" s="1099" t="s">
        <v>36</v>
      </c>
      <c r="BE149" s="1099" t="s">
        <v>36</v>
      </c>
      <c r="BF149" s="1099" t="s">
        <v>36</v>
      </c>
      <c r="BG149" s="1119" t="s">
        <v>36</v>
      </c>
      <c r="BH149" s="1139" t="s">
        <v>36</v>
      </c>
      <c r="BI149" s="1099" t="s">
        <v>36</v>
      </c>
      <c r="BJ149" s="1099" t="s">
        <v>36</v>
      </c>
      <c r="BK149" s="1099" t="s">
        <v>36</v>
      </c>
      <c r="BL149" s="1119" t="s">
        <v>36</v>
      </c>
      <c r="BM149" s="1139" t="s">
        <v>36</v>
      </c>
      <c r="BN149" s="1099" t="s">
        <v>36</v>
      </c>
      <c r="BO149" s="1099" t="s">
        <v>36</v>
      </c>
      <c r="BP149" s="1099" t="s">
        <v>36</v>
      </c>
      <c r="BQ149" s="1119" t="s">
        <v>36</v>
      </c>
      <c r="BR149" s="1139" t="s">
        <v>36</v>
      </c>
      <c r="BS149" s="1099" t="s">
        <v>36</v>
      </c>
      <c r="BT149" s="1099" t="s">
        <v>36</v>
      </c>
      <c r="BU149" s="1099" t="s">
        <v>36</v>
      </c>
      <c r="BV149" s="1099" t="s">
        <v>36</v>
      </c>
      <c r="BW149" s="1099" t="s">
        <v>36</v>
      </c>
      <c r="BX149" s="1099" t="s">
        <v>36</v>
      </c>
      <c r="BY149" s="1157" t="s">
        <v>36</v>
      </c>
      <c r="BZ149" s="1157" t="s">
        <v>36</v>
      </c>
      <c r="CA149" s="1157" t="s">
        <v>36</v>
      </c>
      <c r="CB149" s="1157" t="s">
        <v>36</v>
      </c>
      <c r="CC149" s="1157" t="s">
        <v>36</v>
      </c>
      <c r="CD149" s="1860"/>
      <c r="CE149" s="1860"/>
      <c r="CF149" s="1860"/>
      <c r="CG149" s="1860"/>
      <c r="CH149" s="1860"/>
      <c r="CI149" s="1860"/>
      <c r="CJ149" s="1860"/>
      <c r="CK149" s="1860"/>
      <c r="CL149" s="1860"/>
      <c r="CM149" s="1860"/>
      <c r="CN149" s="1860"/>
      <c r="CO149" s="1860"/>
      <c r="CP149" s="1860"/>
      <c r="CQ149" s="1860"/>
      <c r="CR149" s="1860"/>
      <c r="CS149" s="1860"/>
      <c r="CT149" s="1860"/>
      <c r="CU149" s="1860"/>
      <c r="CV149" s="1860"/>
      <c r="CW149" s="1860"/>
      <c r="CX149" s="1860"/>
      <c r="CY149" s="1860"/>
      <c r="CZ149" s="1860"/>
    </row>
    <row r="150" s="130" customFormat="true" ht="15" customHeight="true" x14ac:dyDescent="0.2">
      <c r="A150" s="2151"/>
      <c r="B150" s="252" t="s">
        <v>111</v>
      </c>
      <c r="C150" s="724">
        <v>5.2103950936616519</v>
      </c>
      <c r="D150" s="725">
        <v>3.7472851881726785</v>
      </c>
      <c r="E150" s="725">
        <v>1.6279257444803674</v>
      </c>
      <c r="F150" s="725">
        <v>0.86312580284430351</v>
      </c>
      <c r="G150" s="776">
        <v>1.1063418331536519</v>
      </c>
      <c r="H150" s="764">
        <v>2.3148486072699801</v>
      </c>
      <c r="I150" s="725">
        <v>0.72663854442932496</v>
      </c>
      <c r="J150" s="725">
        <v>1.6302422679128701</v>
      </c>
      <c r="K150" s="725">
        <v>0.31228577743489438</v>
      </c>
      <c r="L150" s="740">
        <v>0.14792729521474499</v>
      </c>
      <c r="M150" s="751">
        <v>5.1575184095942399</v>
      </c>
      <c r="N150" s="725">
        <v>4.2490310908640474</v>
      </c>
      <c r="O150" s="725">
        <v>6.3611745805498039</v>
      </c>
      <c r="P150" s="725">
        <v>4.7111024143998907</v>
      </c>
      <c r="Q150" s="776">
        <v>2.9937142836401298</v>
      </c>
      <c r="R150" s="764">
        <v>0.98575069559961903</v>
      </c>
      <c r="S150" s="725">
        <v>1.8304643864777981</v>
      </c>
      <c r="T150" s="725">
        <v>1.8836722631411964</v>
      </c>
      <c r="U150" s="725">
        <v>2.7579228175456447</v>
      </c>
      <c r="V150" s="725">
        <v>7.0610536516765787</v>
      </c>
      <c r="W150" s="725">
        <v>1.085265894529438</v>
      </c>
      <c r="X150" s="725">
        <v>1.2428744222553272</v>
      </c>
      <c r="Y150" s="726">
        <v>2.7696484861785615</v>
      </c>
      <c r="Z150" s="726">
        <v>2.7793263406156976</v>
      </c>
      <c r="AA150" s="726">
        <v>0.57363334673672262</v>
      </c>
      <c r="AB150" s="726">
        <v>2.6927479752751009</v>
      </c>
      <c r="AC150" s="1982">
        <v>0.41604856588262829</v>
      </c>
      <c r="AD150" s="1773"/>
      <c r="AE150" s="1773"/>
      <c r="AF150" s="1773"/>
      <c r="AG150" s="1773"/>
      <c r="AH150" s="1773"/>
      <c r="AI150" s="1773"/>
      <c r="AJ150" s="1773"/>
      <c r="AK150" s="1773"/>
      <c r="AL150" s="1773"/>
      <c r="AM150" s="1773"/>
      <c r="AN150" s="1773"/>
      <c r="AO150" s="1773"/>
      <c r="AP150" s="1773"/>
      <c r="AQ150" s="1773"/>
      <c r="AR150" s="1773"/>
      <c r="AS150" s="1773"/>
      <c r="AT150" s="1773"/>
      <c r="AU150" s="1773"/>
      <c r="AV150" s="1773"/>
      <c r="AW150" s="1773"/>
      <c r="AX150" s="1773"/>
      <c r="AY150" s="1773"/>
      <c r="AZ150" s="215"/>
      <c r="BA150" s="2168"/>
      <c r="BB150" s="159" t="s">
        <v>111</v>
      </c>
      <c r="BC150" s="1080" t="s">
        <v>36</v>
      </c>
      <c r="BD150" s="1099" t="s">
        <v>36</v>
      </c>
      <c r="BE150" s="1099" t="s">
        <v>36</v>
      </c>
      <c r="BF150" s="1099" t="s">
        <v>36</v>
      </c>
      <c r="BG150" s="1119" t="s">
        <v>36</v>
      </c>
      <c r="BH150" s="1139" t="s">
        <v>36</v>
      </c>
      <c r="BI150" s="1099" t="s">
        <v>36</v>
      </c>
      <c r="BJ150" s="1099" t="s">
        <v>36</v>
      </c>
      <c r="BK150" s="1099" t="s">
        <v>36</v>
      </c>
      <c r="BL150" s="1119" t="s">
        <v>36</v>
      </c>
      <c r="BM150" s="1139" t="s">
        <v>36</v>
      </c>
      <c r="BN150" s="1099" t="s">
        <v>36</v>
      </c>
      <c r="BO150" s="1099" t="s">
        <v>36</v>
      </c>
      <c r="BP150" s="1099" t="s">
        <v>36</v>
      </c>
      <c r="BQ150" s="1119" t="s">
        <v>36</v>
      </c>
      <c r="BR150" s="1139" t="s">
        <v>36</v>
      </c>
      <c r="BS150" s="1099" t="s">
        <v>36</v>
      </c>
      <c r="BT150" s="1099" t="s">
        <v>36</v>
      </c>
      <c r="BU150" s="1099" t="s">
        <v>36</v>
      </c>
      <c r="BV150" s="1099" t="s">
        <v>36</v>
      </c>
      <c r="BW150" s="1099" t="s">
        <v>36</v>
      </c>
      <c r="BX150" s="1099" t="s">
        <v>36</v>
      </c>
      <c r="BY150" s="1157" t="s">
        <v>36</v>
      </c>
      <c r="BZ150" s="1157" t="s">
        <v>36</v>
      </c>
      <c r="CA150" s="1157" t="s">
        <v>36</v>
      </c>
      <c r="CB150" s="1157" t="s">
        <v>36</v>
      </c>
      <c r="CC150" s="1157" t="s">
        <v>36</v>
      </c>
      <c r="CD150" s="1860"/>
      <c r="CE150" s="1860"/>
      <c r="CF150" s="1860"/>
      <c r="CG150" s="1860"/>
      <c r="CH150" s="1860"/>
      <c r="CI150" s="1860"/>
      <c r="CJ150" s="1860"/>
      <c r="CK150" s="1860"/>
      <c r="CL150" s="1860"/>
      <c r="CM150" s="1860"/>
      <c r="CN150" s="1860"/>
      <c r="CO150" s="1860"/>
      <c r="CP150" s="1860"/>
      <c r="CQ150" s="1860"/>
      <c r="CR150" s="1860"/>
      <c r="CS150" s="1860"/>
      <c r="CT150" s="1860"/>
      <c r="CU150" s="1860"/>
      <c r="CV150" s="1860"/>
      <c r="CW150" s="1860"/>
      <c r="CX150" s="1860"/>
      <c r="CY150" s="1860"/>
      <c r="CZ150" s="1860"/>
    </row>
    <row r="151" s="130" customFormat="true" ht="15" customHeight="true" x14ac:dyDescent="0.2">
      <c r="A151" s="2151" t="s">
        <v>110</v>
      </c>
      <c r="B151" s="252" t="s">
        <v>50</v>
      </c>
      <c r="C151" s="724">
        <v>0.71918717313644198</v>
      </c>
      <c r="D151" s="725">
        <v>1.1277133680662326</v>
      </c>
      <c r="E151" s="725">
        <v>0.62971324949624452</v>
      </c>
      <c r="F151" s="725">
        <v>0.53307339258693121</v>
      </c>
      <c r="G151" s="776">
        <v>5.1804626937113456E-2</v>
      </c>
      <c r="H151" s="764">
        <v>1.4011915606443719</v>
      </c>
      <c r="I151" s="725">
        <v>0.80600930214967925</v>
      </c>
      <c r="J151" s="725">
        <v>0.32430091124926719</v>
      </c>
      <c r="K151" s="725">
        <v>0.65266623264014056</v>
      </c>
      <c r="L151" s="740">
        <v>0</v>
      </c>
      <c r="M151" s="751">
        <v>1.0422257181597823</v>
      </c>
      <c r="N151" s="725">
        <v>0.515855992962445</v>
      </c>
      <c r="O151" s="725">
        <v>0.887137935633173</v>
      </c>
      <c r="P151" s="725">
        <v>0.30776108730126139</v>
      </c>
      <c r="Q151" s="776">
        <v>0.12803870507777995</v>
      </c>
      <c r="R151" s="764">
        <v>0.23642807859907039</v>
      </c>
      <c r="S151" s="725">
        <v>0.50020505190580056</v>
      </c>
      <c r="T151" s="725">
        <v>0.23207134403196047</v>
      </c>
      <c r="U151" s="725">
        <v>1.3452984148897955</v>
      </c>
      <c r="V151" s="725">
        <v>0.19903007963597663</v>
      </c>
      <c r="W151" s="725">
        <v>0.33828430314635061</v>
      </c>
      <c r="X151" s="725">
        <v>0.37800671168230066</v>
      </c>
      <c r="Y151" s="726">
        <v>9.3843519824315366E-2</v>
      </c>
      <c r="Z151" s="726">
        <v>1.3413146710238066</v>
      </c>
      <c r="AA151" s="726">
        <v>0.2217998936561264</v>
      </c>
      <c r="AB151" s="726">
        <v>0.94970503445812848</v>
      </c>
      <c r="AC151" s="1982">
        <v>0</v>
      </c>
      <c r="AD151" s="1773"/>
      <c r="AE151" s="1773"/>
      <c r="AF151" s="1773"/>
      <c r="AG151" s="1773"/>
      <c r="AH151" s="1773"/>
      <c r="AI151" s="1773"/>
      <c r="AJ151" s="1773"/>
      <c r="AK151" s="1773"/>
      <c r="AL151" s="1773"/>
      <c r="AM151" s="1773"/>
      <c r="AN151" s="1773"/>
      <c r="AO151" s="1773"/>
      <c r="AP151" s="1773"/>
      <c r="AQ151" s="1773"/>
      <c r="AR151" s="1773"/>
      <c r="AS151" s="1773"/>
      <c r="AT151" s="1773"/>
      <c r="AU151" s="1773"/>
      <c r="AV151" s="1773"/>
      <c r="AW151" s="1773"/>
      <c r="AX151" s="1773"/>
      <c r="AY151" s="1773"/>
      <c r="AZ151" s="215"/>
      <c r="BA151" s="2168" t="s">
        <v>110</v>
      </c>
      <c r="BB151" s="159" t="s">
        <v>50</v>
      </c>
      <c r="BC151" s="1080" t="s">
        <v>36</v>
      </c>
      <c r="BD151" s="1099" t="s">
        <v>36</v>
      </c>
      <c r="BE151" s="1099" t="s">
        <v>36</v>
      </c>
      <c r="BF151" s="1099" t="s">
        <v>36</v>
      </c>
      <c r="BG151" s="1119" t="s">
        <v>36</v>
      </c>
      <c r="BH151" s="1139" t="s">
        <v>36</v>
      </c>
      <c r="BI151" s="1099" t="s">
        <v>36</v>
      </c>
      <c r="BJ151" s="1099" t="s">
        <v>36</v>
      </c>
      <c r="BK151" s="1099" t="s">
        <v>36</v>
      </c>
      <c r="BL151" s="1119" t="s">
        <v>36</v>
      </c>
      <c r="BM151" s="1139" t="s">
        <v>36</v>
      </c>
      <c r="BN151" s="1099" t="s">
        <v>36</v>
      </c>
      <c r="BO151" s="1099" t="s">
        <v>36</v>
      </c>
      <c r="BP151" s="1099" t="s">
        <v>36</v>
      </c>
      <c r="BQ151" s="1119" t="s">
        <v>36</v>
      </c>
      <c r="BR151" s="1139" t="s">
        <v>36</v>
      </c>
      <c r="BS151" s="1099" t="s">
        <v>36</v>
      </c>
      <c r="BT151" s="1099" t="s">
        <v>36</v>
      </c>
      <c r="BU151" s="1099" t="s">
        <v>36</v>
      </c>
      <c r="BV151" s="1099" t="s">
        <v>36</v>
      </c>
      <c r="BW151" s="1099" t="s">
        <v>36</v>
      </c>
      <c r="BX151" s="1099" t="s">
        <v>36</v>
      </c>
      <c r="BY151" s="1157" t="s">
        <v>36</v>
      </c>
      <c r="BZ151" s="1157" t="s">
        <v>36</v>
      </c>
      <c r="CA151" s="1157" t="s">
        <v>36</v>
      </c>
      <c r="CB151" s="1157" t="s">
        <v>36</v>
      </c>
      <c r="CC151" s="1157" t="s">
        <v>36</v>
      </c>
      <c r="CD151" s="1860"/>
      <c r="CE151" s="1860"/>
      <c r="CF151" s="1860"/>
      <c r="CG151" s="1860"/>
      <c r="CH151" s="1860"/>
      <c r="CI151" s="1860"/>
      <c r="CJ151" s="1860"/>
      <c r="CK151" s="1860"/>
      <c r="CL151" s="1860"/>
      <c r="CM151" s="1860"/>
      <c r="CN151" s="1860"/>
      <c r="CO151" s="1860"/>
      <c r="CP151" s="1860"/>
      <c r="CQ151" s="1860"/>
      <c r="CR151" s="1860"/>
      <c r="CS151" s="1860"/>
      <c r="CT151" s="1860"/>
      <c r="CU151" s="1860"/>
      <c r="CV151" s="1860"/>
      <c r="CW151" s="1860"/>
      <c r="CX151" s="1860"/>
      <c r="CY151" s="1860"/>
      <c r="CZ151" s="1860"/>
    </row>
    <row r="152" s="130" customFormat="true" ht="15" customHeight="true" x14ac:dyDescent="0.2">
      <c r="A152" s="2309"/>
      <c r="B152" s="1241" t="s">
        <v>49</v>
      </c>
      <c r="C152" s="727">
        <v>99.280812826863539</v>
      </c>
      <c r="D152" s="728">
        <v>98.872286631933747</v>
      </c>
      <c r="E152" s="728">
        <v>99.370286750503752</v>
      </c>
      <c r="F152" s="728">
        <v>99.466926607413058</v>
      </c>
      <c r="G152" s="777">
        <v>99.948195373062887</v>
      </c>
      <c r="H152" s="765">
        <v>98.598808439355608</v>
      </c>
      <c r="I152" s="728">
        <v>99.193990697850325</v>
      </c>
      <c r="J152" s="728">
        <v>99.675699088750719</v>
      </c>
      <c r="K152" s="728">
        <v>99.347333767359885</v>
      </c>
      <c r="L152" s="741">
        <v>100</v>
      </c>
      <c r="M152" s="752">
        <v>98.957774281840216</v>
      </c>
      <c r="N152" s="728">
        <v>99.484144007037528</v>
      </c>
      <c r="O152" s="728">
        <v>99.112862064366837</v>
      </c>
      <c r="P152" s="728">
        <v>99.692238912698713</v>
      </c>
      <c r="Q152" s="777">
        <v>99.871961294922201</v>
      </c>
      <c r="R152" s="765">
        <v>99.763571921400938</v>
      </c>
      <c r="S152" s="728">
        <v>99.499794948094177</v>
      </c>
      <c r="T152" s="728">
        <v>99.767928655968035</v>
      </c>
      <c r="U152" s="728">
        <v>98.654701585110189</v>
      </c>
      <c r="V152" s="728">
        <v>99.800969920364011</v>
      </c>
      <c r="W152" s="728">
        <v>99.661715696853662</v>
      </c>
      <c r="X152" s="728">
        <v>99.621993288317711</v>
      </c>
      <c r="Y152" s="729">
        <v>99.906156480175696</v>
      </c>
      <c r="Z152" s="729">
        <v>98.658685328976247</v>
      </c>
      <c r="AA152" s="729">
        <v>99.778200106343874</v>
      </c>
      <c r="AB152" s="729">
        <v>99.05029496554188</v>
      </c>
      <c r="AC152" s="1983">
        <v>100</v>
      </c>
      <c r="AD152" s="1775"/>
      <c r="AE152" s="1775"/>
      <c r="AF152" s="1775"/>
      <c r="AG152" s="1775"/>
      <c r="AH152" s="1775"/>
      <c r="AI152" s="1775"/>
      <c r="AJ152" s="1775"/>
      <c r="AK152" s="1775"/>
      <c r="AL152" s="1775"/>
      <c r="AM152" s="1775"/>
      <c r="AN152" s="1775"/>
      <c r="AO152" s="1775"/>
      <c r="AP152" s="1775"/>
      <c r="AQ152" s="1775"/>
      <c r="AR152" s="1775"/>
      <c r="AS152" s="1775"/>
      <c r="AT152" s="1775"/>
      <c r="AU152" s="1775"/>
      <c r="AV152" s="1775"/>
      <c r="AW152" s="1775"/>
      <c r="AX152" s="1775"/>
      <c r="AY152" s="1775"/>
      <c r="AZ152" s="215"/>
      <c r="BA152" s="2170"/>
      <c r="BB152" s="235" t="s">
        <v>49</v>
      </c>
      <c r="BC152" s="1081" t="s">
        <v>36</v>
      </c>
      <c r="BD152" s="1100" t="s">
        <v>36</v>
      </c>
      <c r="BE152" s="1100" t="s">
        <v>36</v>
      </c>
      <c r="BF152" s="1100" t="s">
        <v>36</v>
      </c>
      <c r="BG152" s="1120" t="s">
        <v>36</v>
      </c>
      <c r="BH152" s="1140" t="s">
        <v>36</v>
      </c>
      <c r="BI152" s="1100" t="s">
        <v>36</v>
      </c>
      <c r="BJ152" s="1100" t="s">
        <v>36</v>
      </c>
      <c r="BK152" s="1100" t="s">
        <v>36</v>
      </c>
      <c r="BL152" s="1120" t="s">
        <v>36</v>
      </c>
      <c r="BM152" s="1140" t="s">
        <v>36</v>
      </c>
      <c r="BN152" s="1100" t="s">
        <v>36</v>
      </c>
      <c r="BO152" s="1100" t="s">
        <v>36</v>
      </c>
      <c r="BP152" s="1100" t="s">
        <v>36</v>
      </c>
      <c r="BQ152" s="1120" t="s">
        <v>36</v>
      </c>
      <c r="BR152" s="1140" t="s">
        <v>36</v>
      </c>
      <c r="BS152" s="1100" t="s">
        <v>36</v>
      </c>
      <c r="BT152" s="1100" t="s">
        <v>36</v>
      </c>
      <c r="BU152" s="1100" t="s">
        <v>36</v>
      </c>
      <c r="BV152" s="1100" t="s">
        <v>36</v>
      </c>
      <c r="BW152" s="1100" t="s">
        <v>36</v>
      </c>
      <c r="BX152" s="1100" t="s">
        <v>36</v>
      </c>
      <c r="BY152" s="1158" t="s">
        <v>36</v>
      </c>
      <c r="BZ152" s="1158" t="s">
        <v>36</v>
      </c>
      <c r="CA152" s="1158" t="s">
        <v>36</v>
      </c>
      <c r="CB152" s="1158" t="s">
        <v>36</v>
      </c>
      <c r="CC152" s="1158" t="s">
        <v>36</v>
      </c>
      <c r="CD152" s="1862"/>
      <c r="CE152" s="1862"/>
      <c r="CF152" s="1862"/>
      <c r="CG152" s="1862"/>
      <c r="CH152" s="1862"/>
      <c r="CI152" s="1862"/>
      <c r="CJ152" s="1862"/>
      <c r="CK152" s="1862"/>
      <c r="CL152" s="1862"/>
      <c r="CM152" s="1862"/>
      <c r="CN152" s="1862"/>
      <c r="CO152" s="1862"/>
      <c r="CP152" s="1862"/>
      <c r="CQ152" s="1862"/>
      <c r="CR152" s="1862"/>
      <c r="CS152" s="1862"/>
      <c r="CT152" s="1862"/>
      <c r="CU152" s="1862"/>
      <c r="CV152" s="1862"/>
      <c r="CW152" s="1862"/>
      <c r="CX152" s="1862"/>
      <c r="CY152" s="1862"/>
      <c r="CZ152" s="1862"/>
    </row>
    <row r="153" s="642" customFormat="true" ht="15" customHeight="true" x14ac:dyDescent="0.2">
      <c r="A153" s="2335" t="s">
        <v>63</v>
      </c>
      <c r="B153" s="1640" t="s">
        <v>165</v>
      </c>
      <c r="C153" s="1576">
        <v>35.694514975291234</v>
      </c>
      <c r="D153" s="1577">
        <v>61.033918583252834</v>
      </c>
      <c r="E153" s="1577">
        <v>87.63642125716315</v>
      </c>
      <c r="F153" s="1577">
        <v>93.488607656541603</v>
      </c>
      <c r="G153" s="1578">
        <v>89.966504436950146</v>
      </c>
      <c r="H153" s="1579">
        <v>76.280729747418746</v>
      </c>
      <c r="I153" s="1577">
        <v>91.073062916565604</v>
      </c>
      <c r="J153" s="1577">
        <v>93.825918233335315</v>
      </c>
      <c r="K153" s="1577">
        <v>96.723354622005303</v>
      </c>
      <c r="L153" s="1580">
        <v>97.549031171248558</v>
      </c>
      <c r="M153" s="1581">
        <v>27.733433087011832</v>
      </c>
      <c r="N153" s="1577">
        <v>40.101682199749241</v>
      </c>
      <c r="O153" s="1577">
        <v>43.526351585416229</v>
      </c>
      <c r="P153" s="1577">
        <v>55.592643994271143</v>
      </c>
      <c r="Q153" s="1578">
        <v>71.999283218662086</v>
      </c>
      <c r="R153" s="1579">
        <v>71.820385369065633</v>
      </c>
      <c r="S153" s="1577">
        <v>75.766612536328608</v>
      </c>
      <c r="T153" s="1577">
        <v>88.462233979150668</v>
      </c>
      <c r="U153" s="1577">
        <v>50.729262923803141</v>
      </c>
      <c r="V153" s="1577">
        <v>47.451404931408369</v>
      </c>
      <c r="W153" s="1577">
        <v>69.877395497685086</v>
      </c>
      <c r="X153" s="1577">
        <v>82.177346700909737</v>
      </c>
      <c r="Y153" s="1577">
        <v>66.495893211399405</v>
      </c>
      <c r="Z153" s="1577">
        <v>37.306417485754309</v>
      </c>
      <c r="AA153" s="1577">
        <v>52.262684731775913</v>
      </c>
      <c r="AB153" s="1577">
        <v>93.284789026065553</v>
      </c>
      <c r="AC153" s="1980">
        <v>74.138231160681229</v>
      </c>
      <c r="AD153" s="1766"/>
      <c r="AE153" s="1766"/>
      <c r="AF153" s="1766"/>
      <c r="AG153" s="1766"/>
      <c r="AH153" s="1766"/>
      <c r="AI153" s="1766"/>
      <c r="AJ153" s="1766"/>
      <c r="AK153" s="1766"/>
      <c r="AL153" s="1766"/>
      <c r="AM153" s="1766"/>
      <c r="AN153" s="1766"/>
      <c r="AO153" s="1766"/>
      <c r="AP153" s="1766"/>
      <c r="AQ153" s="1766"/>
      <c r="AR153" s="1766"/>
      <c r="AS153" s="1766"/>
      <c r="AT153" s="1766"/>
      <c r="AU153" s="1766"/>
      <c r="AV153" s="1766"/>
      <c r="AW153" s="1766"/>
      <c r="AX153" s="1766"/>
      <c r="AY153" s="1766"/>
      <c r="AZ153" s="646"/>
      <c r="BA153" s="2392" t="s">
        <v>63</v>
      </c>
      <c r="BB153" s="234" t="s">
        <v>165</v>
      </c>
      <c r="BC153" s="339">
        <v>3753.5120680000027</v>
      </c>
      <c r="BD153" s="305">
        <v>6416.9970950000024</v>
      </c>
      <c r="BE153" s="305">
        <v>9218.4902219999458</v>
      </c>
      <c r="BF153" s="305">
        <v>9822.8486449999928</v>
      </c>
      <c r="BG153" s="340">
        <v>9465.2078239999992</v>
      </c>
      <c r="BH153" s="351">
        <v>4774.0234709999941</v>
      </c>
      <c r="BI153" s="305">
        <v>5701.7217169999867</v>
      </c>
      <c r="BJ153" s="305">
        <v>5870.8636039999947</v>
      </c>
      <c r="BK153" s="305">
        <v>6053.5536830000019</v>
      </c>
      <c r="BL153" s="340">
        <v>6106.1429049999988</v>
      </c>
      <c r="BM153" s="351">
        <v>1180.5612499999991</v>
      </c>
      <c r="BN153" s="305">
        <v>1707.2449370000002</v>
      </c>
      <c r="BO153" s="305">
        <v>1851.8331680000019</v>
      </c>
      <c r="BP153" s="305">
        <v>2366.2926400000024</v>
      </c>
      <c r="BQ153" s="340">
        <v>3064.8184789999987</v>
      </c>
      <c r="BR153" s="351">
        <v>1685.6086470000005</v>
      </c>
      <c r="BS153" s="305">
        <v>1743.6541859999979</v>
      </c>
      <c r="BT153" s="305">
        <v>4606.9444340000036</v>
      </c>
      <c r="BU153" s="305">
        <v>2608.6928799999987</v>
      </c>
      <c r="BV153" s="305">
        <v>2545.2632079999998</v>
      </c>
      <c r="BW153" s="305">
        <v>842.85675199999957</v>
      </c>
      <c r="BX153" s="305">
        <v>3581.9517210000026</v>
      </c>
      <c r="BY153" s="306">
        <v>953.38808199999926</v>
      </c>
      <c r="BZ153" s="306">
        <v>856.72057000000007</v>
      </c>
      <c r="CA153" s="306">
        <v>1919.7624900000012</v>
      </c>
      <c r="CB153" s="306">
        <v>14928.465304999982</v>
      </c>
      <c r="CC153" s="306">
        <v>2403.7475790000062</v>
      </c>
      <c r="CD153" s="1864"/>
      <c r="CE153" s="1864"/>
      <c r="CF153" s="1864"/>
      <c r="CG153" s="1864"/>
      <c r="CH153" s="1864"/>
      <c r="CI153" s="1864"/>
      <c r="CJ153" s="1864"/>
      <c r="CK153" s="1864"/>
      <c r="CL153" s="1864"/>
      <c r="CM153" s="1864"/>
      <c r="CN153" s="1864"/>
      <c r="CO153" s="1864"/>
      <c r="CP153" s="1864"/>
      <c r="CQ153" s="1864"/>
      <c r="CR153" s="1864"/>
      <c r="CS153" s="1864"/>
      <c r="CT153" s="1864"/>
      <c r="CU153" s="1864"/>
      <c r="CV153" s="1864"/>
      <c r="CW153" s="1864"/>
      <c r="CX153" s="1864"/>
      <c r="CY153" s="1864"/>
      <c r="CZ153" s="1864"/>
    </row>
    <row r="154" s="642" customFormat="true" ht="15" customHeight="true" x14ac:dyDescent="0.2">
      <c r="A154" s="2336"/>
      <c r="B154" s="1639" t="s">
        <v>166</v>
      </c>
      <c r="C154" s="1576">
        <v>13.537868270588463</v>
      </c>
      <c r="D154" s="1577">
        <v>5.9389541233952903</v>
      </c>
      <c r="E154" s="1577">
        <v>2.2235805840201919</v>
      </c>
      <c r="F154" s="1577">
        <v>1.5459399489981018</v>
      </c>
      <c r="G154" s="1578">
        <v>0.95288807649980201</v>
      </c>
      <c r="H154" s="1579">
        <v>3.3913139851523271</v>
      </c>
      <c r="I154" s="1577">
        <v>1.535551385391597</v>
      </c>
      <c r="J154" s="1577">
        <v>1.0372610579324228</v>
      </c>
      <c r="K154" s="1577">
        <v>0.96670376817658099</v>
      </c>
      <c r="L154" s="1580">
        <v>0.33995810166512502</v>
      </c>
      <c r="M154" s="1581">
        <v>19.622713259134791</v>
      </c>
      <c r="N154" s="1577">
        <v>10.287944351413287</v>
      </c>
      <c r="O154" s="1577">
        <v>9.3091347292807178</v>
      </c>
      <c r="P154" s="1577">
        <v>6.6386477005633351</v>
      </c>
      <c r="Q154" s="1578">
        <v>3.2325654617157418</v>
      </c>
      <c r="R154" s="1579">
        <v>0.98612628497391153</v>
      </c>
      <c r="S154" s="1577">
        <v>17.078969797005293</v>
      </c>
      <c r="T154" s="1577">
        <v>1.1136385154921522</v>
      </c>
      <c r="U154" s="1577">
        <v>12.287682117000074</v>
      </c>
      <c r="V154" s="1577">
        <v>2.4170656021656609</v>
      </c>
      <c r="W154" s="1577">
        <v>10.878303996865261</v>
      </c>
      <c r="X154" s="1577">
        <v>3.5635503823564498</v>
      </c>
      <c r="Y154" s="1577">
        <v>14.784613119964702</v>
      </c>
      <c r="Z154" s="1577">
        <v>15.550628074949941</v>
      </c>
      <c r="AA154" s="1577">
        <v>9.8088885007105926</v>
      </c>
      <c r="AB154" s="1577">
        <v>0.3306337482485614</v>
      </c>
      <c r="AC154" s="1980">
        <v>1.2344250451443477</v>
      </c>
      <c r="AD154" s="1766"/>
      <c r="AE154" s="1766"/>
      <c r="AF154" s="1766"/>
      <c r="AG154" s="1766"/>
      <c r="AH154" s="1766"/>
      <c r="AI154" s="1766"/>
      <c r="AJ154" s="1766"/>
      <c r="AK154" s="1766"/>
      <c r="AL154" s="1766"/>
      <c r="AM154" s="1766"/>
      <c r="AN154" s="1766"/>
      <c r="AO154" s="1766"/>
      <c r="AP154" s="1766"/>
      <c r="AQ154" s="1766"/>
      <c r="AR154" s="1766"/>
      <c r="AS154" s="1766"/>
      <c r="AT154" s="1766"/>
      <c r="AU154" s="1766"/>
      <c r="AV154" s="1766"/>
      <c r="AW154" s="1766"/>
      <c r="AX154" s="1766"/>
      <c r="AY154" s="1766"/>
      <c r="AZ154" s="646"/>
      <c r="BA154" s="2392"/>
      <c r="BB154" s="159" t="s">
        <v>166</v>
      </c>
      <c r="BC154" s="341">
        <v>1423.5955289999993</v>
      </c>
      <c r="BD154" s="307">
        <v>624.41102000000012</v>
      </c>
      <c r="BE154" s="307">
        <v>233.89882400000005</v>
      </c>
      <c r="BF154" s="307">
        <v>162.43192100000002</v>
      </c>
      <c r="BG154" s="342">
        <v>100.25157399999999</v>
      </c>
      <c r="BH154" s="352">
        <v>212.24511900000002</v>
      </c>
      <c r="BI154" s="307">
        <v>96.134756000000024</v>
      </c>
      <c r="BJ154" s="307">
        <v>64.903369000000012</v>
      </c>
      <c r="BK154" s="307">
        <v>60.502380000000009</v>
      </c>
      <c r="BL154" s="342">
        <v>21.279890999999999</v>
      </c>
      <c r="BM154" s="352">
        <v>835.30282099999999</v>
      </c>
      <c r="BN154" s="307">
        <v>437.98763400000007</v>
      </c>
      <c r="BO154" s="307">
        <v>396.05810800000006</v>
      </c>
      <c r="BP154" s="307">
        <v>282.57305400000013</v>
      </c>
      <c r="BQ154" s="342">
        <v>137.60173599999996</v>
      </c>
      <c r="BR154" s="352">
        <v>23.144167000000003</v>
      </c>
      <c r="BS154" s="307">
        <v>393.04670200000004</v>
      </c>
      <c r="BT154" s="307">
        <v>57.996169999999992</v>
      </c>
      <c r="BU154" s="307">
        <v>631.87964899999918</v>
      </c>
      <c r="BV154" s="307">
        <v>129.64986300000004</v>
      </c>
      <c r="BW154" s="307">
        <v>131.21341900000002</v>
      </c>
      <c r="BX154" s="307">
        <v>155.32827399999999</v>
      </c>
      <c r="BY154" s="308">
        <v>211.97510499999996</v>
      </c>
      <c r="BZ154" s="308">
        <v>357.11129200000011</v>
      </c>
      <c r="CA154" s="308">
        <v>360.30939300000006</v>
      </c>
      <c r="CB154" s="308">
        <v>52.911675000000002</v>
      </c>
      <c r="CC154" s="308">
        <v>40.023159000000007</v>
      </c>
      <c r="CD154" s="1864"/>
      <c r="CE154" s="1864"/>
      <c r="CF154" s="1864"/>
      <c r="CG154" s="1864"/>
      <c r="CH154" s="1864"/>
      <c r="CI154" s="1864"/>
      <c r="CJ154" s="1864"/>
      <c r="CK154" s="1864"/>
      <c r="CL154" s="1864"/>
      <c r="CM154" s="1864"/>
      <c r="CN154" s="1864"/>
      <c r="CO154" s="1864"/>
      <c r="CP154" s="1864"/>
      <c r="CQ154" s="1864"/>
      <c r="CR154" s="1864"/>
      <c r="CS154" s="1864"/>
      <c r="CT154" s="1864"/>
      <c r="CU154" s="1864"/>
      <c r="CV154" s="1864"/>
      <c r="CW154" s="1864"/>
      <c r="CX154" s="1864"/>
      <c r="CY154" s="1864"/>
      <c r="CZ154" s="1864"/>
    </row>
    <row r="155" s="642" customFormat="true" ht="15" customHeight="true" x14ac:dyDescent="0.2">
      <c r="A155" s="2336"/>
      <c r="B155" s="1639" t="s">
        <v>365</v>
      </c>
      <c r="C155" s="1576">
        <v>44.354557895333564</v>
      </c>
      <c r="D155" s="1577">
        <v>26.939090313745901</v>
      </c>
      <c r="E155" s="1577">
        <v>6.9268783425611176</v>
      </c>
      <c r="F155" s="1577">
        <v>3.8406211931908087</v>
      </c>
      <c r="G155" s="1578">
        <v>7.4825371121523228</v>
      </c>
      <c r="H155" s="1579">
        <v>15.923710834210986</v>
      </c>
      <c r="I155" s="1577">
        <v>5.564807317175811</v>
      </c>
      <c r="J155" s="1577">
        <v>2.8736670863453724</v>
      </c>
      <c r="K155" s="1577">
        <v>1.9976558323832998</v>
      </c>
      <c r="L155" s="1580">
        <v>1.5877875109865967</v>
      </c>
      <c r="M155" s="1581">
        <v>45.961622144477737</v>
      </c>
      <c r="N155" s="1577">
        <v>44.388073817409186</v>
      </c>
      <c r="O155" s="1577">
        <v>39.354033502745501</v>
      </c>
      <c r="P155" s="1577">
        <v>29.710286782517731</v>
      </c>
      <c r="Q155" s="1578">
        <v>20.709102170172379</v>
      </c>
      <c r="R155" s="1579">
        <v>26.082231403818561</v>
      </c>
      <c r="S155" s="1577">
        <v>4.8961120459483238</v>
      </c>
      <c r="T155" s="1577">
        <v>5.6107694438374223</v>
      </c>
      <c r="U155" s="1577">
        <v>34.181534920347374</v>
      </c>
      <c r="V155" s="1577">
        <v>42.636617617678901</v>
      </c>
      <c r="W155" s="1577">
        <v>16.528787929000867</v>
      </c>
      <c r="X155" s="1577">
        <v>12.684774408877217</v>
      </c>
      <c r="Y155" s="1577">
        <v>15.633023652121864</v>
      </c>
      <c r="Z155" s="1577">
        <v>43.316004612934258</v>
      </c>
      <c r="AA155" s="1577">
        <v>36.623064868298812</v>
      </c>
      <c r="AB155" s="1577">
        <v>1.6372488959269966</v>
      </c>
      <c r="AC155" s="1980">
        <v>23.924970670014826</v>
      </c>
      <c r="AD155" s="1766"/>
      <c r="AE155" s="1766"/>
      <c r="AF155" s="1766"/>
      <c r="AG155" s="1766"/>
      <c r="AH155" s="1766"/>
      <c r="AI155" s="1766"/>
      <c r="AJ155" s="1766"/>
      <c r="AK155" s="1766"/>
      <c r="AL155" s="1766"/>
      <c r="AM155" s="1766"/>
      <c r="AN155" s="1766"/>
      <c r="AO155" s="1766"/>
      <c r="AP155" s="1766"/>
      <c r="AQ155" s="1766"/>
      <c r="AR155" s="1766"/>
      <c r="AS155" s="1766"/>
      <c r="AT155" s="1766"/>
      <c r="AU155" s="1766"/>
      <c r="AV155" s="1766"/>
      <c r="AW155" s="1766"/>
      <c r="AX155" s="1766"/>
      <c r="AY155" s="1766"/>
      <c r="AZ155" s="646"/>
      <c r="BA155" s="2392"/>
      <c r="BB155" s="159" t="s">
        <v>365</v>
      </c>
      <c r="BC155" s="341">
        <v>4664.1723090000032</v>
      </c>
      <c r="BD155" s="307">
        <v>2832.3277990000074</v>
      </c>
      <c r="BE155" s="307">
        <v>728.63952400000005</v>
      </c>
      <c r="BF155" s="307">
        <v>403.53409500000004</v>
      </c>
      <c r="BG155" s="342">
        <v>787.22374799999989</v>
      </c>
      <c r="BH155" s="352">
        <v>996.5841899999989</v>
      </c>
      <c r="BI155" s="307">
        <v>348.39042099999978</v>
      </c>
      <c r="BJ155" s="307">
        <v>179.81073699999996</v>
      </c>
      <c r="BK155" s="307">
        <v>125.02582100000001</v>
      </c>
      <c r="BL155" s="342">
        <v>99.388557000000006</v>
      </c>
      <c r="BM155" s="352">
        <v>1956.5017400000017</v>
      </c>
      <c r="BN155" s="307">
        <v>1889.7290619999969</v>
      </c>
      <c r="BO155" s="307">
        <v>1674.3214599999999</v>
      </c>
      <c r="BP155" s="307">
        <v>1264.6139469999998</v>
      </c>
      <c r="BQ155" s="342">
        <v>881.53153999999904</v>
      </c>
      <c r="BR155" s="352">
        <v>612.14423400000055</v>
      </c>
      <c r="BS155" s="307">
        <v>112.676626</v>
      </c>
      <c r="BT155" s="307">
        <v>292.19817199999994</v>
      </c>
      <c r="BU155" s="307">
        <v>1757.7453650000036</v>
      </c>
      <c r="BV155" s="307">
        <v>2287.0010760000014</v>
      </c>
      <c r="BW155" s="307">
        <v>199.36920099999998</v>
      </c>
      <c r="BX155" s="307">
        <v>552.90480100000048</v>
      </c>
      <c r="BY155" s="308">
        <v>224.13923200000016</v>
      </c>
      <c r="BZ155" s="308">
        <v>994.72730599999966</v>
      </c>
      <c r="CA155" s="308">
        <v>1345.2731439999984</v>
      </c>
      <c r="CB155" s="308">
        <v>262.01070499999997</v>
      </c>
      <c r="CC155" s="308">
        <v>775.70761300000061</v>
      </c>
      <c r="CD155" s="1864"/>
      <c r="CE155" s="1864"/>
      <c r="CF155" s="1864"/>
      <c r="CG155" s="1864"/>
      <c r="CH155" s="1864"/>
      <c r="CI155" s="1864"/>
      <c r="CJ155" s="1864"/>
      <c r="CK155" s="1864"/>
      <c r="CL155" s="1864"/>
      <c r="CM155" s="1864"/>
      <c r="CN155" s="1864"/>
      <c r="CO155" s="1864"/>
      <c r="CP155" s="1864"/>
      <c r="CQ155" s="1864"/>
      <c r="CR155" s="1864"/>
      <c r="CS155" s="1864"/>
      <c r="CT155" s="1864"/>
      <c r="CU155" s="1864"/>
      <c r="CV155" s="1864"/>
      <c r="CW155" s="1864"/>
      <c r="CX155" s="1864"/>
      <c r="CY155" s="1864"/>
      <c r="CZ155" s="1864"/>
    </row>
    <row r="156" s="642" customFormat="true" ht="15" customHeight="true" x14ac:dyDescent="0.2">
      <c r="A156" s="2336"/>
      <c r="B156" s="1639" t="s">
        <v>366</v>
      </c>
      <c r="C156" s="1576">
        <v>3.7392581059458516</v>
      </c>
      <c r="D156" s="1577">
        <v>3.0648825072723866</v>
      </c>
      <c r="E156" s="1577">
        <v>1.5998328157880963</v>
      </c>
      <c r="F156" s="1577">
        <v>0.77287641306989896</v>
      </c>
      <c r="G156" s="1578">
        <v>1.1063418331536519</v>
      </c>
      <c r="H156" s="1579">
        <v>1.7636429931798032</v>
      </c>
      <c r="I156" s="1577">
        <v>0.67943701100086651</v>
      </c>
      <c r="J156" s="1577">
        <v>1.5050553523650025</v>
      </c>
      <c r="K156" s="1577">
        <v>0.31228577743489438</v>
      </c>
      <c r="L156" s="1580">
        <v>0.14792729521474499</v>
      </c>
      <c r="M156" s="1581">
        <v>3.056469515309125</v>
      </c>
      <c r="N156" s="1577">
        <v>3.3843983001865801</v>
      </c>
      <c r="O156" s="1577">
        <v>5.1724096490227707</v>
      </c>
      <c r="P156" s="1577">
        <v>4.3557555391705556</v>
      </c>
      <c r="Q156" s="1578">
        <v>2.9549680588281202</v>
      </c>
      <c r="R156" s="1579">
        <v>0.90288822323364437</v>
      </c>
      <c r="S156" s="1577">
        <v>1.5251997796937402</v>
      </c>
      <c r="T156" s="1577">
        <v>1.7248849007582081</v>
      </c>
      <c r="U156" s="1577">
        <v>2.3341764155231401</v>
      </c>
      <c r="V156" s="1577">
        <v>6.5665346688812338</v>
      </c>
      <c r="W156" s="1577">
        <v>0.5693662568697464</v>
      </c>
      <c r="X156" s="1577">
        <v>1.1682972225967712</v>
      </c>
      <c r="Y156" s="1577">
        <v>2.7696484861785615</v>
      </c>
      <c r="Z156" s="1577">
        <v>2.0091506434308744</v>
      </c>
      <c r="AA156" s="1577">
        <v>0.34287582739839867</v>
      </c>
      <c r="AB156" s="1577">
        <v>1.877584308233335</v>
      </c>
      <c r="AC156" s="1980">
        <v>0.19273945483254851</v>
      </c>
      <c r="AD156" s="1766"/>
      <c r="AE156" s="1766"/>
      <c r="AF156" s="1766"/>
      <c r="AG156" s="1766"/>
      <c r="AH156" s="1766"/>
      <c r="AI156" s="1766"/>
      <c r="AJ156" s="1766"/>
      <c r="AK156" s="1766"/>
      <c r="AL156" s="1766"/>
      <c r="AM156" s="1766"/>
      <c r="AN156" s="1766"/>
      <c r="AO156" s="1766"/>
      <c r="AP156" s="1766"/>
      <c r="AQ156" s="1766"/>
      <c r="AR156" s="1766"/>
      <c r="AS156" s="1766"/>
      <c r="AT156" s="1766"/>
      <c r="AU156" s="1766"/>
      <c r="AV156" s="1766"/>
      <c r="AW156" s="1766"/>
      <c r="AX156" s="1766"/>
      <c r="AY156" s="1766"/>
      <c r="AZ156" s="646"/>
      <c r="BA156" s="2392"/>
      <c r="BB156" s="159" t="s">
        <v>366</v>
      </c>
      <c r="BC156" s="341">
        <v>393.20748399999991</v>
      </c>
      <c r="BD156" s="307">
        <v>322.23626799999982</v>
      </c>
      <c r="BE156" s="307">
        <v>168.28668900000002</v>
      </c>
      <c r="BF156" s="307">
        <v>81.206129999999987</v>
      </c>
      <c r="BG156" s="342">
        <v>116.39615700000002</v>
      </c>
      <c r="BH156" s="352">
        <v>110.37745799999999</v>
      </c>
      <c r="BI156" s="307">
        <v>42.536845000000007</v>
      </c>
      <c r="BJ156" s="307">
        <v>94.174134999999993</v>
      </c>
      <c r="BK156" s="307">
        <v>19.544801</v>
      </c>
      <c r="BL156" s="342">
        <v>9.2596019999999992</v>
      </c>
      <c r="BM156" s="352">
        <v>130.10828700000002</v>
      </c>
      <c r="BN156" s="307">
        <v>144.083653</v>
      </c>
      <c r="BO156" s="307">
        <v>220.06070799999998</v>
      </c>
      <c r="BP156" s="307">
        <v>185.40208799999999</v>
      </c>
      <c r="BQ156" s="342">
        <v>125.785151</v>
      </c>
      <c r="BR156" s="352">
        <v>21.190587999999998</v>
      </c>
      <c r="BS156" s="307">
        <v>35.100169999999999</v>
      </c>
      <c r="BT156" s="307">
        <v>89.828716</v>
      </c>
      <c r="BU156" s="307">
        <v>120.03228599999998</v>
      </c>
      <c r="BV156" s="307">
        <v>352.22474700000004</v>
      </c>
      <c r="BW156" s="307">
        <v>6.8676599999999999</v>
      </c>
      <c r="BX156" s="307">
        <v>50.923817999999997</v>
      </c>
      <c r="BY156" s="308">
        <v>39.709968999999994</v>
      </c>
      <c r="BZ156" s="308">
        <v>46.138996999999996</v>
      </c>
      <c r="CA156" s="308">
        <v>12.59484</v>
      </c>
      <c r="CB156" s="308">
        <v>300.47184000000004</v>
      </c>
      <c r="CC156" s="308">
        <v>6.2490969999999999</v>
      </c>
      <c r="CD156" s="1864"/>
      <c r="CE156" s="1864"/>
      <c r="CF156" s="1864"/>
      <c r="CG156" s="1864"/>
      <c r="CH156" s="1864"/>
      <c r="CI156" s="1864"/>
      <c r="CJ156" s="1864"/>
      <c r="CK156" s="1864"/>
      <c r="CL156" s="1864"/>
      <c r="CM156" s="1864"/>
      <c r="CN156" s="1864"/>
      <c r="CO156" s="1864"/>
      <c r="CP156" s="1864"/>
      <c r="CQ156" s="1864"/>
      <c r="CR156" s="1864"/>
      <c r="CS156" s="1864"/>
      <c r="CT156" s="1864"/>
      <c r="CU156" s="1864"/>
      <c r="CV156" s="1864"/>
      <c r="CW156" s="1864"/>
      <c r="CX156" s="1864"/>
      <c r="CY156" s="1864"/>
      <c r="CZ156" s="1864"/>
    </row>
    <row r="157" s="642" customFormat="true" ht="15" customHeight="true" x14ac:dyDescent="0.2">
      <c r="A157" s="2336"/>
      <c r="B157" s="1639" t="s">
        <v>367</v>
      </c>
      <c r="C157" s="1576">
        <v>0.46886320202416137</v>
      </c>
      <c r="D157" s="1577">
        <v>1.6100226563876816</v>
      </c>
      <c r="E157" s="1577">
        <v>0.90683868295484871</v>
      </c>
      <c r="F157" s="1577">
        <v>0.23012268419398615</v>
      </c>
      <c r="G157" s="1578">
        <v>0.16220967682267576</v>
      </c>
      <c r="H157" s="1579">
        <v>1.6629426029730017</v>
      </c>
      <c r="I157" s="1577">
        <v>0.49505238521330602</v>
      </c>
      <c r="J157" s="1577">
        <v>0.31296728886966924</v>
      </c>
      <c r="K157" s="1577">
        <v>0</v>
      </c>
      <c r="L157" s="1580">
        <v>0</v>
      </c>
      <c r="M157" s="1581">
        <v>0.80476454801734865</v>
      </c>
      <c r="N157" s="1577">
        <v>0.24917390659635799</v>
      </c>
      <c r="O157" s="1577">
        <v>0.43915073913686514</v>
      </c>
      <c r="P157" s="1577">
        <v>2.4940734687025725</v>
      </c>
      <c r="Q157" s="1578">
        <v>0.72482560246861816</v>
      </c>
      <c r="R157" s="1579">
        <v>4.4277449478815081E-2</v>
      </c>
      <c r="S157" s="1577">
        <v>5.5692552304956733E-2</v>
      </c>
      <c r="T157" s="1577">
        <v>9.3602294826278964E-2</v>
      </c>
      <c r="U157" s="1577">
        <v>0</v>
      </c>
      <c r="V157" s="1577">
        <v>0.35516151535856233</v>
      </c>
      <c r="W157" s="1577">
        <v>0.99327271075464707</v>
      </c>
      <c r="X157" s="1577">
        <v>0.25520661230014696</v>
      </c>
      <c r="Y157" s="1577">
        <v>0.2735046405758163</v>
      </c>
      <c r="Z157" s="1577">
        <v>0.52154112249998374</v>
      </c>
      <c r="AA157" s="1577">
        <v>0.27274943875740937</v>
      </c>
      <c r="AB157" s="1577">
        <v>1.7493237896090554</v>
      </c>
      <c r="AC157" s="1980">
        <v>0</v>
      </c>
      <c r="AD157" s="1766"/>
      <c r="AE157" s="1766"/>
      <c r="AF157" s="1766"/>
      <c r="AG157" s="1766"/>
      <c r="AH157" s="1766"/>
      <c r="AI157" s="1766"/>
      <c r="AJ157" s="1766"/>
      <c r="AK157" s="1766"/>
      <c r="AL157" s="1766"/>
      <c r="AM157" s="1766"/>
      <c r="AN157" s="1766"/>
      <c r="AO157" s="1766"/>
      <c r="AP157" s="1766"/>
      <c r="AQ157" s="1766"/>
      <c r="AR157" s="1766"/>
      <c r="AS157" s="1766"/>
      <c r="AT157" s="1766"/>
      <c r="AU157" s="1766"/>
      <c r="AV157" s="1766"/>
      <c r="AW157" s="1766"/>
      <c r="AX157" s="1766"/>
      <c r="AY157" s="1766"/>
      <c r="AZ157" s="646"/>
      <c r="BA157" s="2392"/>
      <c r="BB157" s="159" t="s">
        <v>367</v>
      </c>
      <c r="BC157" s="341">
        <v>49.304036999999994</v>
      </c>
      <c r="BD157" s="307">
        <v>169.27490400000002</v>
      </c>
      <c r="BE157" s="307">
        <v>95.390516999999974</v>
      </c>
      <c r="BF157" s="307">
        <v>24.178992000000001</v>
      </c>
      <c r="BG157" s="342">
        <v>17.065777000000001</v>
      </c>
      <c r="BH157" s="352">
        <v>104.075132</v>
      </c>
      <c r="BI157" s="307">
        <v>30.993257999999997</v>
      </c>
      <c r="BJ157" s="307">
        <v>19.58295</v>
      </c>
      <c r="BK157" s="307">
        <v>0</v>
      </c>
      <c r="BL157" s="342">
        <v>0</v>
      </c>
      <c r="BM157" s="352">
        <v>34.257346999999996</v>
      </c>
      <c r="BN157" s="307">
        <v>10.608056000000001</v>
      </c>
      <c r="BO157" s="307">
        <v>18.683713999999998</v>
      </c>
      <c r="BP157" s="307">
        <v>106.15986700000001</v>
      </c>
      <c r="BQ157" s="342">
        <v>30.853902999999999</v>
      </c>
      <c r="BR157" s="352">
        <v>1.0391820000000001</v>
      </c>
      <c r="BS157" s="307">
        <v>1.2816799999999999</v>
      </c>
      <c r="BT157" s="307">
        <v>4.8746289999999997</v>
      </c>
      <c r="BU157" s="307">
        <v>0</v>
      </c>
      <c r="BV157" s="307">
        <v>19.050637999999999</v>
      </c>
      <c r="BW157" s="307">
        <v>11.980792999999998</v>
      </c>
      <c r="BX157" s="307">
        <v>11.123963</v>
      </c>
      <c r="BY157" s="308">
        <v>3.9213860000000005</v>
      </c>
      <c r="BZ157" s="308">
        <v>11.976894</v>
      </c>
      <c r="CA157" s="308">
        <v>10.018891</v>
      </c>
      <c r="CB157" s="308">
        <v>279.94617099999999</v>
      </c>
      <c r="CC157" s="308">
        <v>0</v>
      </c>
      <c r="CD157" s="1864"/>
      <c r="CE157" s="1864"/>
      <c r="CF157" s="1864"/>
      <c r="CG157" s="1864"/>
      <c r="CH157" s="1864"/>
      <c r="CI157" s="1864"/>
      <c r="CJ157" s="1864"/>
      <c r="CK157" s="1864"/>
      <c r="CL157" s="1864"/>
      <c r="CM157" s="1864"/>
      <c r="CN157" s="1864"/>
      <c r="CO157" s="1864"/>
      <c r="CP157" s="1864"/>
      <c r="CQ157" s="1864"/>
      <c r="CR157" s="1864"/>
      <c r="CS157" s="1864"/>
      <c r="CT157" s="1864"/>
      <c r="CU157" s="1864"/>
      <c r="CV157" s="1864"/>
      <c r="CW157" s="1864"/>
      <c r="CX157" s="1864"/>
      <c r="CY157" s="1864"/>
      <c r="CZ157" s="1864"/>
    </row>
    <row r="158" s="642" customFormat="true" ht="15" customHeight="true" x14ac:dyDescent="0.2">
      <c r="A158" s="2336"/>
      <c r="B158" s="1639" t="s">
        <v>167</v>
      </c>
      <c r="C158" s="1576">
        <v>8.1784405782011807E-2</v>
      </c>
      <c r="D158" s="1577">
        <v>4.3620011180979537E-2</v>
      </c>
      <c r="E158" s="1577">
        <v>1.8123575277783105E-2</v>
      </c>
      <c r="F158" s="1577">
        <v>0</v>
      </c>
      <c r="G158" s="1578">
        <v>0.22328962294513674</v>
      </c>
      <c r="H158" s="1579">
        <v>0</v>
      </c>
      <c r="I158" s="1577">
        <v>0</v>
      </c>
      <c r="J158" s="1577">
        <v>3.0467714250482818E-2</v>
      </c>
      <c r="K158" s="1577">
        <v>0</v>
      </c>
      <c r="L158" s="1580">
        <v>0.37529592088499536</v>
      </c>
      <c r="M158" s="1581">
        <v>0</v>
      </c>
      <c r="N158" s="1577">
        <v>0.14934923120109483</v>
      </c>
      <c r="O158" s="1577">
        <v>5.269551072648334E-2</v>
      </c>
      <c r="P158" s="1577">
        <v>0.10774453171668844</v>
      </c>
      <c r="Q158" s="1578">
        <v>0</v>
      </c>
      <c r="R158" s="1579">
        <v>8.1228797063749761E-2</v>
      </c>
      <c r="S158" s="1577">
        <v>0</v>
      </c>
      <c r="T158" s="1577">
        <v>5.420636290720212E-2</v>
      </c>
      <c r="U158" s="1577">
        <v>4.3597221303544008E-2</v>
      </c>
      <c r="V158" s="1577">
        <v>0</v>
      </c>
      <c r="W158" s="1577">
        <v>0.14617602293357615</v>
      </c>
      <c r="X158" s="1577">
        <v>7.6247473301312901E-2</v>
      </c>
      <c r="Y158" s="1577">
        <v>0</v>
      </c>
      <c r="Z158" s="1577">
        <v>0.13215003167823189</v>
      </c>
      <c r="AA158" s="1577">
        <v>0</v>
      </c>
      <c r="AB158" s="1577">
        <v>0.14679576218935439</v>
      </c>
      <c r="AC158" s="1980">
        <v>0</v>
      </c>
      <c r="AD158" s="1766"/>
      <c r="AE158" s="1766"/>
      <c r="AF158" s="1766"/>
      <c r="AG158" s="1766"/>
      <c r="AH158" s="1766"/>
      <c r="AI158" s="1766"/>
      <c r="AJ158" s="1766"/>
      <c r="AK158" s="1766"/>
      <c r="AL158" s="1766"/>
      <c r="AM158" s="1766"/>
      <c r="AN158" s="1766"/>
      <c r="AO158" s="1766"/>
      <c r="AP158" s="1766"/>
      <c r="AQ158" s="1766"/>
      <c r="AR158" s="1766"/>
      <c r="AS158" s="1766"/>
      <c r="AT158" s="1766"/>
      <c r="AU158" s="1766"/>
      <c r="AV158" s="1766"/>
      <c r="AW158" s="1766"/>
      <c r="AX158" s="1766"/>
      <c r="AY158" s="1766"/>
      <c r="AZ158" s="646"/>
      <c r="BA158" s="2392"/>
      <c r="BB158" s="159" t="s">
        <v>167</v>
      </c>
      <c r="BC158" s="341">
        <v>8.6001659999999998</v>
      </c>
      <c r="BD158" s="307">
        <v>4.5861299999999998</v>
      </c>
      <c r="BE158" s="307">
        <v>1.9064220000000001</v>
      </c>
      <c r="BF158" s="307">
        <v>0</v>
      </c>
      <c r="BG158" s="342">
        <v>23.491883999999999</v>
      </c>
      <c r="BH158" s="352">
        <v>0</v>
      </c>
      <c r="BI158" s="307">
        <v>0</v>
      </c>
      <c r="BJ158" s="307">
        <v>1.9064220000000001</v>
      </c>
      <c r="BK158" s="307">
        <v>0</v>
      </c>
      <c r="BL158" s="342">
        <v>23.491883999999999</v>
      </c>
      <c r="BM158" s="352">
        <v>0</v>
      </c>
      <c r="BN158" s="307">
        <v>6.3582299999999998</v>
      </c>
      <c r="BO158" s="307">
        <v>2.2419359999999999</v>
      </c>
      <c r="BP158" s="307">
        <v>4.5861299999999998</v>
      </c>
      <c r="BQ158" s="342">
        <v>0</v>
      </c>
      <c r="BR158" s="352">
        <v>1.9064220000000001</v>
      </c>
      <c r="BS158" s="307">
        <v>0</v>
      </c>
      <c r="BT158" s="307">
        <v>2.8229639999999998</v>
      </c>
      <c r="BU158" s="307">
        <v>2.2419359999999999</v>
      </c>
      <c r="BV158" s="307">
        <v>0</v>
      </c>
      <c r="BW158" s="307">
        <v>1.763166</v>
      </c>
      <c r="BX158" s="307">
        <v>3.32348</v>
      </c>
      <c r="BY158" s="308">
        <v>0</v>
      </c>
      <c r="BZ158" s="308">
        <v>3.0347499999999998</v>
      </c>
      <c r="CA158" s="308">
        <v>0</v>
      </c>
      <c r="CB158" s="308">
        <v>23.491883999999999</v>
      </c>
      <c r="CC158" s="308">
        <v>0</v>
      </c>
      <c r="CD158" s="1864"/>
      <c r="CE158" s="1864"/>
      <c r="CF158" s="1864"/>
      <c r="CG158" s="1864"/>
      <c r="CH158" s="1864"/>
      <c r="CI158" s="1864"/>
      <c r="CJ158" s="1864"/>
      <c r="CK158" s="1864"/>
      <c r="CL158" s="1864"/>
      <c r="CM158" s="1864"/>
      <c r="CN158" s="1864"/>
      <c r="CO158" s="1864"/>
      <c r="CP158" s="1864"/>
      <c r="CQ158" s="1864"/>
      <c r="CR158" s="1864"/>
      <c r="CS158" s="1864"/>
      <c r="CT158" s="1864"/>
      <c r="CU158" s="1864"/>
      <c r="CV158" s="1864"/>
      <c r="CW158" s="1864"/>
      <c r="CX158" s="1864"/>
      <c r="CY158" s="1864"/>
      <c r="CZ158" s="1864"/>
    </row>
    <row r="159" s="642" customFormat="true" ht="15" customHeight="true" x14ac:dyDescent="0.2">
      <c r="A159" s="2336"/>
      <c r="B159" s="1639" t="s">
        <v>169</v>
      </c>
      <c r="C159" s="1576">
        <v>0.35734919800080361</v>
      </c>
      <c r="D159" s="1577">
        <v>6.4568759974900317E-2</v>
      </c>
      <c r="E159" s="1577">
        <v>0</v>
      </c>
      <c r="F159" s="1577">
        <v>1.7160368162127057E-2</v>
      </c>
      <c r="G159" s="1578">
        <v>4.3685235514529706E-2</v>
      </c>
      <c r="H159" s="1579">
        <v>0.15807746959133614</v>
      </c>
      <c r="I159" s="1577">
        <v>0</v>
      </c>
      <c r="J159" s="1577">
        <v>0</v>
      </c>
      <c r="K159" s="1577">
        <v>0</v>
      </c>
      <c r="L159" s="1580">
        <v>0</v>
      </c>
      <c r="M159" s="1581">
        <v>0.35522683097601754</v>
      </c>
      <c r="N159" s="1577">
        <v>0.4122274189116758</v>
      </c>
      <c r="O159" s="1577">
        <v>0</v>
      </c>
      <c r="P159" s="1577">
        <v>4.2333449631244663E-2</v>
      </c>
      <c r="Q159" s="1578">
        <v>0.15032841925691184</v>
      </c>
      <c r="R159" s="1579">
        <v>0</v>
      </c>
      <c r="S159" s="1577">
        <v>0.27421481826801714</v>
      </c>
      <c r="T159" s="1577">
        <v>0</v>
      </c>
      <c r="U159" s="1577">
        <v>0</v>
      </c>
      <c r="V159" s="1577">
        <v>0</v>
      </c>
      <c r="W159" s="1577">
        <v>0.49079794823072498</v>
      </c>
      <c r="X159" s="1577">
        <v>0</v>
      </c>
      <c r="Y159" s="1577">
        <v>0</v>
      </c>
      <c r="Z159" s="1577">
        <v>0.39393233156765428</v>
      </c>
      <c r="AA159" s="1577">
        <v>0.31378162034583529</v>
      </c>
      <c r="AB159" s="1577">
        <v>6.9075214455940587E-2</v>
      </c>
      <c r="AC159" s="1980">
        <v>0.2130613851715572</v>
      </c>
      <c r="AD159" s="1766"/>
      <c r="AE159" s="1766"/>
      <c r="AF159" s="1766"/>
      <c r="AG159" s="1766"/>
      <c r="AH159" s="1766"/>
      <c r="AI159" s="1766"/>
      <c r="AJ159" s="1766"/>
      <c r="AK159" s="1766"/>
      <c r="AL159" s="1766"/>
      <c r="AM159" s="1766"/>
      <c r="AN159" s="1766"/>
      <c r="AO159" s="1766"/>
      <c r="AP159" s="1766"/>
      <c r="AQ159" s="1766"/>
      <c r="AR159" s="1766"/>
      <c r="AS159" s="1766"/>
      <c r="AT159" s="1766"/>
      <c r="AU159" s="1766"/>
      <c r="AV159" s="1766"/>
      <c r="AW159" s="1766"/>
      <c r="AX159" s="1766"/>
      <c r="AY159" s="1766"/>
      <c r="AZ159" s="646"/>
      <c r="BA159" s="2392"/>
      <c r="BB159" s="159" t="s">
        <v>169</v>
      </c>
      <c r="BC159" s="341">
        <v>37.577609000000002</v>
      </c>
      <c r="BD159" s="307">
        <v>6.7886439999999997</v>
      </c>
      <c r="BE159" s="307">
        <v>0</v>
      </c>
      <c r="BF159" s="307">
        <v>1.80304</v>
      </c>
      <c r="BG159" s="342">
        <v>4.5960419999999997</v>
      </c>
      <c r="BH159" s="352">
        <v>9.8932660000000006</v>
      </c>
      <c r="BI159" s="307">
        <v>0</v>
      </c>
      <c r="BJ159" s="307">
        <v>0</v>
      </c>
      <c r="BK159" s="307">
        <v>0</v>
      </c>
      <c r="BL159" s="342">
        <v>0</v>
      </c>
      <c r="BM159" s="352">
        <v>15.121352999999999</v>
      </c>
      <c r="BN159" s="307">
        <v>17.549717000000001</v>
      </c>
      <c r="BO159" s="307">
        <v>0</v>
      </c>
      <c r="BP159" s="307">
        <v>1.801917</v>
      </c>
      <c r="BQ159" s="342">
        <v>6.3990819999999999</v>
      </c>
      <c r="BR159" s="352">
        <v>0</v>
      </c>
      <c r="BS159" s="307">
        <v>6.3106400000000002</v>
      </c>
      <c r="BT159" s="307">
        <v>0</v>
      </c>
      <c r="BU159" s="307">
        <v>0</v>
      </c>
      <c r="BV159" s="307">
        <v>0</v>
      </c>
      <c r="BW159" s="307">
        <v>5.9199739999999998</v>
      </c>
      <c r="BX159" s="307">
        <v>0</v>
      </c>
      <c r="BY159" s="308">
        <v>0</v>
      </c>
      <c r="BZ159" s="308">
        <v>9.0464309999999983</v>
      </c>
      <c r="CA159" s="308">
        <v>11.526123999999999</v>
      </c>
      <c r="CB159" s="308">
        <v>11.054181</v>
      </c>
      <c r="CC159" s="308">
        <v>6.907985</v>
      </c>
      <c r="CD159" s="1864"/>
      <c r="CE159" s="1864"/>
      <c r="CF159" s="1864"/>
      <c r="CG159" s="1864"/>
      <c r="CH159" s="1864"/>
      <c r="CI159" s="1864"/>
      <c r="CJ159" s="1864"/>
      <c r="CK159" s="1864"/>
      <c r="CL159" s="1864"/>
      <c r="CM159" s="1864"/>
      <c r="CN159" s="1864"/>
      <c r="CO159" s="1864"/>
      <c r="CP159" s="1864"/>
      <c r="CQ159" s="1864"/>
      <c r="CR159" s="1864"/>
      <c r="CS159" s="1864"/>
      <c r="CT159" s="1864"/>
      <c r="CU159" s="1864"/>
      <c r="CV159" s="1864"/>
      <c r="CW159" s="1864"/>
      <c r="CX159" s="1864"/>
      <c r="CY159" s="1864"/>
      <c r="CZ159" s="1864"/>
    </row>
    <row r="160" s="642" customFormat="true" ht="15" customHeight="true" x14ac:dyDescent="0.2">
      <c r="A160" s="2336"/>
      <c r="B160" s="1639" t="s">
        <v>170</v>
      </c>
      <c r="C160" s="1576">
        <v>1.1273272410633783</v>
      </c>
      <c r="D160" s="1577">
        <v>0.43457659172019347</v>
      </c>
      <c r="E160" s="1577">
        <v>2.8092928692271098E-2</v>
      </c>
      <c r="F160" s="1577">
        <v>7.4552008097552136E-2</v>
      </c>
      <c r="G160" s="1578">
        <v>0</v>
      </c>
      <c r="H160" s="1579">
        <v>0.40255597451550673</v>
      </c>
      <c r="I160" s="1577">
        <v>4.7201533428458557E-2</v>
      </c>
      <c r="J160" s="1577">
        <v>0.12518691554786768</v>
      </c>
      <c r="K160" s="1577">
        <v>0</v>
      </c>
      <c r="L160" s="1580">
        <v>0</v>
      </c>
      <c r="M160" s="1581">
        <v>1.7221719226439531</v>
      </c>
      <c r="N160" s="1577">
        <v>0.71750938854336344</v>
      </c>
      <c r="O160" s="1577">
        <v>0.56074308413436003</v>
      </c>
      <c r="P160" s="1577">
        <v>0.26617019869946185</v>
      </c>
      <c r="Q160" s="1578">
        <v>0</v>
      </c>
      <c r="R160" s="1579">
        <v>0</v>
      </c>
      <c r="S160" s="1577">
        <v>0.30526460678405781</v>
      </c>
      <c r="T160" s="1577">
        <v>0.15878736238298877</v>
      </c>
      <c r="U160" s="1577">
        <v>0</v>
      </c>
      <c r="V160" s="1577">
        <v>0.23291636846340708</v>
      </c>
      <c r="W160" s="1577">
        <v>0.51589963765969171</v>
      </c>
      <c r="X160" s="1577">
        <v>7.4577199658556262E-2</v>
      </c>
      <c r="Y160" s="1577">
        <v>0</v>
      </c>
      <c r="Z160" s="1577">
        <v>0.61159565917094472</v>
      </c>
      <c r="AA160" s="1577">
        <v>0.18585712114763342</v>
      </c>
      <c r="AB160" s="1577">
        <v>0.73042841930553892</v>
      </c>
      <c r="AC160" s="1980">
        <v>0</v>
      </c>
      <c r="AD160" s="1766"/>
      <c r="AE160" s="1766"/>
      <c r="AF160" s="1766"/>
      <c r="AG160" s="1766"/>
      <c r="AH160" s="1766"/>
      <c r="AI160" s="1766"/>
      <c r="AJ160" s="1766"/>
      <c r="AK160" s="1766"/>
      <c r="AL160" s="1766"/>
      <c r="AM160" s="1766"/>
      <c r="AN160" s="1766"/>
      <c r="AO160" s="1766"/>
      <c r="AP160" s="1766"/>
      <c r="AQ160" s="1766"/>
      <c r="AR160" s="1766"/>
      <c r="AS160" s="1766"/>
      <c r="AT160" s="1766"/>
      <c r="AU160" s="1766"/>
      <c r="AV160" s="1766"/>
      <c r="AW160" s="1766"/>
      <c r="AX160" s="1766"/>
      <c r="AY160" s="1766"/>
      <c r="AZ160" s="646"/>
      <c r="BA160" s="2392"/>
      <c r="BB160" s="159" t="s">
        <v>170</v>
      </c>
      <c r="BC160" s="341">
        <v>118.54584399999999</v>
      </c>
      <c r="BD160" s="307">
        <v>45.690606000000002</v>
      </c>
      <c r="BE160" s="307">
        <v>2.9550999999999998</v>
      </c>
      <c r="BF160" s="307">
        <v>7.8331799999999996</v>
      </c>
      <c r="BG160" s="342">
        <v>0</v>
      </c>
      <c r="BH160" s="352">
        <v>25.193933999999999</v>
      </c>
      <c r="BI160" s="307">
        <v>2.9550999999999998</v>
      </c>
      <c r="BJ160" s="307">
        <v>7.8331799999999996</v>
      </c>
      <c r="BK160" s="307">
        <v>0</v>
      </c>
      <c r="BL160" s="342">
        <v>0</v>
      </c>
      <c r="BM160" s="352">
        <v>73.309691999999998</v>
      </c>
      <c r="BN160" s="307">
        <v>30.546455999999999</v>
      </c>
      <c r="BO160" s="307">
        <v>23.856872999999997</v>
      </c>
      <c r="BP160" s="307">
        <v>11.329495</v>
      </c>
      <c r="BQ160" s="342">
        <v>0</v>
      </c>
      <c r="BR160" s="352">
        <v>0</v>
      </c>
      <c r="BS160" s="307">
        <v>7.0252039999999996</v>
      </c>
      <c r="BT160" s="307">
        <v>8.2693429999999992</v>
      </c>
      <c r="BU160" s="307">
        <v>0</v>
      </c>
      <c r="BV160" s="307">
        <v>12.493486000000001</v>
      </c>
      <c r="BW160" s="307">
        <v>6.2227490000000003</v>
      </c>
      <c r="BX160" s="307">
        <v>3.2506759999999999</v>
      </c>
      <c r="BY160" s="308">
        <v>0</v>
      </c>
      <c r="BZ160" s="308">
        <v>14.044944999999998</v>
      </c>
      <c r="CA160" s="308">
        <v>6.8270799999999996</v>
      </c>
      <c r="CB160" s="308">
        <v>116.89124699999999</v>
      </c>
      <c r="CC160" s="308">
        <v>0</v>
      </c>
      <c r="CD160" s="1864"/>
      <c r="CE160" s="1864"/>
      <c r="CF160" s="1864"/>
      <c r="CG160" s="1864"/>
      <c r="CH160" s="1864"/>
      <c r="CI160" s="1864"/>
      <c r="CJ160" s="1864"/>
      <c r="CK160" s="1864"/>
      <c r="CL160" s="1864"/>
      <c r="CM160" s="1864"/>
      <c r="CN160" s="1864"/>
      <c r="CO160" s="1864"/>
      <c r="CP160" s="1864"/>
      <c r="CQ160" s="1864"/>
      <c r="CR160" s="1864"/>
      <c r="CS160" s="1864"/>
      <c r="CT160" s="1864"/>
      <c r="CU160" s="1864"/>
      <c r="CV160" s="1864"/>
      <c r="CW160" s="1864"/>
      <c r="CX160" s="1864"/>
      <c r="CY160" s="1864"/>
      <c r="CZ160" s="1864"/>
    </row>
    <row r="161" s="642" customFormat="true" ht="15" customHeight="true" x14ac:dyDescent="0.2">
      <c r="A161" s="2336"/>
      <c r="B161" s="1639" t="s">
        <v>254</v>
      </c>
      <c r="C161" s="1576">
        <v>1.7315611729840589E-2</v>
      </c>
      <c r="D161" s="1577">
        <v>5.6661891662204256E-2</v>
      </c>
      <c r="E161" s="1577">
        <v>0</v>
      </c>
      <c r="F161" s="1577">
        <v>0</v>
      </c>
      <c r="G161" s="1578">
        <v>0</v>
      </c>
      <c r="H161" s="1579">
        <v>9.5187944195633117E-2</v>
      </c>
      <c r="I161" s="1577">
        <v>0</v>
      </c>
      <c r="J161" s="1577">
        <v>0</v>
      </c>
      <c r="K161" s="1577">
        <v>0</v>
      </c>
      <c r="L161" s="1580">
        <v>0</v>
      </c>
      <c r="M161" s="1581">
        <v>4.2774927295373744E-2</v>
      </c>
      <c r="N161" s="1577">
        <v>0</v>
      </c>
      <c r="O161" s="1577">
        <v>0</v>
      </c>
      <c r="P161" s="1577">
        <v>0</v>
      </c>
      <c r="Q161" s="1578">
        <v>0</v>
      </c>
      <c r="R161" s="1579">
        <v>0</v>
      </c>
      <c r="S161" s="1577">
        <v>0</v>
      </c>
      <c r="T161" s="1577">
        <v>0</v>
      </c>
      <c r="U161" s="1577">
        <v>0</v>
      </c>
      <c r="V161" s="1577">
        <v>0</v>
      </c>
      <c r="W161" s="1577">
        <v>0</v>
      </c>
      <c r="X161" s="1577">
        <v>0</v>
      </c>
      <c r="Y161" s="1577">
        <v>0</v>
      </c>
      <c r="Z161" s="1577">
        <v>7.9290019006939147E-2</v>
      </c>
      <c r="AA161" s="1577">
        <v>0</v>
      </c>
      <c r="AB161" s="1577">
        <v>0</v>
      </c>
      <c r="AC161" s="1980">
        <v>0.18374055266826328</v>
      </c>
      <c r="AD161" s="1766"/>
      <c r="AE161" s="1766"/>
      <c r="AF161" s="1766"/>
      <c r="AG161" s="1766"/>
      <c r="AH161" s="1766"/>
      <c r="AI161" s="1766"/>
      <c r="AJ161" s="1766"/>
      <c r="AK161" s="1766"/>
      <c r="AL161" s="1766"/>
      <c r="AM161" s="1766"/>
      <c r="AN161" s="1766"/>
      <c r="AO161" s="1766"/>
      <c r="AP161" s="1766"/>
      <c r="AQ161" s="1766"/>
      <c r="AR161" s="1766"/>
      <c r="AS161" s="1766"/>
      <c r="AT161" s="1766"/>
      <c r="AU161" s="1766"/>
      <c r="AV161" s="1766"/>
      <c r="AW161" s="1766"/>
      <c r="AX161" s="1766"/>
      <c r="AY161" s="1766"/>
      <c r="AZ161" s="646"/>
      <c r="BA161" s="2392"/>
      <c r="BB161" s="159" t="s">
        <v>254</v>
      </c>
      <c r="BC161" s="341">
        <v>1.8208500000000001</v>
      </c>
      <c r="BD161" s="307">
        <v>5.9573299999999998</v>
      </c>
      <c r="BE161" s="307">
        <v>0</v>
      </c>
      <c r="BF161" s="307">
        <v>0</v>
      </c>
      <c r="BG161" s="342">
        <v>0</v>
      </c>
      <c r="BH161" s="352">
        <v>5.9573299999999998</v>
      </c>
      <c r="BI161" s="307">
        <v>0</v>
      </c>
      <c r="BJ161" s="307">
        <v>0</v>
      </c>
      <c r="BK161" s="307">
        <v>0</v>
      </c>
      <c r="BL161" s="342">
        <v>0</v>
      </c>
      <c r="BM161" s="352">
        <v>1.8208500000000001</v>
      </c>
      <c r="BN161" s="307">
        <v>0</v>
      </c>
      <c r="BO161" s="307">
        <v>0</v>
      </c>
      <c r="BP161" s="307">
        <v>0</v>
      </c>
      <c r="BQ161" s="342">
        <v>0</v>
      </c>
      <c r="BR161" s="352">
        <v>0</v>
      </c>
      <c r="BS161" s="307">
        <v>0</v>
      </c>
      <c r="BT161" s="307">
        <v>0</v>
      </c>
      <c r="BU161" s="307">
        <v>0</v>
      </c>
      <c r="BV161" s="307">
        <v>0</v>
      </c>
      <c r="BW161" s="307">
        <v>0</v>
      </c>
      <c r="BX161" s="307">
        <v>0</v>
      </c>
      <c r="BY161" s="308">
        <v>0</v>
      </c>
      <c r="BZ161" s="308">
        <v>1.8208500000000001</v>
      </c>
      <c r="CA161" s="308">
        <v>0</v>
      </c>
      <c r="CB161" s="308">
        <v>0</v>
      </c>
      <c r="CC161" s="308">
        <v>5.9573299999999998</v>
      </c>
      <c r="CD161" s="1864"/>
      <c r="CE161" s="1864"/>
      <c r="CF161" s="1864"/>
      <c r="CG161" s="1864"/>
      <c r="CH161" s="1864"/>
      <c r="CI161" s="1864"/>
      <c r="CJ161" s="1864"/>
      <c r="CK161" s="1864"/>
      <c r="CL161" s="1864"/>
      <c r="CM161" s="1864"/>
      <c r="CN161" s="1864"/>
      <c r="CO161" s="1864"/>
      <c r="CP161" s="1864"/>
      <c r="CQ161" s="1864"/>
      <c r="CR161" s="1864"/>
      <c r="CS161" s="1864"/>
      <c r="CT161" s="1864"/>
      <c r="CU161" s="1864"/>
      <c r="CV161" s="1864"/>
      <c r="CW161" s="1864"/>
      <c r="CX161" s="1864"/>
      <c r="CY161" s="1864"/>
      <c r="CZ161" s="1864"/>
    </row>
    <row r="162" s="642" customFormat="true" ht="15" customHeight="true" x14ac:dyDescent="0.2">
      <c r="A162" s="2336"/>
      <c r="B162" s="1639" t="s">
        <v>255</v>
      </c>
      <c r="C162" s="1576">
        <v>0.29466695931808162</v>
      </c>
      <c r="D162" s="1577">
        <v>0.62254036388986012</v>
      </c>
      <c r="E162" s="1577">
        <v>0.66023181354252003</v>
      </c>
      <c r="F162" s="1577">
        <v>1.4422346069243171E-2</v>
      </c>
      <c r="G162" s="1578">
        <v>6.2544005961674531E-2</v>
      </c>
      <c r="H162" s="1579">
        <v>0.26837675338364536</v>
      </c>
      <c r="I162" s="1577">
        <v>0.60488745122437593</v>
      </c>
      <c r="J162" s="1577">
        <v>0.28947635135384869</v>
      </c>
      <c r="K162" s="1577">
        <v>0</v>
      </c>
      <c r="L162" s="1580">
        <v>0</v>
      </c>
      <c r="M162" s="1581">
        <v>0.36472172078805271</v>
      </c>
      <c r="N162" s="1577">
        <v>0.16251798385501459</v>
      </c>
      <c r="O162" s="1577">
        <v>0.95745935214454381</v>
      </c>
      <c r="P162" s="1577">
        <v>0.70316765819747473</v>
      </c>
      <c r="Q162" s="1578">
        <v>0.1901808440841693</v>
      </c>
      <c r="R162" s="1579">
        <v>0</v>
      </c>
      <c r="S162" s="1577">
        <v>9.7933863667148985E-2</v>
      </c>
      <c r="T162" s="1577">
        <v>2.7818771406453107</v>
      </c>
      <c r="U162" s="1577">
        <v>0</v>
      </c>
      <c r="V162" s="1577">
        <v>7.8696681711771424E-2</v>
      </c>
      <c r="W162" s="1577">
        <v>0</v>
      </c>
      <c r="X162" s="1577">
        <v>0</v>
      </c>
      <c r="Y162" s="1577">
        <v>4.331688975957361E-2</v>
      </c>
      <c r="Z162" s="1577">
        <v>0</v>
      </c>
      <c r="AA162" s="1577">
        <v>0.14519749337473409</v>
      </c>
      <c r="AB162" s="1577">
        <v>8.9385588229376506E-2</v>
      </c>
      <c r="AC162" s="1980">
        <v>7.3263173105221402E-2</v>
      </c>
      <c r="AD162" s="1766"/>
      <c r="AE162" s="1766"/>
      <c r="AF162" s="1766"/>
      <c r="AG162" s="1766"/>
      <c r="AH162" s="1766"/>
      <c r="AI162" s="1766"/>
      <c r="AJ162" s="1766"/>
      <c r="AK162" s="1766"/>
      <c r="AL162" s="1766"/>
      <c r="AM162" s="1766"/>
      <c r="AN162" s="1766"/>
      <c r="AO162" s="1766"/>
      <c r="AP162" s="1766"/>
      <c r="AQ162" s="1766"/>
      <c r="AR162" s="1766"/>
      <c r="AS162" s="1766"/>
      <c r="AT162" s="1766"/>
      <c r="AU162" s="1766"/>
      <c r="AV162" s="1766"/>
      <c r="AW162" s="1766"/>
      <c r="AX162" s="1766"/>
      <c r="AY162" s="1766"/>
      <c r="AZ162" s="646"/>
      <c r="BA162" s="2392"/>
      <c r="BB162" s="159" t="s">
        <v>255</v>
      </c>
      <c r="BC162" s="341">
        <v>30.986160999999996</v>
      </c>
      <c r="BD162" s="307">
        <v>65.452780999999987</v>
      </c>
      <c r="BE162" s="307">
        <v>69.44989799999999</v>
      </c>
      <c r="BF162" s="307">
        <v>1.5153559999999999</v>
      </c>
      <c r="BG162" s="342">
        <v>6.5801379999999998</v>
      </c>
      <c r="BH162" s="352">
        <v>16.796337999999999</v>
      </c>
      <c r="BI162" s="307">
        <v>37.869593999999992</v>
      </c>
      <c r="BJ162" s="307">
        <v>18.113078000000002</v>
      </c>
      <c r="BK162" s="307">
        <v>0</v>
      </c>
      <c r="BL162" s="342">
        <v>0</v>
      </c>
      <c r="BM162" s="352">
        <v>15.525533000000001</v>
      </c>
      <c r="BN162" s="307">
        <v>6.9188619999999998</v>
      </c>
      <c r="BO162" s="307">
        <v>40.735208000000007</v>
      </c>
      <c r="BP162" s="307">
        <v>29.930227000000002</v>
      </c>
      <c r="BQ162" s="342">
        <v>8.0954939999999986</v>
      </c>
      <c r="BR162" s="352">
        <v>0</v>
      </c>
      <c r="BS162" s="307">
        <v>2.2538</v>
      </c>
      <c r="BT162" s="307">
        <v>144.87485599999999</v>
      </c>
      <c r="BU162" s="307">
        <v>0</v>
      </c>
      <c r="BV162" s="307">
        <v>4.2212399999999999</v>
      </c>
      <c r="BW162" s="307">
        <v>0</v>
      </c>
      <c r="BX162" s="307">
        <v>0</v>
      </c>
      <c r="BY162" s="308">
        <v>0.621058</v>
      </c>
      <c r="BZ162" s="308">
        <v>0</v>
      </c>
      <c r="CA162" s="308">
        <v>5.3335319999999999</v>
      </c>
      <c r="CB162" s="308">
        <v>14.304472000000001</v>
      </c>
      <c r="CC162" s="308">
        <v>2.3753760000000002</v>
      </c>
      <c r="CD162" s="1864"/>
      <c r="CE162" s="1864"/>
      <c r="CF162" s="1864"/>
      <c r="CG162" s="1864"/>
      <c r="CH162" s="1864"/>
      <c r="CI162" s="1864"/>
      <c r="CJ162" s="1864"/>
      <c r="CK162" s="1864"/>
      <c r="CL162" s="1864"/>
      <c r="CM162" s="1864"/>
      <c r="CN162" s="1864"/>
      <c r="CO162" s="1864"/>
      <c r="CP162" s="1864"/>
      <c r="CQ162" s="1864"/>
      <c r="CR162" s="1864"/>
      <c r="CS162" s="1864"/>
      <c r="CT162" s="1864"/>
      <c r="CU162" s="1864"/>
      <c r="CV162" s="1864"/>
      <c r="CW162" s="1864"/>
      <c r="CX162" s="1864"/>
      <c r="CY162" s="1864"/>
      <c r="CZ162" s="1864"/>
    </row>
    <row r="163" s="642" customFormat="true" ht="15" customHeight="true" x14ac:dyDescent="0.2">
      <c r="A163" s="2336"/>
      <c r="B163" s="1639" t="s">
        <v>368</v>
      </c>
      <c r="C163" s="1576">
        <v>3.4391751930131324E-2</v>
      </c>
      <c r="D163" s="1577">
        <v>0</v>
      </c>
      <c r="E163" s="1577">
        <v>0</v>
      </c>
      <c r="F163" s="1577">
        <v>1.5697381676852452E-2</v>
      </c>
      <c r="G163" s="1578">
        <v>0</v>
      </c>
      <c r="H163" s="1579">
        <v>0</v>
      </c>
      <c r="I163" s="1577">
        <v>0</v>
      </c>
      <c r="J163" s="1577">
        <v>0</v>
      </c>
      <c r="K163" s="1577">
        <v>0</v>
      </c>
      <c r="L163" s="1580">
        <v>0</v>
      </c>
      <c r="M163" s="1581">
        <v>8.495828569756457E-2</v>
      </c>
      <c r="N163" s="1577">
        <v>0</v>
      </c>
      <c r="O163" s="1577">
        <v>0</v>
      </c>
      <c r="P163" s="1577">
        <v>0</v>
      </c>
      <c r="Q163" s="1578">
        <v>3.8746224812010045E-2</v>
      </c>
      <c r="R163" s="1579">
        <v>0</v>
      </c>
      <c r="S163" s="1577">
        <v>0</v>
      </c>
      <c r="T163" s="1577">
        <v>0</v>
      </c>
      <c r="U163" s="1577">
        <v>0</v>
      </c>
      <c r="V163" s="1577">
        <v>3.3476682931084988E-2</v>
      </c>
      <c r="W163" s="1577">
        <v>0</v>
      </c>
      <c r="X163" s="1577">
        <v>0</v>
      </c>
      <c r="Y163" s="1577">
        <v>0</v>
      </c>
      <c r="Z163" s="1577">
        <v>7.9290019006939147E-2</v>
      </c>
      <c r="AA163" s="1577">
        <v>4.4900398190690513E-2</v>
      </c>
      <c r="AB163" s="1577">
        <v>0</v>
      </c>
      <c r="AC163" s="1980">
        <v>0</v>
      </c>
      <c r="AD163" s="1766"/>
      <c r="AE163" s="1766"/>
      <c r="AF163" s="1766"/>
      <c r="AG163" s="1766"/>
      <c r="AH163" s="1766"/>
      <c r="AI163" s="1766"/>
      <c r="AJ163" s="1766"/>
      <c r="AK163" s="1766"/>
      <c r="AL163" s="1766"/>
      <c r="AM163" s="1766"/>
      <c r="AN163" s="1766"/>
      <c r="AO163" s="1766"/>
      <c r="AP163" s="1766"/>
      <c r="AQ163" s="1766"/>
      <c r="AR163" s="1766"/>
      <c r="AS163" s="1766"/>
      <c r="AT163" s="1766"/>
      <c r="AU163" s="1766"/>
      <c r="AV163" s="1766"/>
      <c r="AW163" s="1766"/>
      <c r="AX163" s="1766"/>
      <c r="AY163" s="1766"/>
      <c r="AZ163" s="646"/>
      <c r="BA163" s="2392"/>
      <c r="BB163" s="159" t="s">
        <v>368</v>
      </c>
      <c r="BC163" s="341">
        <v>3.6165180000000001</v>
      </c>
      <c r="BD163" s="307">
        <v>0</v>
      </c>
      <c r="BE163" s="307">
        <v>0</v>
      </c>
      <c r="BF163" s="307">
        <v>1.649324</v>
      </c>
      <c r="BG163" s="342">
        <v>0</v>
      </c>
      <c r="BH163" s="352">
        <v>0</v>
      </c>
      <c r="BI163" s="307">
        <v>0</v>
      </c>
      <c r="BJ163" s="307">
        <v>0</v>
      </c>
      <c r="BK163" s="307">
        <v>0</v>
      </c>
      <c r="BL163" s="342">
        <v>0</v>
      </c>
      <c r="BM163" s="352">
        <v>3.6165180000000001</v>
      </c>
      <c r="BN163" s="307">
        <v>0</v>
      </c>
      <c r="BO163" s="307">
        <v>0</v>
      </c>
      <c r="BP163" s="307">
        <v>0</v>
      </c>
      <c r="BQ163" s="342">
        <v>1.649324</v>
      </c>
      <c r="BR163" s="352">
        <v>0</v>
      </c>
      <c r="BS163" s="307">
        <v>0</v>
      </c>
      <c r="BT163" s="307">
        <v>0</v>
      </c>
      <c r="BU163" s="307">
        <v>0</v>
      </c>
      <c r="BV163" s="307">
        <v>1.795668</v>
      </c>
      <c r="BW163" s="307">
        <v>0</v>
      </c>
      <c r="BX163" s="307">
        <v>0</v>
      </c>
      <c r="BY163" s="308">
        <v>0</v>
      </c>
      <c r="BZ163" s="308">
        <v>1.8208500000000001</v>
      </c>
      <c r="CA163" s="308">
        <v>1.649324</v>
      </c>
      <c r="CB163" s="308">
        <v>0</v>
      </c>
      <c r="CC163" s="308">
        <v>0</v>
      </c>
      <c r="CD163" s="1864"/>
      <c r="CE163" s="1864"/>
      <c r="CF163" s="1864"/>
      <c r="CG163" s="1864"/>
      <c r="CH163" s="1864"/>
      <c r="CI163" s="1864"/>
      <c r="CJ163" s="1864"/>
      <c r="CK163" s="1864"/>
      <c r="CL163" s="1864"/>
      <c r="CM163" s="1864"/>
      <c r="CN163" s="1864"/>
      <c r="CO163" s="1864"/>
      <c r="CP163" s="1864"/>
      <c r="CQ163" s="1864"/>
      <c r="CR163" s="1864"/>
      <c r="CS163" s="1864"/>
      <c r="CT163" s="1864"/>
      <c r="CU163" s="1864"/>
      <c r="CV163" s="1864"/>
      <c r="CW163" s="1864"/>
      <c r="CX163" s="1864"/>
      <c r="CY163" s="1864"/>
      <c r="CZ163" s="1864"/>
    </row>
    <row r="164" s="642" customFormat="true" ht="15" customHeight="true" x14ac:dyDescent="0.2">
      <c r="A164" s="2337"/>
      <c r="B164" s="1641" t="s">
        <v>47</v>
      </c>
      <c r="C164" s="1576">
        <v>0.29210238299244967</v>
      </c>
      <c r="D164" s="1577">
        <v>0.19116419751789168</v>
      </c>
      <c r="E164" s="1577">
        <v>0</v>
      </c>
      <c r="F164" s="1577">
        <v>0</v>
      </c>
      <c r="G164" s="1578">
        <v>0</v>
      </c>
      <c r="H164" s="1579">
        <v>5.3461695379035931E-2</v>
      </c>
      <c r="I164" s="1577">
        <v>0</v>
      </c>
      <c r="J164" s="1577">
        <v>0</v>
      </c>
      <c r="K164" s="1577">
        <v>0</v>
      </c>
      <c r="L164" s="1580">
        <v>0</v>
      </c>
      <c r="M164" s="1581">
        <v>0.25114375864822269</v>
      </c>
      <c r="N164" s="1577">
        <v>0.14712340213410358</v>
      </c>
      <c r="O164" s="1577">
        <v>0.62802184739267464</v>
      </c>
      <c r="P164" s="1577">
        <v>8.9176676529874266E-2</v>
      </c>
      <c r="Q164" s="1578">
        <v>0</v>
      </c>
      <c r="R164" s="1579">
        <v>8.2862472365974701E-2</v>
      </c>
      <c r="S164" s="1577">
        <v>0</v>
      </c>
      <c r="T164" s="1577">
        <v>0</v>
      </c>
      <c r="U164" s="1577">
        <v>0.42374640202250508</v>
      </c>
      <c r="V164" s="1577">
        <v>0.22812593140085435</v>
      </c>
      <c r="W164" s="1577">
        <v>0</v>
      </c>
      <c r="X164" s="1577">
        <v>0</v>
      </c>
      <c r="Y164" s="1577">
        <v>0</v>
      </c>
      <c r="Z164" s="1577">
        <v>0</v>
      </c>
      <c r="AA164" s="1577">
        <v>0</v>
      </c>
      <c r="AB164" s="1577">
        <v>8.4735247736227676E-2</v>
      </c>
      <c r="AC164" s="1980">
        <v>3.956855838181652E-2</v>
      </c>
      <c r="AD164" s="1766"/>
      <c r="AE164" s="1766"/>
      <c r="AF164" s="1766"/>
      <c r="AG164" s="1766"/>
      <c r="AH164" s="1766"/>
      <c r="AI164" s="1766"/>
      <c r="AJ164" s="1766"/>
      <c r="AK164" s="1766"/>
      <c r="AL164" s="1766"/>
      <c r="AM164" s="1766"/>
      <c r="AN164" s="1766"/>
      <c r="AO164" s="1766"/>
      <c r="AP164" s="1766"/>
      <c r="AQ164" s="1766"/>
      <c r="AR164" s="1766"/>
      <c r="AS164" s="1766"/>
      <c r="AT164" s="1766"/>
      <c r="AU164" s="1766"/>
      <c r="AV164" s="1766"/>
      <c r="AW164" s="1766"/>
      <c r="AX164" s="1766"/>
      <c r="AY164" s="1766"/>
      <c r="AZ164" s="646"/>
      <c r="BA164" s="2392"/>
      <c r="BB164" s="159" t="s">
        <v>47</v>
      </c>
      <c r="BC164" s="341">
        <v>30.716478999999996</v>
      </c>
      <c r="BD164" s="307">
        <v>20.098662000000001</v>
      </c>
      <c r="BE164" s="307">
        <v>0</v>
      </c>
      <c r="BF164" s="307">
        <v>0</v>
      </c>
      <c r="BG164" s="342">
        <v>0</v>
      </c>
      <c r="BH164" s="352">
        <v>3.3458960000000002</v>
      </c>
      <c r="BI164" s="307">
        <v>0</v>
      </c>
      <c r="BJ164" s="307">
        <v>0</v>
      </c>
      <c r="BK164" s="307">
        <v>0</v>
      </c>
      <c r="BL164" s="342">
        <v>0</v>
      </c>
      <c r="BM164" s="352">
        <v>10.690728</v>
      </c>
      <c r="BN164" s="307">
        <v>6.2634699999999999</v>
      </c>
      <c r="BO164" s="307">
        <v>26.719255</v>
      </c>
      <c r="BP164" s="307">
        <v>3.7957920000000001</v>
      </c>
      <c r="BQ164" s="342">
        <v>0</v>
      </c>
      <c r="BR164" s="352">
        <v>1.9447639999999999</v>
      </c>
      <c r="BS164" s="307">
        <v>0</v>
      </c>
      <c r="BT164" s="307">
        <v>0</v>
      </c>
      <c r="BU164" s="307">
        <v>21.790661999999998</v>
      </c>
      <c r="BV164" s="307">
        <v>12.23653</v>
      </c>
      <c r="BW164" s="307">
        <v>0</v>
      </c>
      <c r="BX164" s="307">
        <v>0</v>
      </c>
      <c r="BY164" s="308">
        <v>0</v>
      </c>
      <c r="BZ164" s="308">
        <v>0</v>
      </c>
      <c r="CA164" s="308">
        <v>0</v>
      </c>
      <c r="CB164" s="308">
        <v>13.560273</v>
      </c>
      <c r="CC164" s="308">
        <v>1.2829120000000001</v>
      </c>
      <c r="CD164" s="1864"/>
      <c r="CE164" s="1864"/>
      <c r="CF164" s="1864"/>
      <c r="CG164" s="1864"/>
      <c r="CH164" s="1864"/>
      <c r="CI164" s="1864"/>
      <c r="CJ164" s="1864"/>
      <c r="CK164" s="1864"/>
      <c r="CL164" s="1864"/>
      <c r="CM164" s="1864"/>
      <c r="CN164" s="1864"/>
      <c r="CO164" s="1864"/>
      <c r="CP164" s="1864"/>
      <c r="CQ164" s="1864"/>
      <c r="CR164" s="1864"/>
      <c r="CS164" s="1864"/>
      <c r="CT164" s="1864"/>
      <c r="CU164" s="1864"/>
      <c r="CV164" s="1864"/>
      <c r="CW164" s="1864"/>
      <c r="CX164" s="1864"/>
      <c r="CY164" s="1864"/>
      <c r="CZ164" s="1864"/>
    </row>
    <row r="165" s="239" customFormat="true" ht="15" customHeight="true" x14ac:dyDescent="0.2">
      <c r="A165" s="790"/>
      <c r="B165" s="1384"/>
      <c r="C165" s="889"/>
      <c r="D165" s="881"/>
      <c r="E165" s="881"/>
      <c r="F165" s="881"/>
      <c r="G165" s="882"/>
      <c r="H165" s="890"/>
      <c r="I165" s="881"/>
      <c r="J165" s="881"/>
      <c r="K165" s="881"/>
      <c r="L165" s="891"/>
      <c r="M165" s="889"/>
      <c r="N165" s="881"/>
      <c r="O165" s="881"/>
      <c r="P165" s="881"/>
      <c r="Q165" s="882"/>
      <c r="R165" s="890"/>
      <c r="S165" s="881"/>
      <c r="T165" s="881"/>
      <c r="U165" s="881"/>
      <c r="V165" s="881"/>
      <c r="W165" s="881"/>
      <c r="X165" s="881"/>
      <c r="Y165" s="881"/>
      <c r="Z165" s="881"/>
      <c r="AA165" s="881"/>
      <c r="AB165" s="881"/>
      <c r="AC165" s="891"/>
      <c r="AD165" s="609"/>
      <c r="AE165" s="609"/>
      <c r="AF165" s="609"/>
      <c r="AG165" s="609"/>
      <c r="AH165" s="609"/>
      <c r="AI165" s="609"/>
      <c r="AJ165" s="609"/>
      <c r="AK165" s="609"/>
      <c r="AL165" s="609"/>
      <c r="AM165" s="609"/>
      <c r="AN165" s="609"/>
      <c r="AO165" s="609"/>
      <c r="AP165" s="609"/>
      <c r="AQ165" s="609"/>
      <c r="AR165" s="609"/>
      <c r="AS165" s="609"/>
      <c r="AT165" s="609"/>
      <c r="AU165" s="609"/>
      <c r="AV165" s="609"/>
      <c r="AW165" s="609"/>
      <c r="AX165" s="609"/>
      <c r="AY165" s="609"/>
      <c r="AZ165" s="216"/>
      <c r="BA165" s="2393"/>
      <c r="BB165" s="159" t="s">
        <v>171</v>
      </c>
      <c r="BC165" s="341">
        <v>10515.655054000008</v>
      </c>
      <c r="BD165" s="307">
        <v>10513.821238999997</v>
      </c>
      <c r="BE165" s="307">
        <v>10519.017195999948</v>
      </c>
      <c r="BF165" s="307">
        <v>10507.000682999975</v>
      </c>
      <c r="BG165" s="342">
        <v>10520.813144000005</v>
      </c>
      <c r="BH165" s="352">
        <v>6258.492133999991</v>
      </c>
      <c r="BI165" s="307">
        <v>6260.6016909999853</v>
      </c>
      <c r="BJ165" s="307">
        <v>6257.1874749999961</v>
      </c>
      <c r="BK165" s="307">
        <v>6258.6266849999975</v>
      </c>
      <c r="BL165" s="342">
        <v>6259.5628389999974</v>
      </c>
      <c r="BM165" s="352">
        <v>4256.8161190000001</v>
      </c>
      <c r="BN165" s="307">
        <v>4257.2900770000015</v>
      </c>
      <c r="BO165" s="307">
        <v>4254.5104299999957</v>
      </c>
      <c r="BP165" s="307">
        <v>4256.4851569999992</v>
      </c>
      <c r="BQ165" s="342">
        <v>4256.7347089999957</v>
      </c>
      <c r="BR165" s="352">
        <v>2346.9780039999941</v>
      </c>
      <c r="BS165" s="307">
        <v>2301.3490079999947</v>
      </c>
      <c r="BT165" s="307">
        <v>5207.8092839999917</v>
      </c>
      <c r="BU165" s="307">
        <v>5142.3827780000129</v>
      </c>
      <c r="BV165" s="307">
        <v>5363.9364560000095</v>
      </c>
      <c r="BW165" s="307">
        <v>1206.1937140000043</v>
      </c>
      <c r="BX165" s="307">
        <v>4358.8067329999949</v>
      </c>
      <c r="BY165" s="308">
        <v>1433.7548320000005</v>
      </c>
      <c r="BZ165" s="308">
        <v>2296.4428849999981</v>
      </c>
      <c r="CA165" s="308">
        <v>3673.2948179999994</v>
      </c>
      <c r="CB165" s="308">
        <v>16003.107752999991</v>
      </c>
      <c r="CC165" s="308">
        <v>3242.2510510000134</v>
      </c>
      <c r="CD165" s="1864"/>
      <c r="CE165" s="1864"/>
      <c r="CF165" s="1864"/>
      <c r="CG165" s="1864"/>
      <c r="CH165" s="1864"/>
      <c r="CI165" s="1864"/>
      <c r="CJ165" s="1864"/>
      <c r="CK165" s="1864"/>
      <c r="CL165" s="1864"/>
      <c r="CM165" s="1864"/>
      <c r="CN165" s="1864"/>
      <c r="CO165" s="1864"/>
      <c r="CP165" s="1864"/>
      <c r="CQ165" s="1864"/>
      <c r="CR165" s="1864"/>
      <c r="CS165" s="1864"/>
      <c r="CT165" s="1864"/>
      <c r="CU165" s="1864"/>
      <c r="CV165" s="1864"/>
      <c r="CW165" s="1864"/>
      <c r="CX165" s="1864"/>
      <c r="CY165" s="1864"/>
      <c r="CZ165" s="1864"/>
    </row>
    <row r="166" s="239" customFormat="true" ht="15" customHeight="true" x14ac:dyDescent="0.2">
      <c r="A166" s="720"/>
      <c r="B166" s="1012"/>
      <c r="C166" s="889"/>
      <c r="D166" s="881"/>
      <c r="E166" s="881"/>
      <c r="F166" s="881"/>
      <c r="G166" s="882"/>
      <c r="H166" s="890"/>
      <c r="I166" s="881"/>
      <c r="J166" s="881"/>
      <c r="K166" s="881"/>
      <c r="L166" s="891"/>
      <c r="M166" s="889"/>
      <c r="N166" s="881"/>
      <c r="O166" s="881"/>
      <c r="P166" s="881"/>
      <c r="Q166" s="882"/>
      <c r="R166" s="890"/>
      <c r="S166" s="881"/>
      <c r="T166" s="881"/>
      <c r="U166" s="881"/>
      <c r="V166" s="881"/>
      <c r="W166" s="881"/>
      <c r="X166" s="881"/>
      <c r="Y166" s="881"/>
      <c r="Z166" s="881"/>
      <c r="AA166" s="881"/>
      <c r="AB166" s="881"/>
      <c r="AC166" s="891"/>
      <c r="AD166" s="609"/>
      <c r="AE166" s="609"/>
      <c r="AF166" s="609"/>
      <c r="AG166" s="609"/>
      <c r="AH166" s="609"/>
      <c r="AI166" s="609"/>
      <c r="AJ166" s="609"/>
      <c r="AK166" s="609"/>
      <c r="AL166" s="609"/>
      <c r="AM166" s="609"/>
      <c r="AN166" s="609"/>
      <c r="AO166" s="609"/>
      <c r="AP166" s="609"/>
      <c r="AQ166" s="609"/>
      <c r="AR166" s="609"/>
      <c r="AS166" s="609"/>
      <c r="AT166" s="609"/>
      <c r="AU166" s="609"/>
      <c r="AV166" s="609"/>
      <c r="AW166" s="609"/>
      <c r="AX166" s="609"/>
      <c r="AY166" s="609"/>
      <c r="AZ166" s="216"/>
      <c r="BA166" s="38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1864"/>
      <c r="CE166" s="1864"/>
      <c r="CF166" s="1864"/>
      <c r="CG166" s="1864"/>
      <c r="CH166" s="1864"/>
      <c r="CI166" s="1864"/>
      <c r="CJ166" s="1864"/>
      <c r="CK166" s="1864"/>
      <c r="CL166" s="1864"/>
      <c r="CM166" s="1864"/>
      <c r="CN166" s="1864"/>
      <c r="CO166" s="1864"/>
      <c r="CP166" s="1864"/>
      <c r="CQ166" s="1864"/>
      <c r="CR166" s="1864"/>
      <c r="CS166" s="1864"/>
      <c r="CT166" s="1864"/>
      <c r="CU166" s="1864"/>
      <c r="CV166" s="1864"/>
      <c r="CW166" s="1864"/>
      <c r="CX166" s="1864"/>
      <c r="CY166" s="1864"/>
      <c r="CZ166" s="1864"/>
    </row>
    <row r="167" s="239" customFormat="true" ht="15" customHeight="true" x14ac:dyDescent="0.2">
      <c r="A167" s="720"/>
      <c r="B167" s="1012"/>
      <c r="C167" s="889"/>
      <c r="D167" s="881"/>
      <c r="E167" s="881"/>
      <c r="F167" s="881"/>
      <c r="G167" s="882"/>
      <c r="H167" s="890"/>
      <c r="I167" s="881"/>
      <c r="J167" s="881"/>
      <c r="K167" s="881"/>
      <c r="L167" s="891"/>
      <c r="M167" s="889"/>
      <c r="N167" s="881"/>
      <c r="O167" s="881"/>
      <c r="P167" s="881"/>
      <c r="Q167" s="882"/>
      <c r="R167" s="890"/>
      <c r="S167" s="881"/>
      <c r="T167" s="881"/>
      <c r="U167" s="881"/>
      <c r="V167" s="881"/>
      <c r="W167" s="881"/>
      <c r="X167" s="881"/>
      <c r="Y167" s="881"/>
      <c r="Z167" s="881"/>
      <c r="AA167" s="881"/>
      <c r="AB167" s="881"/>
      <c r="AC167" s="891"/>
      <c r="AD167" s="609"/>
      <c r="AE167" s="609"/>
      <c r="AF167" s="609"/>
      <c r="AG167" s="609"/>
      <c r="AH167" s="609"/>
      <c r="AI167" s="609"/>
      <c r="AJ167" s="609"/>
      <c r="AK167" s="609"/>
      <c r="AL167" s="609"/>
      <c r="AM167" s="609"/>
      <c r="AN167" s="609"/>
      <c r="AO167" s="609"/>
      <c r="AP167" s="609"/>
      <c r="AQ167" s="609"/>
      <c r="AR167" s="609"/>
      <c r="AS167" s="609"/>
      <c r="AT167" s="609"/>
      <c r="AU167" s="609"/>
      <c r="AV167" s="609"/>
      <c r="AW167" s="609"/>
      <c r="AX167" s="609"/>
      <c r="AY167" s="609"/>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1864"/>
      <c r="CE167" s="1864"/>
      <c r="CF167" s="1864"/>
      <c r="CG167" s="1864"/>
      <c r="CH167" s="1864"/>
      <c r="CI167" s="1864"/>
      <c r="CJ167" s="1864"/>
      <c r="CK167" s="1864"/>
      <c r="CL167" s="1864"/>
      <c r="CM167" s="1864"/>
      <c r="CN167" s="1864"/>
      <c r="CO167" s="1864"/>
      <c r="CP167" s="1864"/>
      <c r="CQ167" s="1864"/>
      <c r="CR167" s="1864"/>
      <c r="CS167" s="1864"/>
      <c r="CT167" s="1864"/>
      <c r="CU167" s="1864"/>
      <c r="CV167" s="1864"/>
      <c r="CW167" s="1864"/>
      <c r="CX167" s="1864"/>
      <c r="CY167" s="1864"/>
      <c r="CZ167" s="1864"/>
    </row>
    <row r="168" s="239" customFormat="true" ht="15" customHeight="true" x14ac:dyDescent="0.2">
      <c r="A168" s="720"/>
      <c r="B168" s="1012"/>
      <c r="C168" s="889"/>
      <c r="D168" s="881"/>
      <c r="E168" s="881"/>
      <c r="F168" s="881"/>
      <c r="G168" s="882"/>
      <c r="H168" s="890"/>
      <c r="I168" s="881"/>
      <c r="J168" s="881"/>
      <c r="K168" s="881"/>
      <c r="L168" s="891"/>
      <c r="M168" s="889"/>
      <c r="N168" s="881"/>
      <c r="O168" s="881"/>
      <c r="P168" s="881"/>
      <c r="Q168" s="882"/>
      <c r="R168" s="890"/>
      <c r="S168" s="881"/>
      <c r="T168" s="881"/>
      <c r="U168" s="881"/>
      <c r="V168" s="881"/>
      <c r="W168" s="881"/>
      <c r="X168" s="881"/>
      <c r="Y168" s="881"/>
      <c r="Z168" s="881"/>
      <c r="AA168" s="881"/>
      <c r="AB168" s="881"/>
      <c r="AC168" s="891"/>
      <c r="AD168" s="609"/>
      <c r="AE168" s="609"/>
      <c r="AF168" s="609"/>
      <c r="AG168" s="609"/>
      <c r="AH168" s="609"/>
      <c r="AI168" s="609"/>
      <c r="AJ168" s="609"/>
      <c r="AK168" s="609"/>
      <c r="AL168" s="609"/>
      <c r="AM168" s="609"/>
      <c r="AN168" s="609"/>
      <c r="AO168" s="609"/>
      <c r="AP168" s="609"/>
      <c r="AQ168" s="609"/>
      <c r="AR168" s="609"/>
      <c r="AS168" s="609"/>
      <c r="AT168" s="609"/>
      <c r="AU168" s="609"/>
      <c r="AV168" s="609"/>
      <c r="AW168" s="609"/>
      <c r="AX168" s="609"/>
      <c r="AY168" s="609"/>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1864"/>
      <c r="CE168" s="1864"/>
      <c r="CF168" s="1864"/>
      <c r="CG168" s="1864"/>
      <c r="CH168" s="1864"/>
      <c r="CI168" s="1864"/>
      <c r="CJ168" s="1864"/>
      <c r="CK168" s="1864"/>
      <c r="CL168" s="1864"/>
      <c r="CM168" s="1864"/>
      <c r="CN168" s="1864"/>
      <c r="CO168" s="1864"/>
      <c r="CP168" s="1864"/>
      <c r="CQ168" s="1864"/>
      <c r="CR168" s="1864"/>
      <c r="CS168" s="1864"/>
      <c r="CT168" s="1864"/>
      <c r="CU168" s="1864"/>
      <c r="CV168" s="1864"/>
      <c r="CW168" s="1864"/>
      <c r="CX168" s="1864"/>
      <c r="CY168" s="1864"/>
      <c r="CZ168" s="1864"/>
    </row>
    <row r="169" s="239" customFormat="true" ht="15" customHeight="true" x14ac:dyDescent="0.2">
      <c r="A169" s="720"/>
      <c r="B169" s="1012"/>
      <c r="C169" s="889"/>
      <c r="D169" s="881"/>
      <c r="E169" s="881"/>
      <c r="F169" s="881"/>
      <c r="G169" s="882"/>
      <c r="H169" s="890"/>
      <c r="I169" s="881"/>
      <c r="J169" s="881"/>
      <c r="K169" s="881"/>
      <c r="L169" s="891"/>
      <c r="M169" s="889"/>
      <c r="N169" s="881"/>
      <c r="O169" s="881"/>
      <c r="P169" s="881"/>
      <c r="Q169" s="882"/>
      <c r="R169" s="890"/>
      <c r="S169" s="881"/>
      <c r="T169" s="881"/>
      <c r="U169" s="881"/>
      <c r="V169" s="881"/>
      <c r="W169" s="881"/>
      <c r="X169" s="881"/>
      <c r="Y169" s="881"/>
      <c r="Z169" s="881"/>
      <c r="AA169" s="881"/>
      <c r="AB169" s="881"/>
      <c r="AC169" s="891"/>
      <c r="AD169" s="609"/>
      <c r="AE169" s="609"/>
      <c r="AF169" s="609"/>
      <c r="AG169" s="609"/>
      <c r="AH169" s="609"/>
      <c r="AI169" s="609"/>
      <c r="AJ169" s="609"/>
      <c r="AK169" s="609"/>
      <c r="AL169" s="609"/>
      <c r="AM169" s="609"/>
      <c r="AN169" s="609"/>
      <c r="AO169" s="609"/>
      <c r="AP169" s="609"/>
      <c r="AQ169" s="609"/>
      <c r="AR169" s="609"/>
      <c r="AS169" s="609"/>
      <c r="AT169" s="609"/>
      <c r="AU169" s="609"/>
      <c r="AV169" s="609"/>
      <c r="AW169" s="609"/>
      <c r="AX169" s="609"/>
      <c r="AY169" s="609"/>
      <c r="AZ169" s="21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1864"/>
      <c r="CE169" s="1864"/>
      <c r="CF169" s="1864"/>
      <c r="CG169" s="1864"/>
      <c r="CH169" s="1864"/>
      <c r="CI169" s="1864"/>
      <c r="CJ169" s="1864"/>
      <c r="CK169" s="1864"/>
      <c r="CL169" s="1864"/>
      <c r="CM169" s="1864"/>
      <c r="CN169" s="1864"/>
      <c r="CO169" s="1864"/>
      <c r="CP169" s="1864"/>
      <c r="CQ169" s="1864"/>
      <c r="CR169" s="1864"/>
      <c r="CS169" s="1864"/>
      <c r="CT169" s="1864"/>
      <c r="CU169" s="1864"/>
      <c r="CV169" s="1864"/>
      <c r="CW169" s="1864"/>
      <c r="CX169" s="1864"/>
      <c r="CY169" s="1864"/>
      <c r="CZ169" s="1864"/>
    </row>
    <row r="170" s="642" customFormat="true" ht="15" customHeight="true" x14ac:dyDescent="0.2">
      <c r="A170" s="993"/>
      <c r="B170" s="812"/>
      <c r="C170" s="932"/>
      <c r="D170" s="829"/>
      <c r="E170" s="829"/>
      <c r="F170" s="829"/>
      <c r="G170" s="830"/>
      <c r="H170" s="933"/>
      <c r="I170" s="829"/>
      <c r="J170" s="829"/>
      <c r="K170" s="829"/>
      <c r="L170" s="934"/>
      <c r="M170" s="932"/>
      <c r="N170" s="829"/>
      <c r="O170" s="829"/>
      <c r="P170" s="829"/>
      <c r="Q170" s="830"/>
      <c r="R170" s="933"/>
      <c r="S170" s="829"/>
      <c r="T170" s="829"/>
      <c r="U170" s="829"/>
      <c r="V170" s="829"/>
      <c r="W170" s="829"/>
      <c r="X170" s="829"/>
      <c r="Y170" s="829"/>
      <c r="Z170" s="829"/>
      <c r="AA170" s="829"/>
      <c r="AB170" s="829"/>
      <c r="AC170" s="934"/>
      <c r="AD170" s="1766"/>
      <c r="AE170" s="1766"/>
      <c r="AF170" s="1766"/>
      <c r="AG170" s="1766"/>
      <c r="AH170" s="1766"/>
      <c r="AI170" s="1766"/>
      <c r="AJ170" s="1766"/>
      <c r="AK170" s="1766"/>
      <c r="AL170" s="1766"/>
      <c r="AM170" s="1766"/>
      <c r="AN170" s="1766"/>
      <c r="AO170" s="1766"/>
      <c r="AP170" s="1766"/>
      <c r="AQ170" s="1766"/>
      <c r="AR170" s="1766"/>
      <c r="AS170" s="1766"/>
      <c r="AT170" s="1766"/>
      <c r="AU170" s="1766"/>
      <c r="AV170" s="1766"/>
      <c r="AW170" s="1766"/>
      <c r="AX170" s="1766"/>
      <c r="AY170" s="1766"/>
      <c r="AZ170" s="64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1864"/>
      <c r="CE170" s="1864"/>
      <c r="CF170" s="1864"/>
      <c r="CG170" s="1864"/>
      <c r="CH170" s="1864"/>
      <c r="CI170" s="1864"/>
      <c r="CJ170" s="1864"/>
      <c r="CK170" s="1864"/>
      <c r="CL170" s="1864"/>
      <c r="CM170" s="1864"/>
      <c r="CN170" s="1864"/>
      <c r="CO170" s="1864"/>
      <c r="CP170" s="1864"/>
      <c r="CQ170" s="1864"/>
      <c r="CR170" s="1864"/>
      <c r="CS170" s="1864"/>
      <c r="CT170" s="1864"/>
      <c r="CU170" s="1864"/>
      <c r="CV170" s="1864"/>
      <c r="CW170" s="1864"/>
      <c r="CX170" s="1864"/>
      <c r="CY170" s="1864"/>
      <c r="CZ170" s="1864"/>
    </row>
    <row r="171" s="642" customFormat="true" ht="15" customHeight="true" x14ac:dyDescent="0.2">
      <c r="A171" s="1485"/>
      <c r="B171" s="1642"/>
      <c r="C171" s="1441"/>
      <c r="D171" s="1442"/>
      <c r="E171" s="1442"/>
      <c r="F171" s="1442"/>
      <c r="G171" s="1476"/>
      <c r="H171" s="1468"/>
      <c r="I171" s="1442"/>
      <c r="J171" s="1442"/>
      <c r="K171" s="1442"/>
      <c r="L171" s="1449"/>
      <c r="M171" s="1458"/>
      <c r="N171" s="1442"/>
      <c r="O171" s="1442"/>
      <c r="P171" s="1442"/>
      <c r="Q171" s="1476"/>
      <c r="R171" s="1468"/>
      <c r="S171" s="1442"/>
      <c r="T171" s="1442"/>
      <c r="U171" s="1442"/>
      <c r="V171" s="1442"/>
      <c r="W171" s="1442"/>
      <c r="X171" s="1442"/>
      <c r="Y171" s="1442"/>
      <c r="Z171" s="1442"/>
      <c r="AA171" s="1442"/>
      <c r="AB171" s="1442"/>
      <c r="AC171" s="1984"/>
      <c r="AD171" s="1766"/>
      <c r="AE171" s="1766"/>
      <c r="AF171" s="1766"/>
      <c r="AG171" s="1766"/>
      <c r="AH171" s="1766"/>
      <c r="AI171" s="1766"/>
      <c r="AJ171" s="1766"/>
      <c r="AK171" s="1766"/>
      <c r="AL171" s="1766"/>
      <c r="AM171" s="1766"/>
      <c r="AN171" s="1766"/>
      <c r="AO171" s="1766"/>
      <c r="AP171" s="1766"/>
      <c r="AQ171" s="1766"/>
      <c r="AR171" s="1766"/>
      <c r="AS171" s="1766"/>
      <c r="AT171" s="1766"/>
      <c r="AU171" s="1766"/>
      <c r="AV171" s="1766"/>
      <c r="AW171" s="1766"/>
      <c r="AX171" s="1766"/>
      <c r="AY171" s="1766"/>
      <c r="AZ171" s="64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1864"/>
      <c r="CE171" s="1864"/>
      <c r="CF171" s="1864"/>
      <c r="CG171" s="1864"/>
      <c r="CH171" s="1864"/>
      <c r="CI171" s="1864"/>
      <c r="CJ171" s="1864"/>
      <c r="CK171" s="1864"/>
      <c r="CL171" s="1864"/>
      <c r="CM171" s="1864"/>
      <c r="CN171" s="1864"/>
      <c r="CO171" s="1864"/>
      <c r="CP171" s="1864"/>
      <c r="CQ171" s="1864"/>
      <c r="CR171" s="1864"/>
      <c r="CS171" s="1864"/>
      <c r="CT171" s="1864"/>
      <c r="CU171" s="1864"/>
      <c r="CV171" s="1864"/>
      <c r="CW171" s="1864"/>
      <c r="CX171" s="1864"/>
      <c r="CY171" s="1864"/>
      <c r="CZ171" s="1864"/>
    </row>
    <row r="172" s="642" customFormat="true" ht="15" customHeight="true" x14ac:dyDescent="0.2">
      <c r="A172" s="1486"/>
      <c r="B172" s="1643"/>
      <c r="C172" s="1443"/>
      <c r="D172" s="1444"/>
      <c r="E172" s="1444"/>
      <c r="F172" s="1444"/>
      <c r="G172" s="1477"/>
      <c r="H172" s="1469"/>
      <c r="I172" s="1444"/>
      <c r="J172" s="1444"/>
      <c r="K172" s="1444"/>
      <c r="L172" s="1450"/>
      <c r="M172" s="1459"/>
      <c r="N172" s="1444"/>
      <c r="O172" s="1444"/>
      <c r="P172" s="1444"/>
      <c r="Q172" s="1477"/>
      <c r="R172" s="1469"/>
      <c r="S172" s="1444"/>
      <c r="T172" s="1444"/>
      <c r="U172" s="1444"/>
      <c r="V172" s="1444"/>
      <c r="W172" s="1444"/>
      <c r="X172" s="1444"/>
      <c r="Y172" s="1444"/>
      <c r="Z172" s="1444"/>
      <c r="AA172" s="1444"/>
      <c r="AB172" s="1444"/>
      <c r="AC172" s="1985"/>
      <c r="AD172" s="1766"/>
      <c r="AE172" s="1766"/>
      <c r="AF172" s="1766"/>
      <c r="AG172" s="1766"/>
      <c r="AH172" s="1766"/>
      <c r="AI172" s="1766"/>
      <c r="AJ172" s="1766"/>
      <c r="AK172" s="1766"/>
      <c r="AL172" s="1766"/>
      <c r="AM172" s="1766"/>
      <c r="AN172" s="1766"/>
      <c r="AO172" s="1766"/>
      <c r="AP172" s="1766"/>
      <c r="AQ172" s="1766"/>
      <c r="AR172" s="1766"/>
      <c r="AS172" s="1766"/>
      <c r="AT172" s="1766"/>
      <c r="AU172" s="1766"/>
      <c r="AV172" s="1766"/>
      <c r="AW172" s="1766"/>
      <c r="AX172" s="1766"/>
      <c r="AY172" s="1766"/>
      <c r="AZ172" s="64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1864"/>
      <c r="CE172" s="1864"/>
      <c r="CF172" s="1864"/>
      <c r="CG172" s="1864"/>
      <c r="CH172" s="1864"/>
      <c r="CI172" s="1864"/>
      <c r="CJ172" s="1864"/>
      <c r="CK172" s="1864"/>
      <c r="CL172" s="1864"/>
      <c r="CM172" s="1864"/>
      <c r="CN172" s="1864"/>
      <c r="CO172" s="1864"/>
      <c r="CP172" s="1864"/>
      <c r="CQ172" s="1864"/>
      <c r="CR172" s="1864"/>
      <c r="CS172" s="1864"/>
      <c r="CT172" s="1864"/>
      <c r="CU172" s="1864"/>
      <c r="CV172" s="1864"/>
      <c r="CW172" s="1864"/>
      <c r="CX172" s="1864"/>
      <c r="CY172" s="1864"/>
      <c r="CZ172" s="1864"/>
    </row>
    <row r="173" s="642" customFormat="true" ht="15" customHeight="true" x14ac:dyDescent="0.2">
      <c r="A173" s="1487"/>
      <c r="B173" s="1644"/>
      <c r="C173" s="1582"/>
      <c r="D173" s="1583"/>
      <c r="E173" s="1583"/>
      <c r="F173" s="1583"/>
      <c r="G173" s="1584"/>
      <c r="H173" s="1585"/>
      <c r="I173" s="1583"/>
      <c r="J173" s="1583"/>
      <c r="K173" s="1583"/>
      <c r="L173" s="1586"/>
      <c r="M173" s="1587"/>
      <c r="N173" s="1583"/>
      <c r="O173" s="1583"/>
      <c r="P173" s="1583"/>
      <c r="Q173" s="1584"/>
      <c r="R173" s="1585"/>
      <c r="S173" s="1583"/>
      <c r="T173" s="1583"/>
      <c r="U173" s="1583"/>
      <c r="V173" s="1583"/>
      <c r="W173" s="1583"/>
      <c r="X173" s="1583"/>
      <c r="Y173" s="1583"/>
      <c r="Z173" s="1583"/>
      <c r="AA173" s="1583"/>
      <c r="AB173" s="1583"/>
      <c r="AC173" s="1986"/>
      <c r="AD173" s="1766"/>
      <c r="AE173" s="1766"/>
      <c r="AF173" s="1766"/>
      <c r="AG173" s="1766"/>
      <c r="AH173" s="1766"/>
      <c r="AI173" s="1766"/>
      <c r="AJ173" s="1766"/>
      <c r="AK173" s="1766"/>
      <c r="AL173" s="1766"/>
      <c r="AM173" s="1766"/>
      <c r="AN173" s="1766"/>
      <c r="AO173" s="1766"/>
      <c r="AP173" s="1766"/>
      <c r="AQ173" s="1766"/>
      <c r="AR173" s="1766"/>
      <c r="AS173" s="1766"/>
      <c r="AT173" s="1766"/>
      <c r="AU173" s="1766"/>
      <c r="AV173" s="1766"/>
      <c r="AW173" s="1766"/>
      <c r="AX173" s="1766"/>
      <c r="AY173" s="1766"/>
      <c r="AZ173" s="64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1864"/>
      <c r="CE173" s="1864"/>
      <c r="CF173" s="1864"/>
      <c r="CG173" s="1864"/>
      <c r="CH173" s="1864"/>
      <c r="CI173" s="1864"/>
      <c r="CJ173" s="1864"/>
      <c r="CK173" s="1864"/>
      <c r="CL173" s="1864"/>
      <c r="CM173" s="1864"/>
      <c r="CN173" s="1864"/>
      <c r="CO173" s="1864"/>
      <c r="CP173" s="1864"/>
      <c r="CQ173" s="1864"/>
      <c r="CR173" s="1864"/>
      <c r="CS173" s="1864"/>
      <c r="CT173" s="1864"/>
      <c r="CU173" s="1864"/>
      <c r="CV173" s="1864"/>
      <c r="CW173" s="1864"/>
      <c r="CX173" s="1864"/>
      <c r="CY173" s="1864"/>
      <c r="CZ173" s="1864"/>
    </row>
    <row r="174" s="642" customFormat="true" ht="15" customHeight="true" x14ac:dyDescent="0.2">
      <c r="A174" s="1488"/>
      <c r="B174" s="1645"/>
      <c r="C174" s="1588"/>
      <c r="D174" s="1589"/>
      <c r="E174" s="1589"/>
      <c r="F174" s="1589"/>
      <c r="G174" s="1590"/>
      <c r="H174" s="1591"/>
      <c r="I174" s="1589"/>
      <c r="J174" s="1589"/>
      <c r="K174" s="1589"/>
      <c r="L174" s="1592"/>
      <c r="M174" s="1593"/>
      <c r="N174" s="1589"/>
      <c r="O174" s="1589"/>
      <c r="P174" s="1589"/>
      <c r="Q174" s="1590"/>
      <c r="R174" s="1591"/>
      <c r="S174" s="1589"/>
      <c r="T174" s="1589"/>
      <c r="U174" s="1589"/>
      <c r="V174" s="1589"/>
      <c r="W174" s="1589"/>
      <c r="X174" s="1589"/>
      <c r="Y174" s="1589"/>
      <c r="Z174" s="1589"/>
      <c r="AA174" s="1589"/>
      <c r="AB174" s="1589"/>
      <c r="AC174" s="1987"/>
      <c r="AD174" s="1766"/>
      <c r="AE174" s="1766"/>
      <c r="AF174" s="1766"/>
      <c r="AG174" s="1766"/>
      <c r="AH174" s="1766"/>
      <c r="AI174" s="1766"/>
      <c r="AJ174" s="1766"/>
      <c r="AK174" s="1766"/>
      <c r="AL174" s="1766"/>
      <c r="AM174" s="1766"/>
      <c r="AN174" s="1766"/>
      <c r="AO174" s="1766"/>
      <c r="AP174" s="1766"/>
      <c r="AQ174" s="1766"/>
      <c r="AR174" s="1766"/>
      <c r="AS174" s="1766"/>
      <c r="AT174" s="1766"/>
      <c r="AU174" s="1766"/>
      <c r="AV174" s="1766"/>
      <c r="AW174" s="1766"/>
      <c r="AX174" s="1766"/>
      <c r="AY174" s="1766"/>
      <c r="AZ174" s="64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1864"/>
      <c r="CE174" s="1864"/>
      <c r="CF174" s="1864"/>
      <c r="CG174" s="1864"/>
      <c r="CH174" s="1864"/>
      <c r="CI174" s="1864"/>
      <c r="CJ174" s="1864"/>
      <c r="CK174" s="1864"/>
      <c r="CL174" s="1864"/>
      <c r="CM174" s="1864"/>
      <c r="CN174" s="1864"/>
      <c r="CO174" s="1864"/>
      <c r="CP174" s="1864"/>
      <c r="CQ174" s="1864"/>
      <c r="CR174" s="1864"/>
      <c r="CS174" s="1864"/>
      <c r="CT174" s="1864"/>
      <c r="CU174" s="1864"/>
      <c r="CV174" s="1864"/>
      <c r="CW174" s="1864"/>
      <c r="CX174" s="1864"/>
      <c r="CY174" s="1864"/>
      <c r="CZ174" s="1864"/>
    </row>
    <row r="175" s="642" customFormat="true" ht="15" customHeight="true" x14ac:dyDescent="0.2">
      <c r="A175" s="1488"/>
      <c r="B175" s="1645"/>
      <c r="C175" s="1588"/>
      <c r="D175" s="1589"/>
      <c r="E175" s="1589"/>
      <c r="F175" s="1589"/>
      <c r="G175" s="1590"/>
      <c r="H175" s="1591"/>
      <c r="I175" s="1589"/>
      <c r="J175" s="1589"/>
      <c r="K175" s="1589"/>
      <c r="L175" s="1592"/>
      <c r="M175" s="1593"/>
      <c r="N175" s="1589"/>
      <c r="O175" s="1589"/>
      <c r="P175" s="1589"/>
      <c r="Q175" s="1590"/>
      <c r="R175" s="1591"/>
      <c r="S175" s="1589"/>
      <c r="T175" s="1589"/>
      <c r="U175" s="1589"/>
      <c r="V175" s="1589"/>
      <c r="W175" s="1589"/>
      <c r="X175" s="1589"/>
      <c r="Y175" s="1589"/>
      <c r="Z175" s="1589"/>
      <c r="AA175" s="1589"/>
      <c r="AB175" s="1589"/>
      <c r="AC175" s="1987"/>
      <c r="AD175" s="1766"/>
      <c r="AE175" s="1766"/>
      <c r="AF175" s="1766"/>
      <c r="AG175" s="1766"/>
      <c r="AH175" s="1766"/>
      <c r="AI175" s="1766"/>
      <c r="AJ175" s="1766"/>
      <c r="AK175" s="1766"/>
      <c r="AL175" s="1766"/>
      <c r="AM175" s="1766"/>
      <c r="AN175" s="1766"/>
      <c r="AO175" s="1766"/>
      <c r="AP175" s="1766"/>
      <c r="AQ175" s="1766"/>
      <c r="AR175" s="1766"/>
      <c r="AS175" s="1766"/>
      <c r="AT175" s="1766"/>
      <c r="AU175" s="1766"/>
      <c r="AV175" s="1766"/>
      <c r="AW175" s="1766"/>
      <c r="AX175" s="1766"/>
      <c r="AY175" s="1766"/>
      <c r="AZ175" s="64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1864"/>
      <c r="CE175" s="1864"/>
      <c r="CF175" s="1864"/>
      <c r="CG175" s="1864"/>
      <c r="CH175" s="1864"/>
      <c r="CI175" s="1864"/>
      <c r="CJ175" s="1864"/>
      <c r="CK175" s="1864"/>
      <c r="CL175" s="1864"/>
      <c r="CM175" s="1864"/>
      <c r="CN175" s="1864"/>
      <c r="CO175" s="1864"/>
      <c r="CP175" s="1864"/>
      <c r="CQ175" s="1864"/>
      <c r="CR175" s="1864"/>
      <c r="CS175" s="1864"/>
      <c r="CT175" s="1864"/>
      <c r="CU175" s="1864"/>
      <c r="CV175" s="1864"/>
      <c r="CW175" s="1864"/>
      <c r="CX175" s="1864"/>
      <c r="CY175" s="1864"/>
      <c r="CZ175" s="1864"/>
    </row>
    <row r="176" s="642" customFormat="true" ht="15" customHeight="true" x14ac:dyDescent="0.2">
      <c r="A176" s="1488"/>
      <c r="B176" s="1645"/>
      <c r="C176" s="1588"/>
      <c r="D176" s="1589"/>
      <c r="E176" s="1589"/>
      <c r="F176" s="1589"/>
      <c r="G176" s="1590"/>
      <c r="H176" s="1591"/>
      <c r="I176" s="1589"/>
      <c r="J176" s="1589"/>
      <c r="K176" s="1589"/>
      <c r="L176" s="1592"/>
      <c r="M176" s="1593"/>
      <c r="N176" s="1589"/>
      <c r="O176" s="1589"/>
      <c r="P176" s="1589"/>
      <c r="Q176" s="1590"/>
      <c r="R176" s="1591"/>
      <c r="S176" s="1589"/>
      <c r="T176" s="1589"/>
      <c r="U176" s="1589"/>
      <c r="V176" s="1589"/>
      <c r="W176" s="1589"/>
      <c r="X176" s="1589"/>
      <c r="Y176" s="1589"/>
      <c r="Z176" s="1589"/>
      <c r="AA176" s="1589"/>
      <c r="AB176" s="1589"/>
      <c r="AC176" s="1987"/>
      <c r="AD176" s="1766"/>
      <c r="AE176" s="1766"/>
      <c r="AF176" s="1766"/>
      <c r="AG176" s="1766"/>
      <c r="AH176" s="1766"/>
      <c r="AI176" s="1766"/>
      <c r="AJ176" s="1766"/>
      <c r="AK176" s="1766"/>
      <c r="AL176" s="1766"/>
      <c r="AM176" s="1766"/>
      <c r="AN176" s="1766"/>
      <c r="AO176" s="1766"/>
      <c r="AP176" s="1766"/>
      <c r="AQ176" s="1766"/>
      <c r="AR176" s="1766"/>
      <c r="AS176" s="1766"/>
      <c r="AT176" s="1766"/>
      <c r="AU176" s="1766"/>
      <c r="AV176" s="1766"/>
      <c r="AW176" s="1766"/>
      <c r="AX176" s="1766"/>
      <c r="AY176" s="1766"/>
      <c r="AZ176" s="64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1864"/>
      <c r="CE176" s="1864"/>
      <c r="CF176" s="1864"/>
      <c r="CG176" s="1864"/>
      <c r="CH176" s="1864"/>
      <c r="CI176" s="1864"/>
      <c r="CJ176" s="1864"/>
      <c r="CK176" s="1864"/>
      <c r="CL176" s="1864"/>
      <c r="CM176" s="1864"/>
      <c r="CN176" s="1864"/>
      <c r="CO176" s="1864"/>
      <c r="CP176" s="1864"/>
      <c r="CQ176" s="1864"/>
      <c r="CR176" s="1864"/>
      <c r="CS176" s="1864"/>
      <c r="CT176" s="1864"/>
      <c r="CU176" s="1864"/>
      <c r="CV176" s="1864"/>
      <c r="CW176" s="1864"/>
      <c r="CX176" s="1864"/>
      <c r="CY176" s="1864"/>
      <c r="CZ176" s="1864"/>
    </row>
    <row r="177" s="642" customFormat="true" ht="15" customHeight="true" x14ac:dyDescent="0.2">
      <c r="A177" s="1488"/>
      <c r="B177" s="1645"/>
      <c r="C177" s="1588"/>
      <c r="D177" s="1589"/>
      <c r="E177" s="1589"/>
      <c r="F177" s="1589"/>
      <c r="G177" s="1590"/>
      <c r="H177" s="1591"/>
      <c r="I177" s="1589"/>
      <c r="J177" s="1589"/>
      <c r="K177" s="1589"/>
      <c r="L177" s="1592"/>
      <c r="M177" s="1593"/>
      <c r="N177" s="1589"/>
      <c r="O177" s="1589"/>
      <c r="P177" s="1589"/>
      <c r="Q177" s="1590"/>
      <c r="R177" s="1591"/>
      <c r="S177" s="1589"/>
      <c r="T177" s="1589"/>
      <c r="U177" s="1589"/>
      <c r="V177" s="1589"/>
      <c r="W177" s="1589"/>
      <c r="X177" s="1589"/>
      <c r="Y177" s="1589"/>
      <c r="Z177" s="1589"/>
      <c r="AA177" s="1589"/>
      <c r="AB177" s="1589"/>
      <c r="AC177" s="1987"/>
      <c r="AD177" s="1766"/>
      <c r="AE177" s="1766"/>
      <c r="AF177" s="1766"/>
      <c r="AG177" s="1766"/>
      <c r="AH177" s="1766"/>
      <c r="AI177" s="1766"/>
      <c r="AJ177" s="1766"/>
      <c r="AK177" s="1766"/>
      <c r="AL177" s="1766"/>
      <c r="AM177" s="1766"/>
      <c r="AN177" s="1766"/>
      <c r="AO177" s="1766"/>
      <c r="AP177" s="1766"/>
      <c r="AQ177" s="1766"/>
      <c r="AR177" s="1766"/>
      <c r="AS177" s="1766"/>
      <c r="AT177" s="1766"/>
      <c r="AU177" s="1766"/>
      <c r="AV177" s="1766"/>
      <c r="AW177" s="1766"/>
      <c r="AX177" s="1766"/>
      <c r="AY177" s="1766"/>
      <c r="AZ177" s="64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1864"/>
      <c r="CE177" s="1864"/>
      <c r="CF177" s="1864"/>
      <c r="CG177" s="1864"/>
      <c r="CH177" s="1864"/>
      <c r="CI177" s="1864"/>
      <c r="CJ177" s="1864"/>
      <c r="CK177" s="1864"/>
      <c r="CL177" s="1864"/>
      <c r="CM177" s="1864"/>
      <c r="CN177" s="1864"/>
      <c r="CO177" s="1864"/>
      <c r="CP177" s="1864"/>
      <c r="CQ177" s="1864"/>
      <c r="CR177" s="1864"/>
      <c r="CS177" s="1864"/>
      <c r="CT177" s="1864"/>
      <c r="CU177" s="1864"/>
      <c r="CV177" s="1864"/>
      <c r="CW177" s="1864"/>
      <c r="CX177" s="1864"/>
      <c r="CY177" s="1864"/>
      <c r="CZ177" s="1864"/>
    </row>
    <row r="178" s="642" customFormat="true" ht="15" customHeight="true" x14ac:dyDescent="0.2">
      <c r="A178" s="1488"/>
      <c r="B178" s="1645"/>
      <c r="C178" s="1588"/>
      <c r="D178" s="1589"/>
      <c r="E178" s="1589"/>
      <c r="F178" s="1589"/>
      <c r="G178" s="1590"/>
      <c r="H178" s="1591"/>
      <c r="I178" s="1589"/>
      <c r="J178" s="1589"/>
      <c r="K178" s="1589"/>
      <c r="L178" s="1592"/>
      <c r="M178" s="1593"/>
      <c r="N178" s="1589"/>
      <c r="O178" s="1589"/>
      <c r="P178" s="1589"/>
      <c r="Q178" s="1590"/>
      <c r="R178" s="1591"/>
      <c r="S178" s="1589"/>
      <c r="T178" s="1589"/>
      <c r="U178" s="1589"/>
      <c r="V178" s="1589"/>
      <c r="W178" s="1589"/>
      <c r="X178" s="1589"/>
      <c r="Y178" s="1589"/>
      <c r="Z178" s="1589"/>
      <c r="AA178" s="1589"/>
      <c r="AB178" s="1589"/>
      <c r="AC178" s="1987"/>
      <c r="AD178" s="1766"/>
      <c r="AE178" s="1766"/>
      <c r="AF178" s="1766"/>
      <c r="AG178" s="1766"/>
      <c r="AH178" s="1766"/>
      <c r="AI178" s="1766"/>
      <c r="AJ178" s="1766"/>
      <c r="AK178" s="1766"/>
      <c r="AL178" s="1766"/>
      <c r="AM178" s="1766"/>
      <c r="AN178" s="1766"/>
      <c r="AO178" s="1766"/>
      <c r="AP178" s="1766"/>
      <c r="AQ178" s="1766"/>
      <c r="AR178" s="1766"/>
      <c r="AS178" s="1766"/>
      <c r="AT178" s="1766"/>
      <c r="AU178" s="1766"/>
      <c r="AV178" s="1766"/>
      <c r="AW178" s="1766"/>
      <c r="AX178" s="1766"/>
      <c r="AY178" s="1766"/>
      <c r="AZ178" s="64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1864"/>
      <c r="CE178" s="1864"/>
      <c r="CF178" s="1864"/>
      <c r="CG178" s="1864"/>
      <c r="CH178" s="1864"/>
      <c r="CI178" s="1864"/>
      <c r="CJ178" s="1864"/>
      <c r="CK178" s="1864"/>
      <c r="CL178" s="1864"/>
      <c r="CM178" s="1864"/>
      <c r="CN178" s="1864"/>
      <c r="CO178" s="1864"/>
      <c r="CP178" s="1864"/>
      <c r="CQ178" s="1864"/>
      <c r="CR178" s="1864"/>
      <c r="CS178" s="1864"/>
      <c r="CT178" s="1864"/>
      <c r="CU178" s="1864"/>
      <c r="CV178" s="1864"/>
      <c r="CW178" s="1864"/>
      <c r="CX178" s="1864"/>
      <c r="CY178" s="1864"/>
      <c r="CZ178" s="1864"/>
    </row>
    <row r="179" s="642" customFormat="true" ht="15" customHeight="true" x14ac:dyDescent="0.2">
      <c r="A179" s="1488"/>
      <c r="B179" s="1645"/>
      <c r="C179" s="1588"/>
      <c r="D179" s="1589"/>
      <c r="E179" s="1589"/>
      <c r="F179" s="1589"/>
      <c r="G179" s="1590"/>
      <c r="H179" s="1591"/>
      <c r="I179" s="1589"/>
      <c r="J179" s="1589"/>
      <c r="K179" s="1589"/>
      <c r="L179" s="1592"/>
      <c r="M179" s="1593"/>
      <c r="N179" s="1589"/>
      <c r="O179" s="1589"/>
      <c r="P179" s="1589"/>
      <c r="Q179" s="1590"/>
      <c r="R179" s="1591"/>
      <c r="S179" s="1589"/>
      <c r="T179" s="1589"/>
      <c r="U179" s="1589"/>
      <c r="V179" s="1589"/>
      <c r="W179" s="1589"/>
      <c r="X179" s="1589"/>
      <c r="Y179" s="1589"/>
      <c r="Z179" s="1589"/>
      <c r="AA179" s="1589"/>
      <c r="AB179" s="1589"/>
      <c r="AC179" s="1987"/>
      <c r="AD179" s="1766"/>
      <c r="AE179" s="1766"/>
      <c r="AF179" s="1766"/>
      <c r="AG179" s="1766"/>
      <c r="AH179" s="1766"/>
      <c r="AI179" s="1766"/>
      <c r="AJ179" s="1766"/>
      <c r="AK179" s="1766"/>
      <c r="AL179" s="1766"/>
      <c r="AM179" s="1766"/>
      <c r="AN179" s="1766"/>
      <c r="AO179" s="1766"/>
      <c r="AP179" s="1766"/>
      <c r="AQ179" s="1766"/>
      <c r="AR179" s="1766"/>
      <c r="AS179" s="1766"/>
      <c r="AT179" s="1766"/>
      <c r="AU179" s="1766"/>
      <c r="AV179" s="1766"/>
      <c r="AW179" s="1766"/>
      <c r="AX179" s="1766"/>
      <c r="AY179" s="1766"/>
      <c r="AZ179" s="64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1864"/>
      <c r="CE179" s="1864"/>
      <c r="CF179" s="1864"/>
      <c r="CG179" s="1864"/>
      <c r="CH179" s="1864"/>
      <c r="CI179" s="1864"/>
      <c r="CJ179" s="1864"/>
      <c r="CK179" s="1864"/>
      <c r="CL179" s="1864"/>
      <c r="CM179" s="1864"/>
      <c r="CN179" s="1864"/>
      <c r="CO179" s="1864"/>
      <c r="CP179" s="1864"/>
      <c r="CQ179" s="1864"/>
      <c r="CR179" s="1864"/>
      <c r="CS179" s="1864"/>
      <c r="CT179" s="1864"/>
      <c r="CU179" s="1864"/>
      <c r="CV179" s="1864"/>
      <c r="CW179" s="1864"/>
      <c r="CX179" s="1864"/>
      <c r="CY179" s="1864"/>
      <c r="CZ179" s="1864"/>
    </row>
    <row r="180" s="642" customFormat="true" ht="15" customHeight="true" x14ac:dyDescent="0.2">
      <c r="A180" s="1488"/>
      <c r="B180" s="1645"/>
      <c r="C180" s="1588"/>
      <c r="D180" s="1589"/>
      <c r="E180" s="1589"/>
      <c r="F180" s="1589"/>
      <c r="G180" s="1590"/>
      <c r="H180" s="1591"/>
      <c r="I180" s="1589"/>
      <c r="J180" s="1589"/>
      <c r="K180" s="1589"/>
      <c r="L180" s="1592"/>
      <c r="M180" s="1593"/>
      <c r="N180" s="1589"/>
      <c r="O180" s="1589"/>
      <c r="P180" s="1589"/>
      <c r="Q180" s="1590"/>
      <c r="R180" s="1591"/>
      <c r="S180" s="1589"/>
      <c r="T180" s="1589"/>
      <c r="U180" s="1589"/>
      <c r="V180" s="1589"/>
      <c r="W180" s="1589"/>
      <c r="X180" s="1589"/>
      <c r="Y180" s="1589"/>
      <c r="Z180" s="1589"/>
      <c r="AA180" s="1589"/>
      <c r="AB180" s="1589"/>
      <c r="AC180" s="1987"/>
      <c r="AD180" s="1766"/>
      <c r="AE180" s="1766"/>
      <c r="AF180" s="1766"/>
      <c r="AG180" s="1766"/>
      <c r="AH180" s="1766"/>
      <c r="AI180" s="1766"/>
      <c r="AJ180" s="1766"/>
      <c r="AK180" s="1766"/>
      <c r="AL180" s="1766"/>
      <c r="AM180" s="1766"/>
      <c r="AN180" s="1766"/>
      <c r="AO180" s="1766"/>
      <c r="AP180" s="1766"/>
      <c r="AQ180" s="1766"/>
      <c r="AR180" s="1766"/>
      <c r="AS180" s="1766"/>
      <c r="AT180" s="1766"/>
      <c r="AU180" s="1766"/>
      <c r="AV180" s="1766"/>
      <c r="AW180" s="1766"/>
      <c r="AX180" s="1766"/>
      <c r="AY180" s="1766"/>
      <c r="AZ180" s="64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1864"/>
      <c r="CE180" s="1864"/>
      <c r="CF180" s="1864"/>
      <c r="CG180" s="1864"/>
      <c r="CH180" s="1864"/>
      <c r="CI180" s="1864"/>
      <c r="CJ180" s="1864"/>
      <c r="CK180" s="1864"/>
      <c r="CL180" s="1864"/>
      <c r="CM180" s="1864"/>
      <c r="CN180" s="1864"/>
      <c r="CO180" s="1864"/>
      <c r="CP180" s="1864"/>
      <c r="CQ180" s="1864"/>
      <c r="CR180" s="1864"/>
      <c r="CS180" s="1864"/>
      <c r="CT180" s="1864"/>
      <c r="CU180" s="1864"/>
      <c r="CV180" s="1864"/>
      <c r="CW180" s="1864"/>
      <c r="CX180" s="1864"/>
      <c r="CY180" s="1864"/>
      <c r="CZ180" s="1864"/>
    </row>
    <row r="181" s="642" customFormat="true" ht="15" customHeight="true" x14ac:dyDescent="0.2">
      <c r="A181" s="1488"/>
      <c r="B181" s="1645"/>
      <c r="C181" s="1588"/>
      <c r="D181" s="1589"/>
      <c r="E181" s="1589"/>
      <c r="F181" s="1589"/>
      <c r="G181" s="1590"/>
      <c r="H181" s="1591"/>
      <c r="I181" s="1589"/>
      <c r="J181" s="1589"/>
      <c r="K181" s="1589"/>
      <c r="L181" s="1592"/>
      <c r="M181" s="1593"/>
      <c r="N181" s="1589"/>
      <c r="O181" s="1589"/>
      <c r="P181" s="1589"/>
      <c r="Q181" s="1590"/>
      <c r="R181" s="1591"/>
      <c r="S181" s="1589"/>
      <c r="T181" s="1589"/>
      <c r="U181" s="1589"/>
      <c r="V181" s="1589"/>
      <c r="W181" s="1589"/>
      <c r="X181" s="1589"/>
      <c r="Y181" s="1589"/>
      <c r="Z181" s="1589"/>
      <c r="AA181" s="1589"/>
      <c r="AB181" s="1589"/>
      <c r="AC181" s="1987"/>
      <c r="AD181" s="1766"/>
      <c r="AE181" s="1766"/>
      <c r="AF181" s="1766"/>
      <c r="AG181" s="1766"/>
      <c r="AH181" s="1766"/>
      <c r="AI181" s="1766"/>
      <c r="AJ181" s="1766"/>
      <c r="AK181" s="1766"/>
      <c r="AL181" s="1766"/>
      <c r="AM181" s="1766"/>
      <c r="AN181" s="1766"/>
      <c r="AO181" s="1766"/>
      <c r="AP181" s="1766"/>
      <c r="AQ181" s="1766"/>
      <c r="AR181" s="1766"/>
      <c r="AS181" s="1766"/>
      <c r="AT181" s="1766"/>
      <c r="AU181" s="1766"/>
      <c r="AV181" s="1766"/>
      <c r="AW181" s="1766"/>
      <c r="AX181" s="1766"/>
      <c r="AY181" s="1766"/>
      <c r="AZ181" s="64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1864"/>
      <c r="CE181" s="1864"/>
      <c r="CF181" s="1864"/>
      <c r="CG181" s="1864"/>
      <c r="CH181" s="1864"/>
      <c r="CI181" s="1864"/>
      <c r="CJ181" s="1864"/>
      <c r="CK181" s="1864"/>
      <c r="CL181" s="1864"/>
      <c r="CM181" s="1864"/>
      <c r="CN181" s="1864"/>
      <c r="CO181" s="1864"/>
      <c r="CP181" s="1864"/>
      <c r="CQ181" s="1864"/>
      <c r="CR181" s="1864"/>
      <c r="CS181" s="1864"/>
      <c r="CT181" s="1864"/>
      <c r="CU181" s="1864"/>
      <c r="CV181" s="1864"/>
      <c r="CW181" s="1864"/>
      <c r="CX181" s="1864"/>
      <c r="CY181" s="1864"/>
      <c r="CZ181" s="1864"/>
    </row>
    <row r="182" s="642" customFormat="true" ht="15" customHeight="true" x14ac:dyDescent="0.2">
      <c r="A182" s="1488"/>
      <c r="B182" s="1645"/>
      <c r="C182" s="1588"/>
      <c r="D182" s="1589"/>
      <c r="E182" s="1589"/>
      <c r="F182" s="1589"/>
      <c r="G182" s="1590"/>
      <c r="H182" s="1591"/>
      <c r="I182" s="1589"/>
      <c r="J182" s="1589"/>
      <c r="K182" s="1589"/>
      <c r="L182" s="1592"/>
      <c r="M182" s="1593"/>
      <c r="N182" s="1589"/>
      <c r="O182" s="1589"/>
      <c r="P182" s="1589"/>
      <c r="Q182" s="1590"/>
      <c r="R182" s="1591"/>
      <c r="S182" s="1589"/>
      <c r="T182" s="1589"/>
      <c r="U182" s="1589"/>
      <c r="V182" s="1589"/>
      <c r="W182" s="1589"/>
      <c r="X182" s="1589"/>
      <c r="Y182" s="1589"/>
      <c r="Z182" s="1589"/>
      <c r="AA182" s="1589"/>
      <c r="AB182" s="1589"/>
      <c r="AC182" s="1987"/>
      <c r="AD182" s="1766"/>
      <c r="AE182" s="1766"/>
      <c r="AF182" s="1766"/>
      <c r="AG182" s="1766"/>
      <c r="AH182" s="1766"/>
      <c r="AI182" s="1766"/>
      <c r="AJ182" s="1766"/>
      <c r="AK182" s="1766"/>
      <c r="AL182" s="1766"/>
      <c r="AM182" s="1766"/>
      <c r="AN182" s="1766"/>
      <c r="AO182" s="1766"/>
      <c r="AP182" s="1766"/>
      <c r="AQ182" s="1766"/>
      <c r="AR182" s="1766"/>
      <c r="AS182" s="1766"/>
      <c r="AT182" s="1766"/>
      <c r="AU182" s="1766"/>
      <c r="AV182" s="1766"/>
      <c r="AW182" s="1766"/>
      <c r="AX182" s="1766"/>
      <c r="AY182" s="1766"/>
      <c r="AZ182" s="64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1864"/>
      <c r="CE182" s="1864"/>
      <c r="CF182" s="1864"/>
      <c r="CG182" s="1864"/>
      <c r="CH182" s="1864"/>
      <c r="CI182" s="1864"/>
      <c r="CJ182" s="1864"/>
      <c r="CK182" s="1864"/>
      <c r="CL182" s="1864"/>
      <c r="CM182" s="1864"/>
      <c r="CN182" s="1864"/>
      <c r="CO182" s="1864"/>
      <c r="CP182" s="1864"/>
      <c r="CQ182" s="1864"/>
      <c r="CR182" s="1864"/>
      <c r="CS182" s="1864"/>
      <c r="CT182" s="1864"/>
      <c r="CU182" s="1864"/>
      <c r="CV182" s="1864"/>
      <c r="CW182" s="1864"/>
      <c r="CX182" s="1864"/>
      <c r="CY182" s="1864"/>
      <c r="CZ182" s="1864"/>
    </row>
    <row r="183" s="642" customFormat="true" ht="15" customHeight="true" x14ac:dyDescent="0.2">
      <c r="A183" s="1488"/>
      <c r="B183" s="1645"/>
      <c r="C183" s="1588"/>
      <c r="D183" s="1589"/>
      <c r="E183" s="1589"/>
      <c r="F183" s="1589"/>
      <c r="G183" s="1590"/>
      <c r="H183" s="1591"/>
      <c r="I183" s="1589"/>
      <c r="J183" s="1589"/>
      <c r="K183" s="1589"/>
      <c r="L183" s="1592"/>
      <c r="M183" s="1593"/>
      <c r="N183" s="1589"/>
      <c r="O183" s="1589"/>
      <c r="P183" s="1589"/>
      <c r="Q183" s="1590"/>
      <c r="R183" s="1591"/>
      <c r="S183" s="1589"/>
      <c r="T183" s="1589"/>
      <c r="U183" s="1589"/>
      <c r="V183" s="1589"/>
      <c r="W183" s="1589"/>
      <c r="X183" s="1589"/>
      <c r="Y183" s="1589"/>
      <c r="Z183" s="1589"/>
      <c r="AA183" s="1589"/>
      <c r="AB183" s="1589"/>
      <c r="AC183" s="1987"/>
      <c r="AD183" s="1766"/>
      <c r="AE183" s="1766"/>
      <c r="AF183" s="1766"/>
      <c r="AG183" s="1766"/>
      <c r="AH183" s="1766"/>
      <c r="AI183" s="1766"/>
      <c r="AJ183" s="1766"/>
      <c r="AK183" s="1766"/>
      <c r="AL183" s="1766"/>
      <c r="AM183" s="1766"/>
      <c r="AN183" s="1766"/>
      <c r="AO183" s="1766"/>
      <c r="AP183" s="1766"/>
      <c r="AQ183" s="1766"/>
      <c r="AR183" s="1766"/>
      <c r="AS183" s="1766"/>
      <c r="AT183" s="1766"/>
      <c r="AU183" s="1766"/>
      <c r="AV183" s="1766"/>
      <c r="AW183" s="1766"/>
      <c r="AX183" s="1766"/>
      <c r="AY183" s="1766"/>
      <c r="AZ183" s="64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1864"/>
      <c r="CE183" s="1864"/>
      <c r="CF183" s="1864"/>
      <c r="CG183" s="1864"/>
      <c r="CH183" s="1864"/>
      <c r="CI183" s="1864"/>
      <c r="CJ183" s="1864"/>
      <c r="CK183" s="1864"/>
      <c r="CL183" s="1864"/>
      <c r="CM183" s="1864"/>
      <c r="CN183" s="1864"/>
      <c r="CO183" s="1864"/>
      <c r="CP183" s="1864"/>
      <c r="CQ183" s="1864"/>
      <c r="CR183" s="1864"/>
      <c r="CS183" s="1864"/>
      <c r="CT183" s="1864"/>
      <c r="CU183" s="1864"/>
      <c r="CV183" s="1864"/>
      <c r="CW183" s="1864"/>
      <c r="CX183" s="1864"/>
      <c r="CY183" s="1864"/>
      <c r="CZ183" s="1864"/>
    </row>
    <row r="184" s="642" customFormat="true" ht="15" customHeight="true" x14ac:dyDescent="0.2">
      <c r="A184" s="1488"/>
      <c r="B184" s="1645"/>
      <c r="C184" s="1588"/>
      <c r="D184" s="1589"/>
      <c r="E184" s="1589"/>
      <c r="F184" s="1589"/>
      <c r="G184" s="1590"/>
      <c r="H184" s="1591"/>
      <c r="I184" s="1589"/>
      <c r="J184" s="1589"/>
      <c r="K184" s="1589"/>
      <c r="L184" s="1592"/>
      <c r="M184" s="1593"/>
      <c r="N184" s="1589"/>
      <c r="O184" s="1589"/>
      <c r="P184" s="1589"/>
      <c r="Q184" s="1590"/>
      <c r="R184" s="1591"/>
      <c r="S184" s="1589"/>
      <c r="T184" s="1589"/>
      <c r="U184" s="1589"/>
      <c r="V184" s="1589"/>
      <c r="W184" s="1589"/>
      <c r="X184" s="1589"/>
      <c r="Y184" s="1589"/>
      <c r="Z184" s="1589"/>
      <c r="AA184" s="1589"/>
      <c r="AB184" s="1589"/>
      <c r="AC184" s="1987"/>
      <c r="AD184" s="1766"/>
      <c r="AE184" s="1766"/>
      <c r="AF184" s="1766"/>
      <c r="AG184" s="1766"/>
      <c r="AH184" s="1766"/>
      <c r="AI184" s="1766"/>
      <c r="AJ184" s="1766"/>
      <c r="AK184" s="1766"/>
      <c r="AL184" s="1766"/>
      <c r="AM184" s="1766"/>
      <c r="AN184" s="1766"/>
      <c r="AO184" s="1766"/>
      <c r="AP184" s="1766"/>
      <c r="AQ184" s="1766"/>
      <c r="AR184" s="1766"/>
      <c r="AS184" s="1766"/>
      <c r="AT184" s="1766"/>
      <c r="AU184" s="1766"/>
      <c r="AV184" s="1766"/>
      <c r="AW184" s="1766"/>
      <c r="AX184" s="1766"/>
      <c r="AY184" s="1766"/>
      <c r="AZ184" s="64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1864"/>
      <c r="CE184" s="1864"/>
      <c r="CF184" s="1864"/>
      <c r="CG184" s="1864"/>
      <c r="CH184" s="1864"/>
      <c r="CI184" s="1864"/>
      <c r="CJ184" s="1864"/>
      <c r="CK184" s="1864"/>
      <c r="CL184" s="1864"/>
      <c r="CM184" s="1864"/>
      <c r="CN184" s="1864"/>
      <c r="CO184" s="1864"/>
      <c r="CP184" s="1864"/>
      <c r="CQ184" s="1864"/>
      <c r="CR184" s="1864"/>
      <c r="CS184" s="1864"/>
      <c r="CT184" s="1864"/>
      <c r="CU184" s="1864"/>
      <c r="CV184" s="1864"/>
      <c r="CW184" s="1864"/>
      <c r="CX184" s="1864"/>
      <c r="CY184" s="1864"/>
      <c r="CZ184" s="1864"/>
    </row>
    <row r="185" s="642" customFormat="true" ht="15" customHeight="true" x14ac:dyDescent="0.2">
      <c r="A185" s="1488"/>
      <c r="B185" s="1645"/>
      <c r="C185" s="1588"/>
      <c r="D185" s="1589"/>
      <c r="E185" s="1589"/>
      <c r="F185" s="1589"/>
      <c r="G185" s="1590"/>
      <c r="H185" s="1591"/>
      <c r="I185" s="1589"/>
      <c r="J185" s="1589"/>
      <c r="K185" s="1589"/>
      <c r="L185" s="1592"/>
      <c r="M185" s="1593"/>
      <c r="N185" s="1589"/>
      <c r="O185" s="1589"/>
      <c r="P185" s="1589"/>
      <c r="Q185" s="1590"/>
      <c r="R185" s="1591"/>
      <c r="S185" s="1589"/>
      <c r="T185" s="1589"/>
      <c r="U185" s="1589"/>
      <c r="V185" s="1589"/>
      <c r="W185" s="1589"/>
      <c r="X185" s="1589"/>
      <c r="Y185" s="1589"/>
      <c r="Z185" s="1589"/>
      <c r="AA185" s="1589"/>
      <c r="AB185" s="1589"/>
      <c r="AC185" s="1987"/>
      <c r="AD185" s="1766"/>
      <c r="AE185" s="1766"/>
      <c r="AF185" s="1766"/>
      <c r="AG185" s="1766"/>
      <c r="AH185" s="1766"/>
      <c r="AI185" s="1766"/>
      <c r="AJ185" s="1766"/>
      <c r="AK185" s="1766"/>
      <c r="AL185" s="1766"/>
      <c r="AM185" s="1766"/>
      <c r="AN185" s="1766"/>
      <c r="AO185" s="1766"/>
      <c r="AP185" s="1766"/>
      <c r="AQ185" s="1766"/>
      <c r="AR185" s="1766"/>
      <c r="AS185" s="1766"/>
      <c r="AT185" s="1766"/>
      <c r="AU185" s="1766"/>
      <c r="AV185" s="1766"/>
      <c r="AW185" s="1766"/>
      <c r="AX185" s="1766"/>
      <c r="AY185" s="1766"/>
      <c r="AZ185" s="64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1864"/>
      <c r="CE185" s="1864"/>
      <c r="CF185" s="1864"/>
      <c r="CG185" s="1864"/>
      <c r="CH185" s="1864"/>
      <c r="CI185" s="1864"/>
      <c r="CJ185" s="1864"/>
      <c r="CK185" s="1864"/>
      <c r="CL185" s="1864"/>
      <c r="CM185" s="1864"/>
      <c r="CN185" s="1864"/>
      <c r="CO185" s="1864"/>
      <c r="CP185" s="1864"/>
      <c r="CQ185" s="1864"/>
      <c r="CR185" s="1864"/>
      <c r="CS185" s="1864"/>
      <c r="CT185" s="1864"/>
      <c r="CU185" s="1864"/>
      <c r="CV185" s="1864"/>
      <c r="CW185" s="1864"/>
      <c r="CX185" s="1864"/>
      <c r="CY185" s="1864"/>
      <c r="CZ185" s="1864"/>
    </row>
    <row r="186" s="642" customFormat="true" ht="15" customHeight="true" x14ac:dyDescent="0.2">
      <c r="A186" s="1488"/>
      <c r="B186" s="1645"/>
      <c r="C186" s="1588"/>
      <c r="D186" s="1589"/>
      <c r="E186" s="1589"/>
      <c r="F186" s="1589"/>
      <c r="G186" s="1590"/>
      <c r="H186" s="1591"/>
      <c r="I186" s="1589"/>
      <c r="J186" s="1589"/>
      <c r="K186" s="1589"/>
      <c r="L186" s="1592"/>
      <c r="M186" s="1593"/>
      <c r="N186" s="1589"/>
      <c r="O186" s="1589"/>
      <c r="P186" s="1589"/>
      <c r="Q186" s="1590"/>
      <c r="R186" s="1591"/>
      <c r="S186" s="1589"/>
      <c r="T186" s="1589"/>
      <c r="U186" s="1589"/>
      <c r="V186" s="1589"/>
      <c r="W186" s="1589"/>
      <c r="X186" s="1589"/>
      <c r="Y186" s="1589"/>
      <c r="Z186" s="1589"/>
      <c r="AA186" s="1589"/>
      <c r="AB186" s="1589"/>
      <c r="AC186" s="1987"/>
      <c r="AD186" s="1766"/>
      <c r="AE186" s="1766"/>
      <c r="AF186" s="1766"/>
      <c r="AG186" s="1766"/>
      <c r="AH186" s="1766"/>
      <c r="AI186" s="1766"/>
      <c r="AJ186" s="1766"/>
      <c r="AK186" s="1766"/>
      <c r="AL186" s="1766"/>
      <c r="AM186" s="1766"/>
      <c r="AN186" s="1766"/>
      <c r="AO186" s="1766"/>
      <c r="AP186" s="1766"/>
      <c r="AQ186" s="1766"/>
      <c r="AR186" s="1766"/>
      <c r="AS186" s="1766"/>
      <c r="AT186" s="1766"/>
      <c r="AU186" s="1766"/>
      <c r="AV186" s="1766"/>
      <c r="AW186" s="1766"/>
      <c r="AX186" s="1766"/>
      <c r="AY186" s="1766"/>
      <c r="AZ186" s="64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1864"/>
      <c r="CE186" s="1864"/>
      <c r="CF186" s="1864"/>
      <c r="CG186" s="1864"/>
      <c r="CH186" s="1864"/>
      <c r="CI186" s="1864"/>
      <c r="CJ186" s="1864"/>
      <c r="CK186" s="1864"/>
      <c r="CL186" s="1864"/>
      <c r="CM186" s="1864"/>
      <c r="CN186" s="1864"/>
      <c r="CO186" s="1864"/>
      <c r="CP186" s="1864"/>
      <c r="CQ186" s="1864"/>
      <c r="CR186" s="1864"/>
      <c r="CS186" s="1864"/>
      <c r="CT186" s="1864"/>
      <c r="CU186" s="1864"/>
      <c r="CV186" s="1864"/>
      <c r="CW186" s="1864"/>
      <c r="CX186" s="1864"/>
      <c r="CY186" s="1864"/>
      <c r="CZ186" s="1864"/>
    </row>
    <row r="187" s="642" customFormat="true" ht="15" customHeight="true" x14ac:dyDescent="0.2">
      <c r="A187" s="1488"/>
      <c r="B187" s="1645"/>
      <c r="C187" s="1588"/>
      <c r="D187" s="1589"/>
      <c r="E187" s="1589"/>
      <c r="F187" s="1589"/>
      <c r="G187" s="1590"/>
      <c r="H187" s="1591"/>
      <c r="I187" s="1589"/>
      <c r="J187" s="1589"/>
      <c r="K187" s="1589"/>
      <c r="L187" s="1592"/>
      <c r="M187" s="1593"/>
      <c r="N187" s="1589"/>
      <c r="O187" s="1589"/>
      <c r="P187" s="1589"/>
      <c r="Q187" s="1590"/>
      <c r="R187" s="1591"/>
      <c r="S187" s="1589"/>
      <c r="T187" s="1589"/>
      <c r="U187" s="1589"/>
      <c r="V187" s="1589"/>
      <c r="W187" s="1589"/>
      <c r="X187" s="1589"/>
      <c r="Y187" s="1589"/>
      <c r="Z187" s="1589"/>
      <c r="AA187" s="1589"/>
      <c r="AB187" s="1589"/>
      <c r="AC187" s="1987"/>
      <c r="AD187" s="1766"/>
      <c r="AE187" s="1766"/>
      <c r="AF187" s="1766"/>
      <c r="AG187" s="1766"/>
      <c r="AH187" s="1766"/>
      <c r="AI187" s="1766"/>
      <c r="AJ187" s="1766"/>
      <c r="AK187" s="1766"/>
      <c r="AL187" s="1766"/>
      <c r="AM187" s="1766"/>
      <c r="AN187" s="1766"/>
      <c r="AO187" s="1766"/>
      <c r="AP187" s="1766"/>
      <c r="AQ187" s="1766"/>
      <c r="AR187" s="1766"/>
      <c r="AS187" s="1766"/>
      <c r="AT187" s="1766"/>
      <c r="AU187" s="1766"/>
      <c r="AV187" s="1766"/>
      <c r="AW187" s="1766"/>
      <c r="AX187" s="1766"/>
      <c r="AY187" s="1766"/>
      <c r="AZ187" s="64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1864"/>
      <c r="CE187" s="1864"/>
      <c r="CF187" s="1864"/>
      <c r="CG187" s="1864"/>
      <c r="CH187" s="1864"/>
      <c r="CI187" s="1864"/>
      <c r="CJ187" s="1864"/>
      <c r="CK187" s="1864"/>
      <c r="CL187" s="1864"/>
      <c r="CM187" s="1864"/>
      <c r="CN187" s="1864"/>
      <c r="CO187" s="1864"/>
      <c r="CP187" s="1864"/>
      <c r="CQ187" s="1864"/>
      <c r="CR187" s="1864"/>
      <c r="CS187" s="1864"/>
      <c r="CT187" s="1864"/>
      <c r="CU187" s="1864"/>
      <c r="CV187" s="1864"/>
      <c r="CW187" s="1864"/>
      <c r="CX187" s="1864"/>
      <c r="CY187" s="1864"/>
      <c r="CZ187" s="1864"/>
    </row>
    <row r="188" s="642" customFormat="true" ht="15" customHeight="true" x14ac:dyDescent="0.2">
      <c r="A188" s="1488"/>
      <c r="B188" s="1645"/>
      <c r="C188" s="1588"/>
      <c r="D188" s="1589"/>
      <c r="E188" s="1589"/>
      <c r="F188" s="1589"/>
      <c r="G188" s="1590"/>
      <c r="H188" s="1591"/>
      <c r="I188" s="1589"/>
      <c r="J188" s="1589"/>
      <c r="K188" s="1589"/>
      <c r="L188" s="1592"/>
      <c r="M188" s="1593"/>
      <c r="N188" s="1589"/>
      <c r="O188" s="1589"/>
      <c r="P188" s="1589"/>
      <c r="Q188" s="1590"/>
      <c r="R188" s="1591"/>
      <c r="S188" s="1589"/>
      <c r="T188" s="1589"/>
      <c r="U188" s="1589"/>
      <c r="V188" s="1589"/>
      <c r="W188" s="1589"/>
      <c r="X188" s="1589"/>
      <c r="Y188" s="1589"/>
      <c r="Z188" s="1589"/>
      <c r="AA188" s="1589"/>
      <c r="AB188" s="1589"/>
      <c r="AC188" s="1987"/>
      <c r="AD188" s="1766"/>
      <c r="AE188" s="1766"/>
      <c r="AF188" s="1766"/>
      <c r="AG188" s="1766"/>
      <c r="AH188" s="1766"/>
      <c r="AI188" s="1766"/>
      <c r="AJ188" s="1766"/>
      <c r="AK188" s="1766"/>
      <c r="AL188" s="1766"/>
      <c r="AM188" s="1766"/>
      <c r="AN188" s="1766"/>
      <c r="AO188" s="1766"/>
      <c r="AP188" s="1766"/>
      <c r="AQ188" s="1766"/>
      <c r="AR188" s="1766"/>
      <c r="AS188" s="1766"/>
      <c r="AT188" s="1766"/>
      <c r="AU188" s="1766"/>
      <c r="AV188" s="1766"/>
      <c r="AW188" s="1766"/>
      <c r="AX188" s="1766"/>
      <c r="AY188" s="1766"/>
      <c r="AZ188" s="64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1864"/>
      <c r="CE188" s="1864"/>
      <c r="CF188" s="1864"/>
      <c r="CG188" s="1864"/>
      <c r="CH188" s="1864"/>
      <c r="CI188" s="1864"/>
      <c r="CJ188" s="1864"/>
      <c r="CK188" s="1864"/>
      <c r="CL188" s="1864"/>
      <c r="CM188" s="1864"/>
      <c r="CN188" s="1864"/>
      <c r="CO188" s="1864"/>
      <c r="CP188" s="1864"/>
      <c r="CQ188" s="1864"/>
      <c r="CR188" s="1864"/>
      <c r="CS188" s="1864"/>
      <c r="CT188" s="1864"/>
      <c r="CU188" s="1864"/>
      <c r="CV188" s="1864"/>
      <c r="CW188" s="1864"/>
      <c r="CX188" s="1864"/>
      <c r="CY188" s="1864"/>
      <c r="CZ188" s="1864"/>
    </row>
    <row r="189" s="642" customFormat="true" ht="15" customHeight="true" x14ac:dyDescent="0.2">
      <c r="A189" s="1488"/>
      <c r="B189" s="1645"/>
      <c r="C189" s="1588"/>
      <c r="D189" s="1589"/>
      <c r="E189" s="1589"/>
      <c r="F189" s="1589"/>
      <c r="G189" s="1590"/>
      <c r="H189" s="1591"/>
      <c r="I189" s="1589"/>
      <c r="J189" s="1589"/>
      <c r="K189" s="1589"/>
      <c r="L189" s="1592"/>
      <c r="M189" s="1593"/>
      <c r="N189" s="1589"/>
      <c r="O189" s="1589"/>
      <c r="P189" s="1589"/>
      <c r="Q189" s="1590"/>
      <c r="R189" s="1591"/>
      <c r="S189" s="1589"/>
      <c r="T189" s="1589"/>
      <c r="U189" s="1589"/>
      <c r="V189" s="1589"/>
      <c r="W189" s="1589"/>
      <c r="X189" s="1589"/>
      <c r="Y189" s="1589"/>
      <c r="Z189" s="1589"/>
      <c r="AA189" s="1589"/>
      <c r="AB189" s="1589"/>
      <c r="AC189" s="1987"/>
      <c r="AD189" s="1766"/>
      <c r="AE189" s="1766"/>
      <c r="AF189" s="1766"/>
      <c r="AG189" s="1766"/>
      <c r="AH189" s="1766"/>
      <c r="AI189" s="1766"/>
      <c r="AJ189" s="1766"/>
      <c r="AK189" s="1766"/>
      <c r="AL189" s="1766"/>
      <c r="AM189" s="1766"/>
      <c r="AN189" s="1766"/>
      <c r="AO189" s="1766"/>
      <c r="AP189" s="1766"/>
      <c r="AQ189" s="1766"/>
      <c r="AR189" s="1766"/>
      <c r="AS189" s="1766"/>
      <c r="AT189" s="1766"/>
      <c r="AU189" s="1766"/>
      <c r="AV189" s="1766"/>
      <c r="AW189" s="1766"/>
      <c r="AX189" s="1766"/>
      <c r="AY189" s="1766"/>
      <c r="AZ189" s="64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1864"/>
      <c r="CE189" s="1864"/>
      <c r="CF189" s="1864"/>
      <c r="CG189" s="1864"/>
      <c r="CH189" s="1864"/>
      <c r="CI189" s="1864"/>
      <c r="CJ189" s="1864"/>
      <c r="CK189" s="1864"/>
      <c r="CL189" s="1864"/>
      <c r="CM189" s="1864"/>
      <c r="CN189" s="1864"/>
      <c r="CO189" s="1864"/>
      <c r="CP189" s="1864"/>
      <c r="CQ189" s="1864"/>
      <c r="CR189" s="1864"/>
      <c r="CS189" s="1864"/>
      <c r="CT189" s="1864"/>
      <c r="CU189" s="1864"/>
      <c r="CV189" s="1864"/>
      <c r="CW189" s="1864"/>
      <c r="CX189" s="1864"/>
      <c r="CY189" s="1864"/>
      <c r="CZ189" s="1864"/>
    </row>
    <row r="190" s="642" customFormat="true" ht="15" customHeight="true" x14ac:dyDescent="0.2">
      <c r="A190" s="1488"/>
      <c r="B190" s="1645"/>
      <c r="C190" s="1588"/>
      <c r="D190" s="1589"/>
      <c r="E190" s="1589"/>
      <c r="F190" s="1589"/>
      <c r="G190" s="1590"/>
      <c r="H190" s="1591"/>
      <c r="I190" s="1589"/>
      <c r="J190" s="1589"/>
      <c r="K190" s="1589"/>
      <c r="L190" s="1592"/>
      <c r="M190" s="1593"/>
      <c r="N190" s="1589"/>
      <c r="O190" s="1589"/>
      <c r="P190" s="1589"/>
      <c r="Q190" s="1590"/>
      <c r="R190" s="1591"/>
      <c r="S190" s="1589"/>
      <c r="T190" s="1589"/>
      <c r="U190" s="1589"/>
      <c r="V190" s="1589"/>
      <c r="W190" s="1589"/>
      <c r="X190" s="1589"/>
      <c r="Y190" s="1589"/>
      <c r="Z190" s="1589"/>
      <c r="AA190" s="1589"/>
      <c r="AB190" s="1589"/>
      <c r="AC190" s="1987"/>
      <c r="AD190" s="1766"/>
      <c r="AE190" s="1766"/>
      <c r="AF190" s="1766"/>
      <c r="AG190" s="1766"/>
      <c r="AH190" s="1766"/>
      <c r="AI190" s="1766"/>
      <c r="AJ190" s="1766"/>
      <c r="AK190" s="1766"/>
      <c r="AL190" s="1766"/>
      <c r="AM190" s="1766"/>
      <c r="AN190" s="1766"/>
      <c r="AO190" s="1766"/>
      <c r="AP190" s="1766"/>
      <c r="AQ190" s="1766"/>
      <c r="AR190" s="1766"/>
      <c r="AS190" s="1766"/>
      <c r="AT190" s="1766"/>
      <c r="AU190" s="1766"/>
      <c r="AV190" s="1766"/>
      <c r="AW190" s="1766"/>
      <c r="AX190" s="1766"/>
      <c r="AY190" s="1766"/>
      <c r="AZ190" s="64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1864"/>
      <c r="CE190" s="1864"/>
      <c r="CF190" s="1864"/>
      <c r="CG190" s="1864"/>
      <c r="CH190" s="1864"/>
      <c r="CI190" s="1864"/>
      <c r="CJ190" s="1864"/>
      <c r="CK190" s="1864"/>
      <c r="CL190" s="1864"/>
      <c r="CM190" s="1864"/>
      <c r="CN190" s="1864"/>
      <c r="CO190" s="1864"/>
      <c r="CP190" s="1864"/>
      <c r="CQ190" s="1864"/>
      <c r="CR190" s="1864"/>
      <c r="CS190" s="1864"/>
      <c r="CT190" s="1864"/>
      <c r="CU190" s="1864"/>
      <c r="CV190" s="1864"/>
      <c r="CW190" s="1864"/>
      <c r="CX190" s="1864"/>
      <c r="CY190" s="1864"/>
      <c r="CZ190" s="1864"/>
    </row>
    <row r="191" s="642" customFormat="true" ht="15" customHeight="true" x14ac:dyDescent="0.2">
      <c r="A191" s="1489"/>
      <c r="B191" s="1646"/>
      <c r="C191" s="1594"/>
      <c r="D191" s="1595"/>
      <c r="E191" s="1595"/>
      <c r="F191" s="1595"/>
      <c r="G191" s="1596"/>
      <c r="H191" s="1597"/>
      <c r="I191" s="1595"/>
      <c r="J191" s="1595"/>
      <c r="K191" s="1595"/>
      <c r="L191" s="1598"/>
      <c r="M191" s="1599"/>
      <c r="N191" s="1595"/>
      <c r="O191" s="1595"/>
      <c r="P191" s="1595"/>
      <c r="Q191" s="1596"/>
      <c r="R191" s="1597"/>
      <c r="S191" s="1595"/>
      <c r="T191" s="1595"/>
      <c r="U191" s="1595"/>
      <c r="V191" s="1595"/>
      <c r="W191" s="1595"/>
      <c r="X191" s="1595"/>
      <c r="Y191" s="1595"/>
      <c r="Z191" s="1595"/>
      <c r="AA191" s="1595"/>
      <c r="AB191" s="1595"/>
      <c r="AC191" s="1988"/>
      <c r="AD191" s="1766"/>
      <c r="AE191" s="1766"/>
      <c r="AF191" s="1766"/>
      <c r="AG191" s="1766"/>
      <c r="AH191" s="1766"/>
      <c r="AI191" s="1766"/>
      <c r="AJ191" s="1766"/>
      <c r="AK191" s="1766"/>
      <c r="AL191" s="1766"/>
      <c r="AM191" s="1766"/>
      <c r="AN191" s="1766"/>
      <c r="AO191" s="1766"/>
      <c r="AP191" s="1766"/>
      <c r="AQ191" s="1766"/>
      <c r="AR191" s="1766"/>
      <c r="AS191" s="1766"/>
      <c r="AT191" s="1766"/>
      <c r="AU191" s="1766"/>
      <c r="AV191" s="1766"/>
      <c r="AW191" s="1766"/>
      <c r="AX191" s="1766"/>
      <c r="AY191" s="1766"/>
      <c r="AZ191" s="64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1864"/>
      <c r="CE191" s="1864"/>
      <c r="CF191" s="1864"/>
      <c r="CG191" s="1864"/>
      <c r="CH191" s="1864"/>
      <c r="CI191" s="1864"/>
      <c r="CJ191" s="1864"/>
      <c r="CK191" s="1864"/>
      <c r="CL191" s="1864"/>
      <c r="CM191" s="1864"/>
      <c r="CN191" s="1864"/>
      <c r="CO191" s="1864"/>
      <c r="CP191" s="1864"/>
      <c r="CQ191" s="1864"/>
      <c r="CR191" s="1864"/>
      <c r="CS191" s="1864"/>
      <c r="CT191" s="1864"/>
      <c r="CU191" s="1864"/>
      <c r="CV191" s="1864"/>
      <c r="CW191" s="1864"/>
      <c r="CX191" s="1864"/>
      <c r="CY191" s="1864"/>
      <c r="CZ191" s="1864"/>
    </row>
    <row r="192" s="643" customFormat="true" ht="15" customHeight="true" x14ac:dyDescent="0.2">
      <c r="A192" s="796"/>
      <c r="B192" s="813"/>
      <c r="C192" s="953"/>
      <c r="D192" s="954"/>
      <c r="E192" s="954"/>
      <c r="F192" s="954"/>
      <c r="G192" s="955"/>
      <c r="H192" s="956"/>
      <c r="I192" s="954"/>
      <c r="J192" s="954"/>
      <c r="K192" s="954"/>
      <c r="L192" s="957"/>
      <c r="M192" s="958"/>
      <c r="N192" s="954"/>
      <c r="O192" s="954"/>
      <c r="P192" s="954"/>
      <c r="Q192" s="955"/>
      <c r="R192" s="956"/>
      <c r="S192" s="954"/>
      <c r="T192" s="954"/>
      <c r="U192" s="954"/>
      <c r="V192" s="954"/>
      <c r="W192" s="954"/>
      <c r="X192" s="954"/>
      <c r="Y192" s="954"/>
      <c r="Z192" s="954"/>
      <c r="AA192" s="954"/>
      <c r="AB192" s="1600"/>
      <c r="AC192" s="891"/>
      <c r="AD192" s="609"/>
      <c r="AE192" s="609"/>
      <c r="AF192" s="609"/>
      <c r="AG192" s="609"/>
      <c r="AH192" s="609"/>
      <c r="AI192" s="609"/>
      <c r="AJ192" s="609"/>
      <c r="AK192" s="609"/>
      <c r="AL192" s="609"/>
      <c r="AM192" s="609"/>
      <c r="AN192" s="609"/>
      <c r="AO192" s="609"/>
      <c r="AP192" s="609"/>
      <c r="AQ192" s="609"/>
      <c r="AR192" s="609"/>
      <c r="AS192" s="609"/>
      <c r="AT192" s="609"/>
      <c r="AU192" s="609"/>
      <c r="AV192" s="609"/>
      <c r="AW192" s="609"/>
      <c r="AX192" s="609"/>
      <c r="AY192" s="609"/>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1864"/>
      <c r="CE192" s="1864"/>
      <c r="CF192" s="1864"/>
      <c r="CG192" s="1864"/>
      <c r="CH192" s="1864"/>
      <c r="CI192" s="1864"/>
      <c r="CJ192" s="1864"/>
      <c r="CK192" s="1864"/>
      <c r="CL192" s="1864"/>
      <c r="CM192" s="1864"/>
      <c r="CN192" s="1864"/>
      <c r="CO192" s="1864"/>
      <c r="CP192" s="1864"/>
      <c r="CQ192" s="1864"/>
      <c r="CR192" s="1864"/>
      <c r="CS192" s="1864"/>
      <c r="CT192" s="1864"/>
      <c r="CU192" s="1864"/>
      <c r="CV192" s="1864"/>
      <c r="CW192" s="1864"/>
      <c r="CX192" s="1864"/>
      <c r="CY192" s="1864"/>
      <c r="CZ192" s="1864"/>
    </row>
    <row r="193" s="643" customFormat="true" ht="15" customHeight="true" x14ac:dyDescent="0.2">
      <c r="A193" s="797"/>
      <c r="B193" s="814"/>
      <c r="C193" s="959"/>
      <c r="D193" s="960"/>
      <c r="E193" s="960"/>
      <c r="F193" s="960"/>
      <c r="G193" s="961"/>
      <c r="H193" s="962"/>
      <c r="I193" s="960"/>
      <c r="J193" s="960"/>
      <c r="K193" s="960"/>
      <c r="L193" s="963"/>
      <c r="M193" s="964"/>
      <c r="N193" s="960"/>
      <c r="O193" s="960"/>
      <c r="P193" s="960"/>
      <c r="Q193" s="961"/>
      <c r="R193" s="962"/>
      <c r="S193" s="960"/>
      <c r="T193" s="960"/>
      <c r="U193" s="960"/>
      <c r="V193" s="960"/>
      <c r="W193" s="960"/>
      <c r="X193" s="960"/>
      <c r="Y193" s="960"/>
      <c r="Z193" s="960"/>
      <c r="AA193" s="960"/>
      <c r="AB193" s="1601"/>
      <c r="AC193" s="891"/>
      <c r="AD193" s="609"/>
      <c r="AE193" s="609"/>
      <c r="AF193" s="609"/>
      <c r="AG193" s="609"/>
      <c r="AH193" s="609"/>
      <c r="AI193" s="609"/>
      <c r="AJ193" s="609"/>
      <c r="AK193" s="609"/>
      <c r="AL193" s="609"/>
      <c r="AM193" s="609"/>
      <c r="AN193" s="609"/>
      <c r="AO193" s="609"/>
      <c r="AP193" s="609"/>
      <c r="AQ193" s="609"/>
      <c r="AR193" s="609"/>
      <c r="AS193" s="609"/>
      <c r="AT193" s="609"/>
      <c r="AU193" s="609"/>
      <c r="AV193" s="609"/>
      <c r="AW193" s="609"/>
      <c r="AX193" s="609"/>
      <c r="AY193" s="609"/>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1864"/>
      <c r="CE193" s="1864"/>
      <c r="CF193" s="1864"/>
      <c r="CG193" s="1864"/>
      <c r="CH193" s="1864"/>
      <c r="CI193" s="1864"/>
      <c r="CJ193" s="1864"/>
      <c r="CK193" s="1864"/>
      <c r="CL193" s="1864"/>
      <c r="CM193" s="1864"/>
      <c r="CN193" s="1864"/>
      <c r="CO193" s="1864"/>
      <c r="CP193" s="1864"/>
      <c r="CQ193" s="1864"/>
      <c r="CR193" s="1864"/>
      <c r="CS193" s="1864"/>
      <c r="CT193" s="1864"/>
      <c r="CU193" s="1864"/>
      <c r="CV193" s="1864"/>
      <c r="CW193" s="1864"/>
      <c r="CX193" s="1864"/>
      <c r="CY193" s="1864"/>
      <c r="CZ193" s="1864"/>
    </row>
    <row r="194" s="643" customFormat="true" ht="15" customHeight="true" x14ac:dyDescent="0.2">
      <c r="A194" s="719"/>
      <c r="B194" s="808"/>
      <c r="C194" s="889"/>
      <c r="D194" s="881"/>
      <c r="E194" s="881"/>
      <c r="F194" s="881"/>
      <c r="G194" s="882"/>
      <c r="H194" s="890"/>
      <c r="I194" s="881"/>
      <c r="J194" s="881"/>
      <c r="K194" s="881"/>
      <c r="L194" s="891"/>
      <c r="M194" s="889"/>
      <c r="N194" s="881"/>
      <c r="O194" s="881"/>
      <c r="P194" s="881"/>
      <c r="Q194" s="882"/>
      <c r="R194" s="890"/>
      <c r="S194" s="881"/>
      <c r="T194" s="881"/>
      <c r="U194" s="881"/>
      <c r="V194" s="881"/>
      <c r="W194" s="881"/>
      <c r="X194" s="881"/>
      <c r="Y194" s="881"/>
      <c r="Z194" s="881"/>
      <c r="AA194" s="881"/>
      <c r="AB194" s="881"/>
      <c r="AC194" s="891"/>
      <c r="AD194" s="609"/>
      <c r="AE194" s="609"/>
      <c r="AF194" s="609"/>
      <c r="AG194" s="609"/>
      <c r="AH194" s="609"/>
      <c r="AI194" s="609"/>
      <c r="AJ194" s="609"/>
      <c r="AK194" s="609"/>
      <c r="AL194" s="609"/>
      <c r="AM194" s="609"/>
      <c r="AN194" s="609"/>
      <c r="AO194" s="609"/>
      <c r="AP194" s="609"/>
      <c r="AQ194" s="609"/>
      <c r="AR194" s="609"/>
      <c r="AS194" s="609"/>
      <c r="AT194" s="609"/>
      <c r="AU194" s="609"/>
      <c r="AV194" s="609"/>
      <c r="AW194" s="609"/>
      <c r="AX194" s="609"/>
      <c r="AY194" s="609"/>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1864"/>
      <c r="CE194" s="1864"/>
      <c r="CF194" s="1864"/>
      <c r="CG194" s="1864"/>
      <c r="CH194" s="1864"/>
      <c r="CI194" s="1864"/>
      <c r="CJ194" s="1864"/>
      <c r="CK194" s="1864"/>
      <c r="CL194" s="1864"/>
      <c r="CM194" s="1864"/>
      <c r="CN194" s="1864"/>
      <c r="CO194" s="1864"/>
      <c r="CP194" s="1864"/>
      <c r="CQ194" s="1864"/>
      <c r="CR194" s="1864"/>
      <c r="CS194" s="1864"/>
      <c r="CT194" s="1864"/>
      <c r="CU194" s="1864"/>
      <c r="CV194" s="1864"/>
      <c r="CW194" s="1864"/>
      <c r="CX194" s="1864"/>
      <c r="CY194" s="1864"/>
      <c r="CZ194" s="1864"/>
    </row>
    <row r="195" s="131" customFormat="true" ht="15" customHeight="true" x14ac:dyDescent="0.2">
      <c r="A195" s="719"/>
      <c r="B195" s="808"/>
      <c r="C195" s="889"/>
      <c r="D195" s="881"/>
      <c r="E195" s="881"/>
      <c r="F195" s="881"/>
      <c r="G195" s="882"/>
      <c r="H195" s="890"/>
      <c r="I195" s="881"/>
      <c r="J195" s="881"/>
      <c r="K195" s="881"/>
      <c r="L195" s="891"/>
      <c r="M195" s="889"/>
      <c r="N195" s="881"/>
      <c r="O195" s="881"/>
      <c r="P195" s="881"/>
      <c r="Q195" s="882"/>
      <c r="R195" s="890"/>
      <c r="S195" s="881"/>
      <c r="T195" s="881"/>
      <c r="U195" s="881"/>
      <c r="V195" s="881"/>
      <c r="W195" s="881"/>
      <c r="X195" s="881"/>
      <c r="Y195" s="881"/>
      <c r="Z195" s="881"/>
      <c r="AA195" s="881"/>
      <c r="AB195" s="881"/>
      <c r="AC195" s="891"/>
      <c r="AD195" s="609"/>
      <c r="AE195" s="609"/>
      <c r="AF195" s="609"/>
      <c r="AG195" s="609"/>
      <c r="AH195" s="609"/>
      <c r="AI195" s="609"/>
      <c r="AJ195" s="609"/>
      <c r="AK195" s="609"/>
      <c r="AL195" s="609"/>
      <c r="AM195" s="609"/>
      <c r="AN195" s="609"/>
      <c r="AO195" s="609"/>
      <c r="AP195" s="609"/>
      <c r="AQ195" s="609"/>
      <c r="AR195" s="609"/>
      <c r="AS195" s="609"/>
      <c r="AT195" s="609"/>
      <c r="AU195" s="609"/>
      <c r="AV195" s="609"/>
      <c r="AW195" s="609"/>
      <c r="AX195" s="609"/>
      <c r="AY195" s="609"/>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1864"/>
      <c r="CE195" s="1864"/>
      <c r="CF195" s="1864"/>
      <c r="CG195" s="1864"/>
      <c r="CH195" s="1864"/>
      <c r="CI195" s="1864"/>
      <c r="CJ195" s="1864"/>
      <c r="CK195" s="1864"/>
      <c r="CL195" s="1864"/>
      <c r="CM195" s="1864"/>
      <c r="CN195" s="1864"/>
      <c r="CO195" s="1864"/>
      <c r="CP195" s="1864"/>
      <c r="CQ195" s="1864"/>
      <c r="CR195" s="1864"/>
      <c r="CS195" s="1864"/>
      <c r="CT195" s="1864"/>
      <c r="CU195" s="1864"/>
      <c r="CV195" s="1864"/>
      <c r="CW195" s="1864"/>
      <c r="CX195" s="1864"/>
      <c r="CY195" s="1864"/>
      <c r="CZ195" s="1864"/>
    </row>
    <row r="196" s="131" customFormat="true" ht="15" customHeight="true" x14ac:dyDescent="0.2">
      <c r="A196" s="719"/>
      <c r="B196" s="808"/>
      <c r="C196" s="889"/>
      <c r="D196" s="881"/>
      <c r="E196" s="881"/>
      <c r="F196" s="881"/>
      <c r="G196" s="882"/>
      <c r="H196" s="890"/>
      <c r="I196" s="881"/>
      <c r="J196" s="881"/>
      <c r="K196" s="881"/>
      <c r="L196" s="891"/>
      <c r="M196" s="889"/>
      <c r="N196" s="881"/>
      <c r="O196" s="881"/>
      <c r="P196" s="881"/>
      <c r="Q196" s="882"/>
      <c r="R196" s="890"/>
      <c r="S196" s="881"/>
      <c r="T196" s="881"/>
      <c r="U196" s="881"/>
      <c r="V196" s="881"/>
      <c r="W196" s="881"/>
      <c r="X196" s="881"/>
      <c r="Y196" s="881"/>
      <c r="Z196" s="881"/>
      <c r="AA196" s="881"/>
      <c r="AB196" s="881"/>
      <c r="AC196" s="891"/>
      <c r="AD196" s="609"/>
      <c r="AE196" s="609"/>
      <c r="AF196" s="609"/>
      <c r="AG196" s="609"/>
      <c r="AH196" s="609"/>
      <c r="AI196" s="609"/>
      <c r="AJ196" s="609"/>
      <c r="AK196" s="609"/>
      <c r="AL196" s="609"/>
      <c r="AM196" s="609"/>
      <c r="AN196" s="609"/>
      <c r="AO196" s="609"/>
      <c r="AP196" s="609"/>
      <c r="AQ196" s="609"/>
      <c r="AR196" s="609"/>
      <c r="AS196" s="609"/>
      <c r="AT196" s="609"/>
      <c r="AU196" s="609"/>
      <c r="AV196" s="609"/>
      <c r="AW196" s="609"/>
      <c r="AX196" s="609"/>
      <c r="AY196" s="609"/>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1864"/>
      <c r="CE196" s="1864"/>
      <c r="CF196" s="1864"/>
      <c r="CG196" s="1864"/>
      <c r="CH196" s="1864"/>
      <c r="CI196" s="1864"/>
      <c r="CJ196" s="1864"/>
      <c r="CK196" s="1864"/>
      <c r="CL196" s="1864"/>
      <c r="CM196" s="1864"/>
      <c r="CN196" s="1864"/>
      <c r="CO196" s="1864"/>
      <c r="CP196" s="1864"/>
      <c r="CQ196" s="1864"/>
      <c r="CR196" s="1864"/>
      <c r="CS196" s="1864"/>
      <c r="CT196" s="1864"/>
      <c r="CU196" s="1864"/>
      <c r="CV196" s="1864"/>
      <c r="CW196" s="1864"/>
      <c r="CX196" s="1864"/>
      <c r="CY196" s="1864"/>
      <c r="CZ196" s="1864"/>
    </row>
    <row r="197" s="131" customFormat="true" ht="15" customHeight="true" x14ac:dyDescent="0.2">
      <c r="A197" s="719"/>
      <c r="B197" s="808"/>
      <c r="C197" s="889"/>
      <c r="D197" s="881"/>
      <c r="E197" s="881"/>
      <c r="F197" s="881"/>
      <c r="G197" s="882"/>
      <c r="H197" s="890"/>
      <c r="I197" s="881"/>
      <c r="J197" s="881"/>
      <c r="K197" s="881"/>
      <c r="L197" s="891"/>
      <c r="M197" s="889"/>
      <c r="N197" s="881"/>
      <c r="O197" s="881"/>
      <c r="P197" s="881"/>
      <c r="Q197" s="882"/>
      <c r="R197" s="890"/>
      <c r="S197" s="881"/>
      <c r="T197" s="881"/>
      <c r="U197" s="881"/>
      <c r="V197" s="881"/>
      <c r="W197" s="881"/>
      <c r="X197" s="881"/>
      <c r="Y197" s="881"/>
      <c r="Z197" s="881"/>
      <c r="AA197" s="881"/>
      <c r="AB197" s="881"/>
      <c r="AC197" s="891"/>
      <c r="AD197" s="609"/>
      <c r="AE197" s="609"/>
      <c r="AF197" s="609"/>
      <c r="AG197" s="609"/>
      <c r="AH197" s="609"/>
      <c r="AI197" s="609"/>
      <c r="AJ197" s="609"/>
      <c r="AK197" s="609"/>
      <c r="AL197" s="609"/>
      <c r="AM197" s="609"/>
      <c r="AN197" s="609"/>
      <c r="AO197" s="609"/>
      <c r="AP197" s="609"/>
      <c r="AQ197" s="609"/>
      <c r="AR197" s="609"/>
      <c r="AS197" s="609"/>
      <c r="AT197" s="609"/>
      <c r="AU197" s="609"/>
      <c r="AV197" s="609"/>
      <c r="AW197" s="609"/>
      <c r="AX197" s="609"/>
      <c r="AY197" s="609"/>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1864"/>
      <c r="CE197" s="1864"/>
      <c r="CF197" s="1864"/>
      <c r="CG197" s="1864"/>
      <c r="CH197" s="1864"/>
      <c r="CI197" s="1864"/>
      <c r="CJ197" s="1864"/>
      <c r="CK197" s="1864"/>
      <c r="CL197" s="1864"/>
      <c r="CM197" s="1864"/>
      <c r="CN197" s="1864"/>
      <c r="CO197" s="1864"/>
      <c r="CP197" s="1864"/>
      <c r="CQ197" s="1864"/>
      <c r="CR197" s="1864"/>
      <c r="CS197" s="1864"/>
      <c r="CT197" s="1864"/>
      <c r="CU197" s="1864"/>
      <c r="CV197" s="1864"/>
      <c r="CW197" s="1864"/>
      <c r="CX197" s="1864"/>
      <c r="CY197" s="1864"/>
      <c r="CZ197" s="1864"/>
    </row>
    <row r="198" s="131" customFormat="true" ht="15" customHeight="true" x14ac:dyDescent="0.2">
      <c r="A198" s="719"/>
      <c r="B198" s="808"/>
      <c r="C198" s="889"/>
      <c r="D198" s="881"/>
      <c r="E198" s="881"/>
      <c r="F198" s="881"/>
      <c r="G198" s="882"/>
      <c r="H198" s="890"/>
      <c r="I198" s="881"/>
      <c r="J198" s="881"/>
      <c r="K198" s="881"/>
      <c r="L198" s="891"/>
      <c r="M198" s="889"/>
      <c r="N198" s="881"/>
      <c r="O198" s="881"/>
      <c r="P198" s="881"/>
      <c r="Q198" s="882"/>
      <c r="R198" s="890"/>
      <c r="S198" s="881"/>
      <c r="T198" s="881"/>
      <c r="U198" s="881"/>
      <c r="V198" s="881"/>
      <c r="W198" s="881"/>
      <c r="X198" s="881"/>
      <c r="Y198" s="881"/>
      <c r="Z198" s="881"/>
      <c r="AA198" s="881"/>
      <c r="AB198" s="881"/>
      <c r="AC198" s="891"/>
      <c r="AD198" s="609"/>
      <c r="AE198" s="609"/>
      <c r="AF198" s="609"/>
      <c r="AG198" s="609"/>
      <c r="AH198" s="609"/>
      <c r="AI198" s="609"/>
      <c r="AJ198" s="609"/>
      <c r="AK198" s="609"/>
      <c r="AL198" s="609"/>
      <c r="AM198" s="609"/>
      <c r="AN198" s="609"/>
      <c r="AO198" s="609"/>
      <c r="AP198" s="609"/>
      <c r="AQ198" s="609"/>
      <c r="AR198" s="609"/>
      <c r="AS198" s="609"/>
      <c r="AT198" s="609"/>
      <c r="AU198" s="609"/>
      <c r="AV198" s="609"/>
      <c r="AW198" s="609"/>
      <c r="AX198" s="609"/>
      <c r="AY198" s="609"/>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1864"/>
      <c r="CE198" s="1864"/>
      <c r="CF198" s="1864"/>
      <c r="CG198" s="1864"/>
      <c r="CH198" s="1864"/>
      <c r="CI198" s="1864"/>
      <c r="CJ198" s="1864"/>
      <c r="CK198" s="1864"/>
      <c r="CL198" s="1864"/>
      <c r="CM198" s="1864"/>
      <c r="CN198" s="1864"/>
      <c r="CO198" s="1864"/>
      <c r="CP198" s="1864"/>
      <c r="CQ198" s="1864"/>
      <c r="CR198" s="1864"/>
      <c r="CS198" s="1864"/>
      <c r="CT198" s="1864"/>
      <c r="CU198" s="1864"/>
      <c r="CV198" s="1864"/>
      <c r="CW198" s="1864"/>
      <c r="CX198" s="1864"/>
      <c r="CY198" s="1864"/>
      <c r="CZ198" s="1864"/>
    </row>
    <row r="199" s="131" customFormat="true" ht="15" customHeight="true" x14ac:dyDescent="0.2">
      <c r="A199" s="719"/>
      <c r="B199" s="808"/>
      <c r="C199" s="889"/>
      <c r="D199" s="881"/>
      <c r="E199" s="881"/>
      <c r="F199" s="881"/>
      <c r="G199" s="882"/>
      <c r="H199" s="890"/>
      <c r="I199" s="881"/>
      <c r="J199" s="881"/>
      <c r="K199" s="881"/>
      <c r="L199" s="891"/>
      <c r="M199" s="889"/>
      <c r="N199" s="881"/>
      <c r="O199" s="881"/>
      <c r="P199" s="881"/>
      <c r="Q199" s="882"/>
      <c r="R199" s="890"/>
      <c r="S199" s="881"/>
      <c r="T199" s="881"/>
      <c r="U199" s="881"/>
      <c r="V199" s="881"/>
      <c r="W199" s="881"/>
      <c r="X199" s="881"/>
      <c r="Y199" s="881"/>
      <c r="Z199" s="881"/>
      <c r="AA199" s="881"/>
      <c r="AB199" s="881"/>
      <c r="AC199" s="891"/>
      <c r="AD199" s="609"/>
      <c r="AE199" s="609"/>
      <c r="AF199" s="609"/>
      <c r="AG199" s="609"/>
      <c r="AH199" s="609"/>
      <c r="AI199" s="609"/>
      <c r="AJ199" s="609"/>
      <c r="AK199" s="609"/>
      <c r="AL199" s="609"/>
      <c r="AM199" s="609"/>
      <c r="AN199" s="609"/>
      <c r="AO199" s="609"/>
      <c r="AP199" s="609"/>
      <c r="AQ199" s="609"/>
      <c r="AR199" s="609"/>
      <c r="AS199" s="609"/>
      <c r="AT199" s="609"/>
      <c r="AU199" s="609"/>
      <c r="AV199" s="609"/>
      <c r="AW199" s="609"/>
      <c r="AX199" s="609"/>
      <c r="AY199" s="609"/>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1864"/>
      <c r="CE199" s="1864"/>
      <c r="CF199" s="1864"/>
      <c r="CG199" s="1864"/>
      <c r="CH199" s="1864"/>
      <c r="CI199" s="1864"/>
      <c r="CJ199" s="1864"/>
      <c r="CK199" s="1864"/>
      <c r="CL199" s="1864"/>
      <c r="CM199" s="1864"/>
      <c r="CN199" s="1864"/>
      <c r="CO199" s="1864"/>
      <c r="CP199" s="1864"/>
      <c r="CQ199" s="1864"/>
      <c r="CR199" s="1864"/>
      <c r="CS199" s="1864"/>
      <c r="CT199" s="1864"/>
      <c r="CU199" s="1864"/>
      <c r="CV199" s="1864"/>
      <c r="CW199" s="1864"/>
      <c r="CX199" s="1864"/>
      <c r="CY199" s="1864"/>
      <c r="CZ199" s="1864"/>
    </row>
    <row r="200" s="131" customFormat="true" ht="15" customHeight="true" x14ac:dyDescent="0.2">
      <c r="A200" s="719"/>
      <c r="B200" s="808"/>
      <c r="C200" s="889"/>
      <c r="D200" s="881"/>
      <c r="E200" s="881"/>
      <c r="F200" s="881"/>
      <c r="G200" s="882"/>
      <c r="H200" s="890"/>
      <c r="I200" s="881"/>
      <c r="J200" s="881"/>
      <c r="K200" s="881"/>
      <c r="L200" s="891"/>
      <c r="M200" s="889"/>
      <c r="N200" s="881"/>
      <c r="O200" s="881"/>
      <c r="P200" s="881"/>
      <c r="Q200" s="882"/>
      <c r="R200" s="890"/>
      <c r="S200" s="881"/>
      <c r="T200" s="881"/>
      <c r="U200" s="881"/>
      <c r="V200" s="881"/>
      <c r="W200" s="881"/>
      <c r="X200" s="881"/>
      <c r="Y200" s="881"/>
      <c r="Z200" s="881"/>
      <c r="AA200" s="881"/>
      <c r="AB200" s="881"/>
      <c r="AC200" s="891"/>
      <c r="AD200" s="609"/>
      <c r="AE200" s="609"/>
      <c r="AF200" s="609"/>
      <c r="AG200" s="609"/>
      <c r="AH200" s="609"/>
      <c r="AI200" s="609"/>
      <c r="AJ200" s="609"/>
      <c r="AK200" s="609"/>
      <c r="AL200" s="609"/>
      <c r="AM200" s="609"/>
      <c r="AN200" s="609"/>
      <c r="AO200" s="609"/>
      <c r="AP200" s="609"/>
      <c r="AQ200" s="609"/>
      <c r="AR200" s="609"/>
      <c r="AS200" s="609"/>
      <c r="AT200" s="609"/>
      <c r="AU200" s="609"/>
      <c r="AV200" s="609"/>
      <c r="AW200" s="609"/>
      <c r="AX200" s="609"/>
      <c r="AY200" s="609"/>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1864"/>
      <c r="CE200" s="1864"/>
      <c r="CF200" s="1864"/>
      <c r="CG200" s="1864"/>
      <c r="CH200" s="1864"/>
      <c r="CI200" s="1864"/>
      <c r="CJ200" s="1864"/>
      <c r="CK200" s="1864"/>
      <c r="CL200" s="1864"/>
      <c r="CM200" s="1864"/>
      <c r="CN200" s="1864"/>
      <c r="CO200" s="1864"/>
      <c r="CP200" s="1864"/>
      <c r="CQ200" s="1864"/>
      <c r="CR200" s="1864"/>
      <c r="CS200" s="1864"/>
      <c r="CT200" s="1864"/>
      <c r="CU200" s="1864"/>
      <c r="CV200" s="1864"/>
      <c r="CW200" s="1864"/>
      <c r="CX200" s="1864"/>
      <c r="CY200" s="1864"/>
      <c r="CZ200" s="1864"/>
    </row>
    <row r="201" s="131" customFormat="true" ht="15" customHeight="true" x14ac:dyDescent="0.2">
      <c r="A201" s="719"/>
      <c r="B201" s="808"/>
      <c r="C201" s="889"/>
      <c r="D201" s="881"/>
      <c r="E201" s="881"/>
      <c r="F201" s="881"/>
      <c r="G201" s="882"/>
      <c r="H201" s="890"/>
      <c r="I201" s="881"/>
      <c r="J201" s="881"/>
      <c r="K201" s="881"/>
      <c r="L201" s="891"/>
      <c r="M201" s="889"/>
      <c r="N201" s="881"/>
      <c r="O201" s="881"/>
      <c r="P201" s="881"/>
      <c r="Q201" s="882"/>
      <c r="R201" s="890"/>
      <c r="S201" s="881"/>
      <c r="T201" s="881"/>
      <c r="U201" s="881"/>
      <c r="V201" s="881"/>
      <c r="W201" s="881"/>
      <c r="X201" s="881"/>
      <c r="Y201" s="881"/>
      <c r="Z201" s="881"/>
      <c r="AA201" s="881"/>
      <c r="AB201" s="881"/>
      <c r="AC201" s="891"/>
      <c r="AD201" s="609"/>
      <c r="AE201" s="609"/>
      <c r="AF201" s="609"/>
      <c r="AG201" s="609"/>
      <c r="AH201" s="609"/>
      <c r="AI201" s="609"/>
      <c r="AJ201" s="609"/>
      <c r="AK201" s="609"/>
      <c r="AL201" s="609"/>
      <c r="AM201" s="609"/>
      <c r="AN201" s="609"/>
      <c r="AO201" s="609"/>
      <c r="AP201" s="609"/>
      <c r="AQ201" s="609"/>
      <c r="AR201" s="609"/>
      <c r="AS201" s="609"/>
      <c r="AT201" s="609"/>
      <c r="AU201" s="609"/>
      <c r="AV201" s="609"/>
      <c r="AW201" s="609"/>
      <c r="AX201" s="609"/>
      <c r="AY201" s="609"/>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1864"/>
      <c r="CE201" s="1864"/>
      <c r="CF201" s="1864"/>
      <c r="CG201" s="1864"/>
      <c r="CH201" s="1864"/>
      <c r="CI201" s="1864"/>
      <c r="CJ201" s="1864"/>
      <c r="CK201" s="1864"/>
      <c r="CL201" s="1864"/>
      <c r="CM201" s="1864"/>
      <c r="CN201" s="1864"/>
      <c r="CO201" s="1864"/>
      <c r="CP201" s="1864"/>
      <c r="CQ201" s="1864"/>
      <c r="CR201" s="1864"/>
      <c r="CS201" s="1864"/>
      <c r="CT201" s="1864"/>
      <c r="CU201" s="1864"/>
      <c r="CV201" s="1864"/>
      <c r="CW201" s="1864"/>
      <c r="CX201" s="1864"/>
      <c r="CY201" s="1864"/>
      <c r="CZ201" s="1864"/>
    </row>
    <row r="202" s="131" customFormat="true" ht="15" customHeight="true" x14ac:dyDescent="0.2">
      <c r="A202" s="719"/>
      <c r="B202" s="808"/>
      <c r="C202" s="889"/>
      <c r="D202" s="881"/>
      <c r="E202" s="881"/>
      <c r="F202" s="881"/>
      <c r="G202" s="882"/>
      <c r="H202" s="890"/>
      <c r="I202" s="881"/>
      <c r="J202" s="881"/>
      <c r="K202" s="881"/>
      <c r="L202" s="891"/>
      <c r="M202" s="889"/>
      <c r="N202" s="881"/>
      <c r="O202" s="881"/>
      <c r="P202" s="881"/>
      <c r="Q202" s="882"/>
      <c r="R202" s="890"/>
      <c r="S202" s="881"/>
      <c r="T202" s="881"/>
      <c r="U202" s="881"/>
      <c r="V202" s="881"/>
      <c r="W202" s="881"/>
      <c r="X202" s="881"/>
      <c r="Y202" s="881"/>
      <c r="Z202" s="881"/>
      <c r="AA202" s="881"/>
      <c r="AB202" s="881"/>
      <c r="AC202" s="891"/>
      <c r="AD202" s="609"/>
      <c r="AE202" s="609"/>
      <c r="AF202" s="609"/>
      <c r="AG202" s="609"/>
      <c r="AH202" s="609"/>
      <c r="AI202" s="609"/>
      <c r="AJ202" s="609"/>
      <c r="AK202" s="609"/>
      <c r="AL202" s="609"/>
      <c r="AM202" s="609"/>
      <c r="AN202" s="609"/>
      <c r="AO202" s="609"/>
      <c r="AP202" s="609"/>
      <c r="AQ202" s="609"/>
      <c r="AR202" s="609"/>
      <c r="AS202" s="609"/>
      <c r="AT202" s="609"/>
      <c r="AU202" s="609"/>
      <c r="AV202" s="609"/>
      <c r="AW202" s="609"/>
      <c r="AX202" s="609"/>
      <c r="AY202" s="609"/>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1864"/>
      <c r="CE202" s="1864"/>
      <c r="CF202" s="1864"/>
      <c r="CG202" s="1864"/>
      <c r="CH202" s="1864"/>
      <c r="CI202" s="1864"/>
      <c r="CJ202" s="1864"/>
      <c r="CK202" s="1864"/>
      <c r="CL202" s="1864"/>
      <c r="CM202" s="1864"/>
      <c r="CN202" s="1864"/>
      <c r="CO202" s="1864"/>
      <c r="CP202" s="1864"/>
      <c r="CQ202" s="1864"/>
      <c r="CR202" s="1864"/>
      <c r="CS202" s="1864"/>
      <c r="CT202" s="1864"/>
      <c r="CU202" s="1864"/>
      <c r="CV202" s="1864"/>
      <c r="CW202" s="1864"/>
      <c r="CX202" s="1864"/>
      <c r="CY202" s="1864"/>
      <c r="CZ202" s="1864"/>
    </row>
    <row r="203" s="645" customFormat="true" ht="15" customHeight="true" x14ac:dyDescent="0.2">
      <c r="A203" s="1488"/>
      <c r="B203" s="1645"/>
      <c r="C203" s="1576"/>
      <c r="D203" s="1577"/>
      <c r="E203" s="1577"/>
      <c r="F203" s="1577"/>
      <c r="G203" s="1578"/>
      <c r="H203" s="1579"/>
      <c r="I203" s="1577"/>
      <c r="J203" s="1577"/>
      <c r="K203" s="1577"/>
      <c r="L203" s="1580"/>
      <c r="M203" s="1581"/>
      <c r="N203" s="1577"/>
      <c r="O203" s="1577"/>
      <c r="P203" s="1577"/>
      <c r="Q203" s="1578"/>
      <c r="R203" s="1579"/>
      <c r="S203" s="1577"/>
      <c r="T203" s="1577"/>
      <c r="U203" s="1577"/>
      <c r="V203" s="1577"/>
      <c r="W203" s="1577"/>
      <c r="X203" s="1577"/>
      <c r="Y203" s="1577"/>
      <c r="Z203" s="1577"/>
      <c r="AA203" s="1577"/>
      <c r="AB203" s="1577"/>
      <c r="AC203" s="1980"/>
      <c r="AD203" s="1766"/>
      <c r="AE203" s="1766"/>
      <c r="AF203" s="1766"/>
      <c r="AG203" s="1766"/>
      <c r="AH203" s="1766"/>
      <c r="AI203" s="1766"/>
      <c r="AJ203" s="1766"/>
      <c r="AK203" s="1766"/>
      <c r="AL203" s="1766"/>
      <c r="AM203" s="1766"/>
      <c r="AN203" s="1766"/>
      <c r="AO203" s="1766"/>
      <c r="AP203" s="1766"/>
      <c r="AQ203" s="1766"/>
      <c r="AR203" s="1766"/>
      <c r="AS203" s="1766"/>
      <c r="AT203" s="1766"/>
      <c r="AU203" s="1766"/>
      <c r="AV203" s="1766"/>
      <c r="AW203" s="1766"/>
      <c r="AX203" s="1766"/>
      <c r="AY203" s="1766"/>
      <c r="AZ203" s="64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1864"/>
      <c r="CE203" s="1864"/>
      <c r="CF203" s="1864"/>
      <c r="CG203" s="1864"/>
      <c r="CH203" s="1864"/>
      <c r="CI203" s="1864"/>
      <c r="CJ203" s="1864"/>
      <c r="CK203" s="1864"/>
      <c r="CL203" s="1864"/>
      <c r="CM203" s="1864"/>
      <c r="CN203" s="1864"/>
      <c r="CO203" s="1864"/>
      <c r="CP203" s="1864"/>
      <c r="CQ203" s="1864"/>
      <c r="CR203" s="1864"/>
      <c r="CS203" s="1864"/>
      <c r="CT203" s="1864"/>
      <c r="CU203" s="1864"/>
      <c r="CV203" s="1864"/>
      <c r="CW203" s="1864"/>
      <c r="CX203" s="1864"/>
      <c r="CY203" s="1864"/>
      <c r="CZ203" s="1864"/>
    </row>
    <row r="204" s="645" customFormat="true" ht="15" customHeight="true" x14ac:dyDescent="0.2">
      <c r="A204" s="1488"/>
      <c r="B204" s="1645"/>
      <c r="C204" s="1576"/>
      <c r="D204" s="1577"/>
      <c r="E204" s="1577"/>
      <c r="F204" s="1577"/>
      <c r="G204" s="1578"/>
      <c r="H204" s="1579"/>
      <c r="I204" s="1577"/>
      <c r="J204" s="1577"/>
      <c r="K204" s="1577"/>
      <c r="L204" s="1580"/>
      <c r="M204" s="1581"/>
      <c r="N204" s="1577"/>
      <c r="O204" s="1577"/>
      <c r="P204" s="1577"/>
      <c r="Q204" s="1578"/>
      <c r="R204" s="1579"/>
      <c r="S204" s="1577"/>
      <c r="T204" s="1577"/>
      <c r="U204" s="1577"/>
      <c r="V204" s="1577"/>
      <c r="W204" s="1577"/>
      <c r="X204" s="1577"/>
      <c r="Y204" s="1577"/>
      <c r="Z204" s="1577"/>
      <c r="AA204" s="1577"/>
      <c r="AB204" s="1577"/>
      <c r="AC204" s="1980"/>
      <c r="AD204" s="1766"/>
      <c r="AE204" s="1766"/>
      <c r="AF204" s="1766"/>
      <c r="AG204" s="1766"/>
      <c r="AH204" s="1766"/>
      <c r="AI204" s="1766"/>
      <c r="AJ204" s="1766"/>
      <c r="AK204" s="1766"/>
      <c r="AL204" s="1766"/>
      <c r="AM204" s="1766"/>
      <c r="AN204" s="1766"/>
      <c r="AO204" s="1766"/>
      <c r="AP204" s="1766"/>
      <c r="AQ204" s="1766"/>
      <c r="AR204" s="1766"/>
      <c r="AS204" s="1766"/>
      <c r="AT204" s="1766"/>
      <c r="AU204" s="1766"/>
      <c r="AV204" s="1766"/>
      <c r="AW204" s="1766"/>
      <c r="AX204" s="1766"/>
      <c r="AY204" s="1766"/>
      <c r="AZ204" s="64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1864"/>
      <c r="CE204" s="1864"/>
      <c r="CF204" s="1864"/>
      <c r="CG204" s="1864"/>
      <c r="CH204" s="1864"/>
      <c r="CI204" s="1864"/>
      <c r="CJ204" s="1864"/>
      <c r="CK204" s="1864"/>
      <c r="CL204" s="1864"/>
      <c r="CM204" s="1864"/>
      <c r="CN204" s="1864"/>
      <c r="CO204" s="1864"/>
      <c r="CP204" s="1864"/>
      <c r="CQ204" s="1864"/>
      <c r="CR204" s="1864"/>
      <c r="CS204" s="1864"/>
      <c r="CT204" s="1864"/>
      <c r="CU204" s="1864"/>
      <c r="CV204" s="1864"/>
      <c r="CW204" s="1864"/>
      <c r="CX204" s="1864"/>
      <c r="CY204" s="1864"/>
      <c r="CZ204" s="1864"/>
    </row>
    <row r="205" s="645" customFormat="true" ht="15" customHeight="true" x14ac:dyDescent="0.2">
      <c r="A205" s="1495"/>
      <c r="B205" s="1647"/>
      <c r="C205" s="1602"/>
      <c r="D205" s="1603"/>
      <c r="E205" s="1603"/>
      <c r="F205" s="1603"/>
      <c r="G205" s="1604"/>
      <c r="H205" s="1605"/>
      <c r="I205" s="1603"/>
      <c r="J205" s="1603"/>
      <c r="K205" s="1603"/>
      <c r="L205" s="1606"/>
      <c r="M205" s="1607"/>
      <c r="N205" s="1603"/>
      <c r="O205" s="1603"/>
      <c r="P205" s="1603"/>
      <c r="Q205" s="1604"/>
      <c r="R205" s="1605"/>
      <c r="S205" s="1603"/>
      <c r="T205" s="1603"/>
      <c r="U205" s="1603"/>
      <c r="V205" s="1603"/>
      <c r="W205" s="1603"/>
      <c r="X205" s="1603"/>
      <c r="Y205" s="1603"/>
      <c r="Z205" s="1603"/>
      <c r="AA205" s="1603"/>
      <c r="AB205" s="1603"/>
      <c r="AC205" s="1989"/>
      <c r="AD205" s="1766"/>
      <c r="AE205" s="1766"/>
      <c r="AF205" s="1766"/>
      <c r="AG205" s="1766"/>
      <c r="AH205" s="1766"/>
      <c r="AI205" s="1766"/>
      <c r="AJ205" s="1766"/>
      <c r="AK205" s="1766"/>
      <c r="AL205" s="1766"/>
      <c r="AM205" s="1766"/>
      <c r="AN205" s="1766"/>
      <c r="AO205" s="1766"/>
      <c r="AP205" s="1766"/>
      <c r="AQ205" s="1766"/>
      <c r="AR205" s="1766"/>
      <c r="AS205" s="1766"/>
      <c r="AT205" s="1766"/>
      <c r="AU205" s="1766"/>
      <c r="AV205" s="1766"/>
      <c r="AW205" s="1766"/>
      <c r="AX205" s="1766"/>
      <c r="AY205" s="1766"/>
      <c r="AZ205" s="64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1864"/>
      <c r="CE205" s="1864"/>
      <c r="CF205" s="1864"/>
      <c r="CG205" s="1864"/>
      <c r="CH205" s="1864"/>
      <c r="CI205" s="1864"/>
      <c r="CJ205" s="1864"/>
      <c r="CK205" s="1864"/>
      <c r="CL205" s="1864"/>
      <c r="CM205" s="1864"/>
      <c r="CN205" s="1864"/>
      <c r="CO205" s="1864"/>
      <c r="CP205" s="1864"/>
      <c r="CQ205" s="1864"/>
      <c r="CR205" s="1864"/>
      <c r="CS205" s="1864"/>
      <c r="CT205" s="1864"/>
      <c r="CU205" s="1864"/>
      <c r="CV205" s="1864"/>
      <c r="CW205" s="1864"/>
      <c r="CX205" s="1864"/>
      <c r="CY205" s="1864"/>
      <c r="CZ205" s="1864"/>
    </row>
    <row r="206" s="656" customFormat="true" ht="250.15" customHeight="true" x14ac:dyDescent="0.2">
      <c r="B206" s="657"/>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1" t="str">
        <f>A1026</f>
        <v>Albania</v>
      </c>
      <c r="B208" s="2112"/>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2018</v>
      </c>
      <c r="B209" s="139"/>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112</v>
      </c>
      <c r="B210" s="14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98</v>
      </c>
      <c r="B212" s="222"/>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DHS18</v>
      </c>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42" customFormat="true" ht="15" customHeight="true" x14ac:dyDescent="0.2">
      <c r="A220" s="114" t="s">
        <v>87</v>
      </c>
      <c r="B220" s="206"/>
      <c r="C220" s="2102" t="s">
        <v>115</v>
      </c>
      <c r="D220" s="2103"/>
      <c r="E220" s="2103"/>
      <c r="F220" s="2103"/>
      <c r="G220" s="2104"/>
      <c r="H220" s="2341" t="s">
        <v>39</v>
      </c>
      <c r="I220" s="2342"/>
      <c r="J220" s="2342"/>
      <c r="K220" s="2342"/>
      <c r="L220" s="2343"/>
      <c r="M220" s="2344" t="s">
        <v>38</v>
      </c>
      <c r="N220" s="2345"/>
      <c r="O220" s="2345"/>
      <c r="P220" s="2345"/>
      <c r="Q220" s="2346"/>
      <c r="R220" s="1951" t="s">
        <v>138</v>
      </c>
      <c r="S220" s="1962"/>
      <c r="T220" s="1962"/>
      <c r="U220" s="1962"/>
      <c r="V220" s="1962"/>
      <c r="W220" s="1962"/>
      <c r="X220" s="1962"/>
      <c r="Y220" s="1962"/>
      <c r="Z220" s="1962"/>
      <c r="AA220" s="1962"/>
      <c r="AB220" s="1962"/>
      <c r="AC220" s="1963"/>
      <c r="AD220" s="1766"/>
      <c r="AE220" s="1766"/>
      <c r="AF220" s="1766"/>
      <c r="AG220" s="1766"/>
      <c r="AH220" s="1766"/>
      <c r="AI220" s="1766"/>
      <c r="AJ220" s="1766"/>
      <c r="AK220" s="1766"/>
      <c r="AL220" s="1766"/>
      <c r="AM220" s="1766"/>
      <c r="AN220" s="1766"/>
      <c r="AO220" s="1766"/>
      <c r="AP220" s="1766"/>
      <c r="AQ220" s="1766"/>
      <c r="AR220" s="1766"/>
      <c r="AS220" s="1766"/>
      <c r="AT220" s="1766"/>
      <c r="AU220" s="1766"/>
      <c r="AV220" s="1766"/>
      <c r="AW220" s="1766"/>
      <c r="AX220" s="1766"/>
      <c r="AY220" s="1766"/>
      <c r="AZ220" s="646"/>
      <c r="BA220" s="217" t="s">
        <v>129</v>
      </c>
      <c r="BB220" s="114" t="s">
        <v>87</v>
      </c>
      <c r="BC220" s="2209" t="s">
        <v>115</v>
      </c>
      <c r="BD220" s="2210"/>
      <c r="BE220" s="2210"/>
      <c r="BF220" s="2210"/>
      <c r="BG220" s="2211"/>
      <c r="BH220" s="2212" t="s">
        <v>39</v>
      </c>
      <c r="BI220" s="2210"/>
      <c r="BJ220" s="2210"/>
      <c r="BK220" s="2210"/>
      <c r="BL220" s="2211"/>
      <c r="BM220" s="2212" t="s">
        <v>38</v>
      </c>
      <c r="BN220" s="2210"/>
      <c r="BO220" s="2210"/>
      <c r="BP220" s="2210"/>
      <c r="BQ220" s="2213"/>
      <c r="BR220" s="1706" t="s">
        <v>138</v>
      </c>
      <c r="BS220" s="1707"/>
      <c r="BT220" s="1707"/>
      <c r="BU220" s="1707"/>
      <c r="BV220" s="1707"/>
      <c r="BW220" s="1707"/>
      <c r="BX220" s="1707"/>
      <c r="BY220" s="1708"/>
      <c r="BZ220" s="313"/>
      <c r="CA220" s="313"/>
      <c r="CB220" s="313"/>
      <c r="CC220" s="313"/>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42" customFormat="true" ht="12.75" x14ac:dyDescent="0.2">
      <c r="A221" s="190" t="s">
        <v>88</v>
      </c>
      <c r="B221" s="247"/>
      <c r="C221" s="285" t="s">
        <v>0</v>
      </c>
      <c r="D221" s="286" t="s">
        <v>1</v>
      </c>
      <c r="E221" s="286" t="s">
        <v>2</v>
      </c>
      <c r="F221" s="286" t="s">
        <v>3</v>
      </c>
      <c r="G221" s="287" t="s">
        <v>4</v>
      </c>
      <c r="H221" s="1470" t="s">
        <v>0</v>
      </c>
      <c r="I221" s="1438" t="s">
        <v>1</v>
      </c>
      <c r="J221" s="1438" t="s">
        <v>2</v>
      </c>
      <c r="K221" s="1438" t="s">
        <v>3</v>
      </c>
      <c r="L221" s="1439" t="s">
        <v>4</v>
      </c>
      <c r="M221" s="1460" t="s">
        <v>0</v>
      </c>
      <c r="N221" s="1438" t="s">
        <v>1</v>
      </c>
      <c r="O221" s="1438" t="s">
        <v>2</v>
      </c>
      <c r="P221" s="1438" t="s">
        <v>3</v>
      </c>
      <c r="Q221" s="1482" t="s">
        <v>4</v>
      </c>
      <c r="R221" s="1470" t="s">
        <v>353</v>
      </c>
      <c r="S221" s="1438" t="s">
        <v>354</v>
      </c>
      <c r="T221" s="1438" t="s">
        <v>355</v>
      </c>
      <c r="U221" s="1438" t="s">
        <v>356</v>
      </c>
      <c r="V221" s="1438" t="s">
        <v>357</v>
      </c>
      <c r="W221" s="1438" t="s">
        <v>358</v>
      </c>
      <c r="X221" s="1438" t="s">
        <v>359</v>
      </c>
      <c r="Y221" s="1438" t="s">
        <v>360</v>
      </c>
      <c r="Z221" s="1438" t="s">
        <v>361</v>
      </c>
      <c r="AA221" s="1438" t="s">
        <v>362</v>
      </c>
      <c r="AB221" s="1438" t="s">
        <v>363</v>
      </c>
      <c r="AC221" s="1440" t="s">
        <v>364</v>
      </c>
      <c r="AD221" s="1766"/>
      <c r="AE221" s="1766"/>
      <c r="AF221" s="1766"/>
      <c r="AG221" s="1766"/>
      <c r="AH221" s="1766"/>
      <c r="AI221" s="1766"/>
      <c r="AJ221" s="1766"/>
      <c r="AK221" s="1766"/>
      <c r="AL221" s="1766"/>
      <c r="AM221" s="1766"/>
      <c r="AN221" s="1766"/>
      <c r="AO221" s="1766"/>
      <c r="AP221" s="1766"/>
      <c r="AQ221" s="1766"/>
      <c r="AR221" s="1766"/>
      <c r="AS221" s="1766"/>
      <c r="AT221" s="1766"/>
      <c r="AU221" s="1766"/>
      <c r="AV221" s="1766"/>
      <c r="AW221" s="1766"/>
      <c r="AX221" s="1766"/>
      <c r="AY221" s="1766"/>
      <c r="AZ221" s="646"/>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353</v>
      </c>
      <c r="BS221" s="176" t="s">
        <v>354</v>
      </c>
      <c r="BT221" s="176" t="s">
        <v>355</v>
      </c>
      <c r="BU221" s="176" t="s">
        <v>356</v>
      </c>
      <c r="BV221" s="176" t="s">
        <v>357</v>
      </c>
      <c r="BW221" s="176" t="s">
        <v>358</v>
      </c>
      <c r="BX221" s="176" t="s">
        <v>359</v>
      </c>
      <c r="BY221" s="177" t="s">
        <v>360</v>
      </c>
      <c r="BZ221" s="177" t="s">
        <v>361</v>
      </c>
      <c r="CA221" s="177" t="s">
        <v>362</v>
      </c>
      <c r="CB221" s="177" t="s">
        <v>363</v>
      </c>
      <c r="CC221" s="177" t="s">
        <v>364</v>
      </c>
      <c r="CD221" s="1868"/>
      <c r="CE221" s="1868"/>
      <c r="CF221" s="1868"/>
      <c r="CG221" s="1868"/>
      <c r="CH221" s="1868"/>
      <c r="CI221" s="1868"/>
      <c r="CJ221" s="1868"/>
      <c r="CK221" s="1868"/>
      <c r="CL221" s="1868"/>
      <c r="CM221" s="1868"/>
      <c r="CN221" s="1868"/>
      <c r="CO221" s="1868"/>
      <c r="CP221" s="1868"/>
      <c r="CQ221" s="1868"/>
      <c r="CR221" s="1868"/>
      <c r="CS221" s="1868"/>
      <c r="CT221" s="1868"/>
      <c r="CU221" s="1868"/>
      <c r="CV221" s="1868"/>
      <c r="CW221" s="1868"/>
      <c r="CX221" s="1868"/>
      <c r="CY221" s="1868"/>
      <c r="CZ221" s="1868"/>
    </row>
    <row r="222" s="642" customFormat="true" ht="15" customHeight="true" x14ac:dyDescent="0.2">
      <c r="A222" s="2357" t="s">
        <v>37</v>
      </c>
      <c r="B222" s="1648" t="s">
        <v>15</v>
      </c>
      <c r="C222" s="1657" t="s">
        <v>36</v>
      </c>
      <c r="D222" s="1661" t="s">
        <v>36</v>
      </c>
      <c r="E222" s="1661" t="s">
        <v>36</v>
      </c>
      <c r="F222" s="1661" t="s">
        <v>36</v>
      </c>
      <c r="G222" s="1665" t="s">
        <v>36</v>
      </c>
      <c r="H222" s="1669" t="s">
        <v>36</v>
      </c>
      <c r="I222" s="1661" t="s">
        <v>36</v>
      </c>
      <c r="J222" s="1661" t="s">
        <v>36</v>
      </c>
      <c r="K222" s="1661" t="s">
        <v>36</v>
      </c>
      <c r="L222" s="1673" t="s">
        <v>36</v>
      </c>
      <c r="M222" s="1677" t="s">
        <v>36</v>
      </c>
      <c r="N222" s="1661" t="s">
        <v>36</v>
      </c>
      <c r="O222" s="1661" t="s">
        <v>36</v>
      </c>
      <c r="P222" s="1661" t="s">
        <v>36</v>
      </c>
      <c r="Q222" s="1665" t="s">
        <v>36</v>
      </c>
      <c r="R222" s="1669" t="s">
        <v>36</v>
      </c>
      <c r="S222" s="1661" t="s">
        <v>36</v>
      </c>
      <c r="T222" s="1661" t="s">
        <v>36</v>
      </c>
      <c r="U222" s="1661" t="s">
        <v>36</v>
      </c>
      <c r="V222" s="1661" t="s">
        <v>36</v>
      </c>
      <c r="W222" s="1661" t="s">
        <v>36</v>
      </c>
      <c r="X222" s="1661" t="s">
        <v>36</v>
      </c>
      <c r="Y222" s="1661" t="s">
        <v>36</v>
      </c>
      <c r="Z222" s="1661" t="s">
        <v>36</v>
      </c>
      <c r="AA222" s="1661" t="s">
        <v>36</v>
      </c>
      <c r="AB222" s="1661" t="s">
        <v>36</v>
      </c>
      <c r="AC222" s="1990" t="s">
        <v>36</v>
      </c>
      <c r="AD222" s="1766"/>
      <c r="AE222" s="1766"/>
      <c r="AF222" s="1766"/>
      <c r="AG222" s="1766"/>
      <c r="AH222" s="1766"/>
      <c r="AI222" s="1766"/>
      <c r="AJ222" s="1766"/>
      <c r="AK222" s="1766"/>
      <c r="AL222" s="1766"/>
      <c r="AM222" s="1766"/>
      <c r="AN222" s="1766"/>
      <c r="AO222" s="1766"/>
      <c r="AP222" s="1766"/>
      <c r="AQ222" s="1766"/>
      <c r="AR222" s="1766"/>
      <c r="AS222" s="1766"/>
      <c r="AT222" s="1766"/>
      <c r="AU222" s="1766"/>
      <c r="AV222" s="1766"/>
      <c r="AW222" s="1766"/>
      <c r="AX222" s="1766"/>
      <c r="AY222" s="1766"/>
      <c r="AZ222" s="646"/>
      <c r="BA222" s="2241" t="s">
        <v>37</v>
      </c>
      <c r="BB222" s="160" t="s">
        <v>15</v>
      </c>
      <c r="BC222" s="1082" t="s">
        <v>36</v>
      </c>
      <c r="BD222" s="1101" t="s">
        <v>36</v>
      </c>
      <c r="BE222" s="1101" t="s">
        <v>36</v>
      </c>
      <c r="BF222" s="1101" t="s">
        <v>36</v>
      </c>
      <c r="BG222" s="1121" t="s">
        <v>36</v>
      </c>
      <c r="BH222" s="1141" t="s">
        <v>36</v>
      </c>
      <c r="BI222" s="1101" t="s">
        <v>36</v>
      </c>
      <c r="BJ222" s="1101" t="s">
        <v>36</v>
      </c>
      <c r="BK222" s="1101" t="s">
        <v>36</v>
      </c>
      <c r="BL222" s="1121" t="s">
        <v>36</v>
      </c>
      <c r="BM222" s="1141" t="s">
        <v>36</v>
      </c>
      <c r="BN222" s="1101" t="s">
        <v>36</v>
      </c>
      <c r="BO222" s="1101" t="s">
        <v>36</v>
      </c>
      <c r="BP222" s="1101" t="s">
        <v>36</v>
      </c>
      <c r="BQ222" s="1121" t="s">
        <v>36</v>
      </c>
      <c r="BR222" s="1141" t="s">
        <v>36</v>
      </c>
      <c r="BS222" s="1101" t="s">
        <v>36</v>
      </c>
      <c r="BT222" s="1101" t="s">
        <v>36</v>
      </c>
      <c r="BU222" s="1101" t="s">
        <v>36</v>
      </c>
      <c r="BV222" s="1101" t="s">
        <v>36</v>
      </c>
      <c r="BW222" s="1101" t="s">
        <v>36</v>
      </c>
      <c r="BX222" s="1101" t="s">
        <v>36</v>
      </c>
      <c r="BY222" s="1680" t="s">
        <v>36</v>
      </c>
      <c r="BZ222" s="1680" t="s">
        <v>36</v>
      </c>
      <c r="CA222" s="1680" t="s">
        <v>36</v>
      </c>
      <c r="CB222" s="1680" t="s">
        <v>36</v>
      </c>
      <c r="CC222" s="1680" t="s">
        <v>36</v>
      </c>
      <c r="CD222" s="1870"/>
      <c r="CE222" s="1870"/>
      <c r="CF222" s="1870"/>
      <c r="CG222" s="1870"/>
      <c r="CH222" s="1870"/>
      <c r="CI222" s="1870"/>
      <c r="CJ222" s="1870"/>
      <c r="CK222" s="1870"/>
      <c r="CL222" s="1870"/>
      <c r="CM222" s="1870"/>
      <c r="CN222" s="1870"/>
      <c r="CO222" s="1870"/>
      <c r="CP222" s="1870"/>
      <c r="CQ222" s="1870"/>
      <c r="CR222" s="1870"/>
      <c r="CS222" s="1870"/>
      <c r="CT222" s="1870"/>
      <c r="CU222" s="1870"/>
      <c r="CV222" s="1870"/>
      <c r="CW222" s="1870"/>
      <c r="CX222" s="1870"/>
      <c r="CY222" s="1870"/>
      <c r="CZ222" s="1871"/>
    </row>
    <row r="223" s="642" customFormat="true" ht="15" customHeight="true" x14ac:dyDescent="0.2">
      <c r="A223" s="2358"/>
      <c r="B223" s="1649" t="s">
        <v>16</v>
      </c>
      <c r="C223" s="1658" t="s">
        <v>36</v>
      </c>
      <c r="D223" s="1662" t="s">
        <v>36</v>
      </c>
      <c r="E223" s="1662" t="s">
        <v>36</v>
      </c>
      <c r="F223" s="1662" t="s">
        <v>36</v>
      </c>
      <c r="G223" s="1666" t="s">
        <v>36</v>
      </c>
      <c r="H223" s="1670" t="s">
        <v>36</v>
      </c>
      <c r="I223" s="1662" t="s">
        <v>36</v>
      </c>
      <c r="J223" s="1662" t="s">
        <v>36</v>
      </c>
      <c r="K223" s="1662" t="s">
        <v>36</v>
      </c>
      <c r="L223" s="1674" t="s">
        <v>36</v>
      </c>
      <c r="M223" s="1678" t="s">
        <v>36</v>
      </c>
      <c r="N223" s="1662" t="s">
        <v>36</v>
      </c>
      <c r="O223" s="1662" t="s">
        <v>36</v>
      </c>
      <c r="P223" s="1662" t="s">
        <v>36</v>
      </c>
      <c r="Q223" s="1666" t="s">
        <v>36</v>
      </c>
      <c r="R223" s="1670" t="s">
        <v>36</v>
      </c>
      <c r="S223" s="1662" t="s">
        <v>36</v>
      </c>
      <c r="T223" s="1662" t="s">
        <v>36</v>
      </c>
      <c r="U223" s="1662" t="s">
        <v>36</v>
      </c>
      <c r="V223" s="1662" t="s">
        <v>36</v>
      </c>
      <c r="W223" s="1662" t="s">
        <v>36</v>
      </c>
      <c r="X223" s="1662" t="s">
        <v>36</v>
      </c>
      <c r="Y223" s="1662" t="s">
        <v>36</v>
      </c>
      <c r="Z223" s="1662" t="s">
        <v>36</v>
      </c>
      <c r="AA223" s="1662" t="s">
        <v>36</v>
      </c>
      <c r="AB223" s="1662" t="s">
        <v>36</v>
      </c>
      <c r="AC223" s="1991" t="s">
        <v>36</v>
      </c>
      <c r="AD223" s="1766"/>
      <c r="AE223" s="1766"/>
      <c r="AF223" s="1766"/>
      <c r="AG223" s="1766"/>
      <c r="AH223" s="1766"/>
      <c r="AI223" s="1766"/>
      <c r="AJ223" s="1766"/>
      <c r="AK223" s="1766"/>
      <c r="AL223" s="1766"/>
      <c r="AM223" s="1766"/>
      <c r="AN223" s="1766"/>
      <c r="AO223" s="1766"/>
      <c r="AP223" s="1766"/>
      <c r="AQ223" s="1766"/>
      <c r="AR223" s="1766"/>
      <c r="AS223" s="1766"/>
      <c r="AT223" s="1766"/>
      <c r="AU223" s="1766"/>
      <c r="AV223" s="1766"/>
      <c r="AW223" s="1766"/>
      <c r="AX223" s="1766"/>
      <c r="AY223" s="1766"/>
      <c r="AZ223" s="646"/>
      <c r="BA223" s="2242"/>
      <c r="BB223" s="161" t="s">
        <v>16</v>
      </c>
      <c r="BC223" s="1083" t="s">
        <v>36</v>
      </c>
      <c r="BD223" s="1102" t="s">
        <v>36</v>
      </c>
      <c r="BE223" s="1102" t="s">
        <v>36</v>
      </c>
      <c r="BF223" s="1102" t="s">
        <v>36</v>
      </c>
      <c r="BG223" s="1122" t="s">
        <v>36</v>
      </c>
      <c r="BH223" s="1142" t="s">
        <v>36</v>
      </c>
      <c r="BI223" s="1102" t="s">
        <v>36</v>
      </c>
      <c r="BJ223" s="1102" t="s">
        <v>36</v>
      </c>
      <c r="BK223" s="1102" t="s">
        <v>36</v>
      </c>
      <c r="BL223" s="1122" t="s">
        <v>36</v>
      </c>
      <c r="BM223" s="1142" t="s">
        <v>36</v>
      </c>
      <c r="BN223" s="1102" t="s">
        <v>36</v>
      </c>
      <c r="BO223" s="1102" t="s">
        <v>36</v>
      </c>
      <c r="BP223" s="1102" t="s">
        <v>36</v>
      </c>
      <c r="BQ223" s="1122" t="s">
        <v>36</v>
      </c>
      <c r="BR223" s="1142" t="s">
        <v>36</v>
      </c>
      <c r="BS223" s="1102" t="s">
        <v>36</v>
      </c>
      <c r="BT223" s="1102" t="s">
        <v>36</v>
      </c>
      <c r="BU223" s="1102" t="s">
        <v>36</v>
      </c>
      <c r="BV223" s="1102" t="s">
        <v>36</v>
      </c>
      <c r="BW223" s="1102" t="s">
        <v>36</v>
      </c>
      <c r="BX223" s="1102" t="s">
        <v>36</v>
      </c>
      <c r="BY223" s="1159" t="s">
        <v>36</v>
      </c>
      <c r="BZ223" s="1159" t="s">
        <v>36</v>
      </c>
      <c r="CA223" s="1159" t="s">
        <v>36</v>
      </c>
      <c r="CB223" s="1159" t="s">
        <v>36</v>
      </c>
      <c r="CC223" s="1159" t="s">
        <v>36</v>
      </c>
      <c r="CD223" s="1873"/>
      <c r="CE223" s="1873"/>
      <c r="CF223" s="1873"/>
      <c r="CG223" s="1873"/>
      <c r="CH223" s="1873"/>
      <c r="CI223" s="1873"/>
      <c r="CJ223" s="1873"/>
      <c r="CK223" s="1873"/>
      <c r="CL223" s="1873"/>
      <c r="CM223" s="1873"/>
      <c r="CN223" s="1873"/>
      <c r="CO223" s="1873"/>
      <c r="CP223" s="1873"/>
      <c r="CQ223" s="1873"/>
      <c r="CR223" s="1873"/>
      <c r="CS223" s="1873"/>
      <c r="CT223" s="1873"/>
      <c r="CU223" s="1873"/>
      <c r="CV223" s="1873"/>
      <c r="CW223" s="1873"/>
      <c r="CX223" s="1873"/>
      <c r="CY223" s="1873"/>
      <c r="CZ223" s="1874"/>
    </row>
    <row r="224" s="642" customFormat="true" ht="15" customHeight="true" x14ac:dyDescent="0.2">
      <c r="A224" s="2359"/>
      <c r="B224" s="1650" t="s">
        <v>20</v>
      </c>
      <c r="C224" s="1659" t="s">
        <v>36</v>
      </c>
      <c r="D224" s="1663" t="s">
        <v>36</v>
      </c>
      <c r="E224" s="1663" t="s">
        <v>36</v>
      </c>
      <c r="F224" s="1663" t="s">
        <v>36</v>
      </c>
      <c r="G224" s="1667" t="s">
        <v>36</v>
      </c>
      <c r="H224" s="1671" t="s">
        <v>36</v>
      </c>
      <c r="I224" s="1663" t="s">
        <v>36</v>
      </c>
      <c r="J224" s="1663" t="s">
        <v>36</v>
      </c>
      <c r="K224" s="1663" t="s">
        <v>36</v>
      </c>
      <c r="L224" s="1675" t="s">
        <v>36</v>
      </c>
      <c r="M224" s="1679" t="s">
        <v>36</v>
      </c>
      <c r="N224" s="1663" t="s">
        <v>36</v>
      </c>
      <c r="O224" s="1663" t="s">
        <v>36</v>
      </c>
      <c r="P224" s="1663" t="s">
        <v>36</v>
      </c>
      <c r="Q224" s="1667" t="s">
        <v>36</v>
      </c>
      <c r="R224" s="1671" t="s">
        <v>36</v>
      </c>
      <c r="S224" s="1663" t="s">
        <v>36</v>
      </c>
      <c r="T224" s="1663" t="s">
        <v>36</v>
      </c>
      <c r="U224" s="1663" t="s">
        <v>36</v>
      </c>
      <c r="V224" s="1663" t="s">
        <v>36</v>
      </c>
      <c r="W224" s="1663" t="s">
        <v>36</v>
      </c>
      <c r="X224" s="1663" t="s">
        <v>36</v>
      </c>
      <c r="Y224" s="1663" t="s">
        <v>36</v>
      </c>
      <c r="Z224" s="1663" t="s">
        <v>36</v>
      </c>
      <c r="AA224" s="1663" t="s">
        <v>36</v>
      </c>
      <c r="AB224" s="1663" t="s">
        <v>36</v>
      </c>
      <c r="AC224" s="1992" t="s">
        <v>36</v>
      </c>
      <c r="AD224" s="1766"/>
      <c r="AE224" s="1766"/>
      <c r="AF224" s="1766"/>
      <c r="AG224" s="1766"/>
      <c r="AH224" s="1766"/>
      <c r="AI224" s="1766"/>
      <c r="AJ224" s="1766"/>
      <c r="AK224" s="1766"/>
      <c r="AL224" s="1766"/>
      <c r="AM224" s="1766"/>
      <c r="AN224" s="1766"/>
      <c r="AO224" s="1766"/>
      <c r="AP224" s="1766"/>
      <c r="AQ224" s="1766"/>
      <c r="AR224" s="1766"/>
      <c r="AS224" s="1766"/>
      <c r="AT224" s="1766"/>
      <c r="AU224" s="1766"/>
      <c r="AV224" s="1766"/>
      <c r="AW224" s="1766"/>
      <c r="AX224" s="1766"/>
      <c r="AY224" s="1766"/>
      <c r="AZ224" s="646"/>
      <c r="BA224" s="2242"/>
      <c r="BB224" s="161" t="s">
        <v>20</v>
      </c>
      <c r="BC224" s="1083" t="s">
        <v>36</v>
      </c>
      <c r="BD224" s="1102" t="s">
        <v>36</v>
      </c>
      <c r="BE224" s="1102" t="s">
        <v>36</v>
      </c>
      <c r="BF224" s="1102" t="s">
        <v>36</v>
      </c>
      <c r="BG224" s="1122" t="s">
        <v>36</v>
      </c>
      <c r="BH224" s="1142" t="s">
        <v>36</v>
      </c>
      <c r="BI224" s="1102" t="s">
        <v>36</v>
      </c>
      <c r="BJ224" s="1102" t="s">
        <v>36</v>
      </c>
      <c r="BK224" s="1102" t="s">
        <v>36</v>
      </c>
      <c r="BL224" s="1122" t="s">
        <v>36</v>
      </c>
      <c r="BM224" s="1142" t="s">
        <v>36</v>
      </c>
      <c r="BN224" s="1102" t="s">
        <v>36</v>
      </c>
      <c r="BO224" s="1102" t="s">
        <v>36</v>
      </c>
      <c r="BP224" s="1102" t="s">
        <v>36</v>
      </c>
      <c r="BQ224" s="1122" t="s">
        <v>36</v>
      </c>
      <c r="BR224" s="1142" t="s">
        <v>36</v>
      </c>
      <c r="BS224" s="1102" t="s">
        <v>36</v>
      </c>
      <c r="BT224" s="1102" t="s">
        <v>36</v>
      </c>
      <c r="BU224" s="1102" t="s">
        <v>36</v>
      </c>
      <c r="BV224" s="1102" t="s">
        <v>36</v>
      </c>
      <c r="BW224" s="1102" t="s">
        <v>36</v>
      </c>
      <c r="BX224" s="1102" t="s">
        <v>36</v>
      </c>
      <c r="BY224" s="1159" t="s">
        <v>36</v>
      </c>
      <c r="BZ224" s="1159" t="s">
        <v>36</v>
      </c>
      <c r="CA224" s="1159" t="s">
        <v>36</v>
      </c>
      <c r="CB224" s="1159" t="s">
        <v>36</v>
      </c>
      <c r="CC224" s="1159" t="s">
        <v>36</v>
      </c>
      <c r="CD224" s="1873"/>
      <c r="CE224" s="1873"/>
      <c r="CF224" s="1873"/>
      <c r="CG224" s="1873"/>
      <c r="CH224" s="1873"/>
      <c r="CI224" s="1873"/>
      <c r="CJ224" s="1873"/>
      <c r="CK224" s="1873"/>
      <c r="CL224" s="1873"/>
      <c r="CM224" s="1873"/>
      <c r="CN224" s="1873"/>
      <c r="CO224" s="1873"/>
      <c r="CP224" s="1873"/>
      <c r="CQ224" s="1873"/>
      <c r="CR224" s="1873"/>
      <c r="CS224" s="1873"/>
      <c r="CT224" s="1873"/>
      <c r="CU224" s="1873"/>
      <c r="CV224" s="1873"/>
      <c r="CW224" s="1873"/>
      <c r="CX224" s="1873"/>
      <c r="CY224" s="1873"/>
      <c r="CZ224" s="1874"/>
    </row>
    <row r="225" s="642" customFormat="true" ht="15" customHeight="true" x14ac:dyDescent="0.2">
      <c r="A225" s="992"/>
      <c r="B225" s="815"/>
      <c r="C225" s="932"/>
      <c r="D225" s="829"/>
      <c r="E225" s="829"/>
      <c r="F225" s="829"/>
      <c r="G225" s="830"/>
      <c r="H225" s="933"/>
      <c r="I225" s="829"/>
      <c r="J225" s="829"/>
      <c r="K225" s="829"/>
      <c r="L225" s="934"/>
      <c r="M225" s="932"/>
      <c r="N225" s="829"/>
      <c r="O225" s="829"/>
      <c r="P225" s="829"/>
      <c r="Q225" s="830"/>
      <c r="R225" s="933"/>
      <c r="S225" s="829"/>
      <c r="T225" s="829"/>
      <c r="U225" s="829"/>
      <c r="V225" s="829"/>
      <c r="W225" s="829"/>
      <c r="X225" s="829"/>
      <c r="Y225" s="829"/>
      <c r="Z225" s="829"/>
      <c r="AA225" s="829"/>
      <c r="AB225" s="829"/>
      <c r="AC225" s="934"/>
      <c r="AD225" s="1766"/>
      <c r="AE225" s="1766"/>
      <c r="AF225" s="1766"/>
      <c r="AG225" s="1766"/>
      <c r="AH225" s="1766"/>
      <c r="AI225" s="1766"/>
      <c r="AJ225" s="1766"/>
      <c r="AK225" s="1766"/>
      <c r="AL225" s="1766"/>
      <c r="AM225" s="1766"/>
      <c r="AN225" s="1766"/>
      <c r="AO225" s="1766"/>
      <c r="AP225" s="1766"/>
      <c r="AQ225" s="1766"/>
      <c r="AR225" s="1766"/>
      <c r="AS225" s="1766"/>
      <c r="AT225" s="1766"/>
      <c r="AU225" s="1766"/>
      <c r="AV225" s="1766"/>
      <c r="AW225" s="1766"/>
      <c r="AX225" s="1766"/>
      <c r="AY225" s="1766"/>
      <c r="AZ225" s="646"/>
      <c r="BA225" s="2242" t="s">
        <v>71</v>
      </c>
      <c r="BB225" s="161" t="s">
        <v>72</v>
      </c>
      <c r="BC225" s="1083" t="s">
        <v>36</v>
      </c>
      <c r="BD225" s="1102" t="s">
        <v>36</v>
      </c>
      <c r="BE225" s="1102" t="s">
        <v>36</v>
      </c>
      <c r="BF225" s="1102" t="s">
        <v>36</v>
      </c>
      <c r="BG225" s="1122" t="s">
        <v>36</v>
      </c>
      <c r="BH225" s="1142" t="s">
        <v>36</v>
      </c>
      <c r="BI225" s="1102" t="s">
        <v>36</v>
      </c>
      <c r="BJ225" s="1102" t="s">
        <v>36</v>
      </c>
      <c r="BK225" s="1102" t="s">
        <v>36</v>
      </c>
      <c r="BL225" s="1122" t="s">
        <v>36</v>
      </c>
      <c r="BM225" s="1142" t="s">
        <v>36</v>
      </c>
      <c r="BN225" s="1102" t="s">
        <v>36</v>
      </c>
      <c r="BO225" s="1102" t="s">
        <v>36</v>
      </c>
      <c r="BP225" s="1102" t="s">
        <v>36</v>
      </c>
      <c r="BQ225" s="1122" t="s">
        <v>36</v>
      </c>
      <c r="BR225" s="1142" t="s">
        <v>36</v>
      </c>
      <c r="BS225" s="1102" t="s">
        <v>36</v>
      </c>
      <c r="BT225" s="1102" t="s">
        <v>36</v>
      </c>
      <c r="BU225" s="1102" t="s">
        <v>36</v>
      </c>
      <c r="BV225" s="1102" t="s">
        <v>36</v>
      </c>
      <c r="BW225" s="1102" t="s">
        <v>36</v>
      </c>
      <c r="BX225" s="1102" t="s">
        <v>36</v>
      </c>
      <c r="BY225" s="1159" t="s">
        <v>36</v>
      </c>
      <c r="BZ225" s="1159" t="s">
        <v>36</v>
      </c>
      <c r="CA225" s="1159" t="s">
        <v>36</v>
      </c>
      <c r="CB225" s="1159" t="s">
        <v>36</v>
      </c>
      <c r="CC225" s="1159" t="s">
        <v>36</v>
      </c>
      <c r="CD225" s="1874"/>
      <c r="CE225" s="1874"/>
      <c r="CF225" s="1874"/>
      <c r="CG225" s="1874"/>
      <c r="CH225" s="1874"/>
      <c r="CI225" s="1874"/>
      <c r="CJ225" s="1874"/>
      <c r="CK225" s="1874"/>
      <c r="CL225" s="1874"/>
      <c r="CM225" s="1874"/>
      <c r="CN225" s="1874"/>
      <c r="CO225" s="1874"/>
      <c r="CP225" s="1874"/>
      <c r="CQ225" s="1874"/>
      <c r="CR225" s="1874"/>
      <c r="CS225" s="1874"/>
      <c r="CT225" s="1874"/>
      <c r="CU225" s="1874"/>
      <c r="CV225" s="1874"/>
      <c r="CW225" s="1874"/>
      <c r="CX225" s="1874"/>
      <c r="CY225" s="1874"/>
      <c r="CZ225" s="1874"/>
    </row>
    <row r="226" s="642" customFormat="true" ht="15" customHeight="true" x14ac:dyDescent="0.2">
      <c r="A226" s="1490"/>
      <c r="B226" s="1651"/>
      <c r="C226" s="1445"/>
      <c r="D226" s="1446"/>
      <c r="E226" s="1446"/>
      <c r="F226" s="1446"/>
      <c r="G226" s="1480"/>
      <c r="H226" s="1471"/>
      <c r="I226" s="1446"/>
      <c r="J226" s="1446"/>
      <c r="K226" s="1446"/>
      <c r="L226" s="1451"/>
      <c r="M226" s="1461"/>
      <c r="N226" s="1446"/>
      <c r="O226" s="1446"/>
      <c r="P226" s="1446"/>
      <c r="Q226" s="1480"/>
      <c r="R226" s="1471"/>
      <c r="S226" s="1446"/>
      <c r="T226" s="1446"/>
      <c r="U226" s="1446"/>
      <c r="V226" s="1446"/>
      <c r="W226" s="1446"/>
      <c r="X226" s="1446"/>
      <c r="Y226" s="1446"/>
      <c r="Z226" s="1446"/>
      <c r="AA226" s="1446"/>
      <c r="AB226" s="1446"/>
      <c r="AC226" s="1993"/>
      <c r="AD226" s="1766"/>
      <c r="AE226" s="1766"/>
      <c r="AF226" s="1766"/>
      <c r="AG226" s="1766"/>
      <c r="AH226" s="1766"/>
      <c r="AI226" s="1766"/>
      <c r="AJ226" s="1766"/>
      <c r="AK226" s="1766"/>
      <c r="AL226" s="1766"/>
      <c r="AM226" s="1766"/>
      <c r="AN226" s="1766"/>
      <c r="AO226" s="1766"/>
      <c r="AP226" s="1766"/>
      <c r="AQ226" s="1766"/>
      <c r="AR226" s="1766"/>
      <c r="AS226" s="1766"/>
      <c r="AT226" s="1766"/>
      <c r="AU226" s="1766"/>
      <c r="AV226" s="1766"/>
      <c r="AW226" s="1766"/>
      <c r="AX226" s="1766"/>
      <c r="AY226" s="1766"/>
      <c r="AZ226" s="646"/>
      <c r="BA226" s="2242"/>
      <c r="BB226" s="161" t="s">
        <v>73</v>
      </c>
      <c r="BC226" s="1083" t="s">
        <v>36</v>
      </c>
      <c r="BD226" s="1102" t="s">
        <v>36</v>
      </c>
      <c r="BE226" s="1102" t="s">
        <v>36</v>
      </c>
      <c r="BF226" s="1102" t="s">
        <v>36</v>
      </c>
      <c r="BG226" s="1122" t="s">
        <v>36</v>
      </c>
      <c r="BH226" s="1142" t="s">
        <v>36</v>
      </c>
      <c r="BI226" s="1102" t="s">
        <v>36</v>
      </c>
      <c r="BJ226" s="1102" t="s">
        <v>36</v>
      </c>
      <c r="BK226" s="1102" t="s">
        <v>36</v>
      </c>
      <c r="BL226" s="1122" t="s">
        <v>36</v>
      </c>
      <c r="BM226" s="1142" t="s">
        <v>36</v>
      </c>
      <c r="BN226" s="1102" t="s">
        <v>36</v>
      </c>
      <c r="BO226" s="1102" t="s">
        <v>36</v>
      </c>
      <c r="BP226" s="1102" t="s">
        <v>36</v>
      </c>
      <c r="BQ226" s="1122" t="s">
        <v>36</v>
      </c>
      <c r="BR226" s="1142" t="s">
        <v>36</v>
      </c>
      <c r="BS226" s="1102" t="s">
        <v>36</v>
      </c>
      <c r="BT226" s="1102" t="s">
        <v>36</v>
      </c>
      <c r="BU226" s="1102" t="s">
        <v>36</v>
      </c>
      <c r="BV226" s="1102" t="s">
        <v>36</v>
      </c>
      <c r="BW226" s="1102" t="s">
        <v>36</v>
      </c>
      <c r="BX226" s="1102" t="s">
        <v>36</v>
      </c>
      <c r="BY226" s="1159" t="s">
        <v>36</v>
      </c>
      <c r="BZ226" s="1159" t="s">
        <v>36</v>
      </c>
      <c r="CA226" s="1159" t="s">
        <v>36</v>
      </c>
      <c r="CB226" s="1159" t="s">
        <v>36</v>
      </c>
      <c r="CC226" s="1159" t="s">
        <v>36</v>
      </c>
      <c r="CD226" s="1874"/>
      <c r="CE226" s="1874"/>
      <c r="CF226" s="1874"/>
      <c r="CG226" s="1874"/>
      <c r="CH226" s="1874"/>
      <c r="CI226" s="1874"/>
      <c r="CJ226" s="1874"/>
      <c r="CK226" s="1874"/>
      <c r="CL226" s="1874"/>
      <c r="CM226" s="1874"/>
      <c r="CN226" s="1874"/>
      <c r="CO226" s="1874"/>
      <c r="CP226" s="1874"/>
      <c r="CQ226" s="1874"/>
      <c r="CR226" s="1874"/>
      <c r="CS226" s="1874"/>
      <c r="CT226" s="1874"/>
      <c r="CU226" s="1874"/>
      <c r="CV226" s="1874"/>
      <c r="CW226" s="1874"/>
      <c r="CX226" s="1874"/>
      <c r="CY226" s="1874"/>
      <c r="CZ226" s="1874"/>
    </row>
    <row r="227" s="642" customFormat="true" ht="15" customHeight="true" x14ac:dyDescent="0.2">
      <c r="A227" s="1491"/>
      <c r="B227" s="1652"/>
      <c r="C227" s="1447"/>
      <c r="D227" s="1448"/>
      <c r="E227" s="1448"/>
      <c r="F227" s="1448"/>
      <c r="G227" s="1481"/>
      <c r="H227" s="1472"/>
      <c r="I227" s="1448"/>
      <c r="J227" s="1448"/>
      <c r="K227" s="1448"/>
      <c r="L227" s="1452"/>
      <c r="M227" s="1462"/>
      <c r="N227" s="1448"/>
      <c r="O227" s="1448"/>
      <c r="P227" s="1448"/>
      <c r="Q227" s="1481"/>
      <c r="R227" s="1472"/>
      <c r="S227" s="1448"/>
      <c r="T227" s="1448"/>
      <c r="U227" s="1448"/>
      <c r="V227" s="1448"/>
      <c r="W227" s="1448"/>
      <c r="X227" s="1448"/>
      <c r="Y227" s="1448"/>
      <c r="Z227" s="1448"/>
      <c r="AA227" s="1448"/>
      <c r="AB227" s="1448"/>
      <c r="AC227" s="1994"/>
      <c r="AD227" s="1766"/>
      <c r="AE227" s="1766"/>
      <c r="AF227" s="1766"/>
      <c r="AG227" s="1766"/>
      <c r="AH227" s="1766"/>
      <c r="AI227" s="1766"/>
      <c r="AJ227" s="1766"/>
      <c r="AK227" s="1766"/>
      <c r="AL227" s="1766"/>
      <c r="AM227" s="1766"/>
      <c r="AN227" s="1766"/>
      <c r="AO227" s="1766"/>
      <c r="AP227" s="1766"/>
      <c r="AQ227" s="1766"/>
      <c r="AR227" s="1766"/>
      <c r="AS227" s="1766"/>
      <c r="AT227" s="1766"/>
      <c r="AU227" s="1766"/>
      <c r="AV227" s="1766"/>
      <c r="AW227" s="1766"/>
      <c r="AX227" s="1766"/>
      <c r="AY227" s="1766"/>
      <c r="AZ227" s="646"/>
      <c r="BA227" s="2242" t="s">
        <v>95</v>
      </c>
      <c r="BB227" s="161" t="s">
        <v>62</v>
      </c>
      <c r="BC227" s="1083" t="s">
        <v>36</v>
      </c>
      <c r="BD227" s="1102" t="s">
        <v>36</v>
      </c>
      <c r="BE227" s="1102" t="s">
        <v>36</v>
      </c>
      <c r="BF227" s="1102" t="s">
        <v>36</v>
      </c>
      <c r="BG227" s="1122" t="s">
        <v>36</v>
      </c>
      <c r="BH227" s="1142" t="s">
        <v>36</v>
      </c>
      <c r="BI227" s="1102" t="s">
        <v>36</v>
      </c>
      <c r="BJ227" s="1102" t="s">
        <v>36</v>
      </c>
      <c r="BK227" s="1102" t="s">
        <v>36</v>
      </c>
      <c r="BL227" s="1122" t="s">
        <v>36</v>
      </c>
      <c r="BM227" s="1142" t="s">
        <v>36</v>
      </c>
      <c r="BN227" s="1102" t="s">
        <v>36</v>
      </c>
      <c r="BO227" s="1102" t="s">
        <v>36</v>
      </c>
      <c r="BP227" s="1102" t="s">
        <v>36</v>
      </c>
      <c r="BQ227" s="1122" t="s">
        <v>36</v>
      </c>
      <c r="BR227" s="1142" t="s">
        <v>36</v>
      </c>
      <c r="BS227" s="1102" t="s">
        <v>36</v>
      </c>
      <c r="BT227" s="1102" t="s">
        <v>36</v>
      </c>
      <c r="BU227" s="1102" t="s">
        <v>36</v>
      </c>
      <c r="BV227" s="1102" t="s">
        <v>36</v>
      </c>
      <c r="BW227" s="1102" t="s">
        <v>36</v>
      </c>
      <c r="BX227" s="1102" t="s">
        <v>36</v>
      </c>
      <c r="BY227" s="1159" t="s">
        <v>36</v>
      </c>
      <c r="BZ227" s="1159" t="s">
        <v>36</v>
      </c>
      <c r="CA227" s="1159" t="s">
        <v>36</v>
      </c>
      <c r="CB227" s="1159" t="s">
        <v>36</v>
      </c>
      <c r="CC227" s="1159" t="s">
        <v>36</v>
      </c>
      <c r="CD227" s="1874"/>
      <c r="CE227" s="1874"/>
      <c r="CF227" s="1874"/>
      <c r="CG227" s="1874"/>
      <c r="CH227" s="1874"/>
      <c r="CI227" s="1874"/>
      <c r="CJ227" s="1874"/>
      <c r="CK227" s="1874"/>
      <c r="CL227" s="1874"/>
      <c r="CM227" s="1874"/>
      <c r="CN227" s="1874"/>
      <c r="CO227" s="1874"/>
      <c r="CP227" s="1874"/>
      <c r="CQ227" s="1874"/>
      <c r="CR227" s="1874"/>
      <c r="CS227" s="1874"/>
      <c r="CT227" s="1874"/>
      <c r="CU227" s="1874"/>
      <c r="CV227" s="1874"/>
      <c r="CW227" s="1874"/>
      <c r="CX227" s="1874"/>
      <c r="CY227" s="1874"/>
      <c r="CZ227" s="1874"/>
    </row>
    <row r="228" s="642" customFormat="true" ht="15" customHeight="true" x14ac:dyDescent="0.2">
      <c r="A228" s="1492"/>
      <c r="B228" s="1653"/>
      <c r="C228" s="1608"/>
      <c r="D228" s="1609"/>
      <c r="E228" s="1609"/>
      <c r="F228" s="1609"/>
      <c r="G228" s="1610"/>
      <c r="H228" s="1611"/>
      <c r="I228" s="1609"/>
      <c r="J228" s="1609"/>
      <c r="K228" s="1609"/>
      <c r="L228" s="1612"/>
      <c r="M228" s="1613"/>
      <c r="N228" s="1609"/>
      <c r="O228" s="1609"/>
      <c r="P228" s="1609"/>
      <c r="Q228" s="1610"/>
      <c r="R228" s="1611"/>
      <c r="S228" s="1609"/>
      <c r="T228" s="1609"/>
      <c r="U228" s="1609"/>
      <c r="V228" s="1609"/>
      <c r="W228" s="1609"/>
      <c r="X228" s="1609"/>
      <c r="Y228" s="1609"/>
      <c r="Z228" s="1609"/>
      <c r="AA228" s="1609"/>
      <c r="AB228" s="1609"/>
      <c r="AC228" s="1995"/>
      <c r="AD228" s="1766"/>
      <c r="AE228" s="1766"/>
      <c r="AF228" s="1766"/>
      <c r="AG228" s="1766"/>
      <c r="AH228" s="1766"/>
      <c r="AI228" s="1766"/>
      <c r="AJ228" s="1766"/>
      <c r="AK228" s="1766"/>
      <c r="AL228" s="1766"/>
      <c r="AM228" s="1766"/>
      <c r="AN228" s="1766"/>
      <c r="AO228" s="1766"/>
      <c r="AP228" s="1766"/>
      <c r="AQ228" s="1766"/>
      <c r="AR228" s="1766"/>
      <c r="AS228" s="1766"/>
      <c r="AT228" s="1766"/>
      <c r="AU228" s="1766"/>
      <c r="AV228" s="1766"/>
      <c r="AW228" s="1766"/>
      <c r="AX228" s="1766"/>
      <c r="AY228" s="1766"/>
      <c r="AZ228" s="646"/>
      <c r="BA228" s="2242"/>
      <c r="BB228" s="161" t="s">
        <v>92</v>
      </c>
      <c r="BC228" s="1083" t="s">
        <v>36</v>
      </c>
      <c r="BD228" s="1102" t="s">
        <v>36</v>
      </c>
      <c r="BE228" s="1102" t="s">
        <v>36</v>
      </c>
      <c r="BF228" s="1102" t="s">
        <v>36</v>
      </c>
      <c r="BG228" s="1122" t="s">
        <v>36</v>
      </c>
      <c r="BH228" s="1142" t="s">
        <v>36</v>
      </c>
      <c r="BI228" s="1102" t="s">
        <v>36</v>
      </c>
      <c r="BJ228" s="1102" t="s">
        <v>36</v>
      </c>
      <c r="BK228" s="1102" t="s">
        <v>36</v>
      </c>
      <c r="BL228" s="1122" t="s">
        <v>36</v>
      </c>
      <c r="BM228" s="1142" t="s">
        <v>36</v>
      </c>
      <c r="BN228" s="1102" t="s">
        <v>36</v>
      </c>
      <c r="BO228" s="1102" t="s">
        <v>36</v>
      </c>
      <c r="BP228" s="1102" t="s">
        <v>36</v>
      </c>
      <c r="BQ228" s="1122" t="s">
        <v>36</v>
      </c>
      <c r="BR228" s="1142" t="s">
        <v>36</v>
      </c>
      <c r="BS228" s="1102" t="s">
        <v>36</v>
      </c>
      <c r="BT228" s="1102" t="s">
        <v>36</v>
      </c>
      <c r="BU228" s="1102" t="s">
        <v>36</v>
      </c>
      <c r="BV228" s="1102" t="s">
        <v>36</v>
      </c>
      <c r="BW228" s="1102" t="s">
        <v>36</v>
      </c>
      <c r="BX228" s="1102" t="s">
        <v>36</v>
      </c>
      <c r="BY228" s="1159" t="s">
        <v>36</v>
      </c>
      <c r="BZ228" s="1159" t="s">
        <v>36</v>
      </c>
      <c r="CA228" s="1159" t="s">
        <v>36</v>
      </c>
      <c r="CB228" s="1159" t="s">
        <v>36</v>
      </c>
      <c r="CC228" s="1159" t="s">
        <v>36</v>
      </c>
      <c r="CD228" s="1874"/>
      <c r="CE228" s="1874"/>
      <c r="CF228" s="1874"/>
      <c r="CG228" s="1874"/>
      <c r="CH228" s="1874"/>
      <c r="CI228" s="1874"/>
      <c r="CJ228" s="1874"/>
      <c r="CK228" s="1874"/>
      <c r="CL228" s="1874"/>
      <c r="CM228" s="1874"/>
      <c r="CN228" s="1874"/>
      <c r="CO228" s="1874"/>
      <c r="CP228" s="1874"/>
      <c r="CQ228" s="1874"/>
      <c r="CR228" s="1874"/>
      <c r="CS228" s="1874"/>
      <c r="CT228" s="1874"/>
      <c r="CU228" s="1874"/>
      <c r="CV228" s="1874"/>
      <c r="CW228" s="1874"/>
      <c r="CX228" s="1874"/>
      <c r="CY228" s="1874"/>
      <c r="CZ228" s="1874"/>
    </row>
    <row r="229" s="642" customFormat="true" ht="15" customHeight="true" x14ac:dyDescent="0.2">
      <c r="A229" s="1493"/>
      <c r="B229" s="1654"/>
      <c r="C229" s="1614"/>
      <c r="D229" s="1615"/>
      <c r="E229" s="1615"/>
      <c r="F229" s="1615"/>
      <c r="G229" s="1616"/>
      <c r="H229" s="1617"/>
      <c r="I229" s="1615"/>
      <c r="J229" s="1615"/>
      <c r="K229" s="1615"/>
      <c r="L229" s="1618"/>
      <c r="M229" s="1619"/>
      <c r="N229" s="1615"/>
      <c r="O229" s="1615"/>
      <c r="P229" s="1615"/>
      <c r="Q229" s="1616"/>
      <c r="R229" s="1617"/>
      <c r="S229" s="1615"/>
      <c r="T229" s="1615"/>
      <c r="U229" s="1615"/>
      <c r="V229" s="1615"/>
      <c r="W229" s="1615"/>
      <c r="X229" s="1615"/>
      <c r="Y229" s="1615"/>
      <c r="Z229" s="1615"/>
      <c r="AA229" s="1615"/>
      <c r="AB229" s="1615"/>
      <c r="AC229" s="1996"/>
      <c r="AD229" s="1766"/>
      <c r="AE229" s="1766"/>
      <c r="AF229" s="1766"/>
      <c r="AG229" s="1766"/>
      <c r="AH229" s="1766"/>
      <c r="AI229" s="1766"/>
      <c r="AJ229" s="1766"/>
      <c r="AK229" s="1766"/>
      <c r="AL229" s="1766"/>
      <c r="AM229" s="1766"/>
      <c r="AN229" s="1766"/>
      <c r="AO229" s="1766"/>
      <c r="AP229" s="1766"/>
      <c r="AQ229" s="1766"/>
      <c r="AR229" s="1766"/>
      <c r="AS229" s="1766"/>
      <c r="AT229" s="1766"/>
      <c r="AU229" s="1766"/>
      <c r="AV229" s="1766"/>
      <c r="AW229" s="1766"/>
      <c r="AX229" s="1766"/>
      <c r="AY229" s="1766"/>
      <c r="AZ229" s="646"/>
      <c r="BA229" s="2242"/>
      <c r="BB229" s="161" t="s">
        <v>93</v>
      </c>
      <c r="BC229" s="1083" t="s">
        <v>36</v>
      </c>
      <c r="BD229" s="1102" t="s">
        <v>36</v>
      </c>
      <c r="BE229" s="1102" t="s">
        <v>36</v>
      </c>
      <c r="BF229" s="1102" t="s">
        <v>36</v>
      </c>
      <c r="BG229" s="1122" t="s">
        <v>36</v>
      </c>
      <c r="BH229" s="1142" t="s">
        <v>36</v>
      </c>
      <c r="BI229" s="1102" t="s">
        <v>36</v>
      </c>
      <c r="BJ229" s="1102" t="s">
        <v>36</v>
      </c>
      <c r="BK229" s="1102" t="s">
        <v>36</v>
      </c>
      <c r="BL229" s="1122" t="s">
        <v>36</v>
      </c>
      <c r="BM229" s="1142" t="s">
        <v>36</v>
      </c>
      <c r="BN229" s="1102" t="s">
        <v>36</v>
      </c>
      <c r="BO229" s="1102" t="s">
        <v>36</v>
      </c>
      <c r="BP229" s="1102" t="s">
        <v>36</v>
      </c>
      <c r="BQ229" s="1122" t="s">
        <v>36</v>
      </c>
      <c r="BR229" s="1142" t="s">
        <v>36</v>
      </c>
      <c r="BS229" s="1102" t="s">
        <v>36</v>
      </c>
      <c r="BT229" s="1102" t="s">
        <v>36</v>
      </c>
      <c r="BU229" s="1102" t="s">
        <v>36</v>
      </c>
      <c r="BV229" s="1102" t="s">
        <v>36</v>
      </c>
      <c r="BW229" s="1102" t="s">
        <v>36</v>
      </c>
      <c r="BX229" s="1102" t="s">
        <v>36</v>
      </c>
      <c r="BY229" s="1159" t="s">
        <v>36</v>
      </c>
      <c r="BZ229" s="1159" t="s">
        <v>36</v>
      </c>
      <c r="CA229" s="1159" t="s">
        <v>36</v>
      </c>
      <c r="CB229" s="1159" t="s">
        <v>36</v>
      </c>
      <c r="CC229" s="1159" t="s">
        <v>36</v>
      </c>
      <c r="CD229" s="1874"/>
      <c r="CE229" s="1874"/>
      <c r="CF229" s="1874"/>
      <c r="CG229" s="1874"/>
      <c r="CH229" s="1874"/>
      <c r="CI229" s="1874"/>
      <c r="CJ229" s="1874"/>
      <c r="CK229" s="1874"/>
      <c r="CL229" s="1874"/>
      <c r="CM229" s="1874"/>
      <c r="CN229" s="1874"/>
      <c r="CO229" s="1874"/>
      <c r="CP229" s="1874"/>
      <c r="CQ229" s="1874"/>
      <c r="CR229" s="1874"/>
      <c r="CS229" s="1874"/>
      <c r="CT229" s="1874"/>
      <c r="CU229" s="1874"/>
      <c r="CV229" s="1874"/>
      <c r="CW229" s="1874"/>
      <c r="CX229" s="1874"/>
      <c r="CY229" s="1874"/>
      <c r="CZ229" s="1874"/>
    </row>
    <row r="230" s="642" customFormat="true" ht="15" customHeight="true" x14ac:dyDescent="0.2">
      <c r="A230" s="1494"/>
      <c r="B230" s="1655"/>
      <c r="C230" s="1620"/>
      <c r="D230" s="1621"/>
      <c r="E230" s="1621"/>
      <c r="F230" s="1621"/>
      <c r="G230" s="1622"/>
      <c r="H230" s="1623"/>
      <c r="I230" s="1621"/>
      <c r="J230" s="1621"/>
      <c r="K230" s="1621"/>
      <c r="L230" s="1624"/>
      <c r="M230" s="1625"/>
      <c r="N230" s="1621"/>
      <c r="O230" s="1621"/>
      <c r="P230" s="1621"/>
      <c r="Q230" s="1622"/>
      <c r="R230" s="1623"/>
      <c r="S230" s="1621"/>
      <c r="T230" s="1621"/>
      <c r="U230" s="1621"/>
      <c r="V230" s="1621"/>
      <c r="W230" s="1621"/>
      <c r="X230" s="1621"/>
      <c r="Y230" s="1621"/>
      <c r="Z230" s="1621"/>
      <c r="AA230" s="1621"/>
      <c r="AB230" s="1621"/>
      <c r="AC230" s="1997"/>
      <c r="AD230" s="1766"/>
      <c r="AE230" s="1766"/>
      <c r="AF230" s="1766"/>
      <c r="AG230" s="1766"/>
      <c r="AH230" s="1766"/>
      <c r="AI230" s="1766"/>
      <c r="AJ230" s="1766"/>
      <c r="AK230" s="1766"/>
      <c r="AL230" s="1766"/>
      <c r="AM230" s="1766"/>
      <c r="AN230" s="1766"/>
      <c r="AO230" s="1766"/>
      <c r="AP230" s="1766"/>
      <c r="AQ230" s="1766"/>
      <c r="AR230" s="1766"/>
      <c r="AS230" s="1766"/>
      <c r="AT230" s="1766"/>
      <c r="AU230" s="1766"/>
      <c r="AV230" s="1766"/>
      <c r="AW230" s="1766"/>
      <c r="AX230" s="1766"/>
      <c r="AY230" s="1766"/>
      <c r="AZ230" s="646"/>
      <c r="BA230" s="2242"/>
      <c r="BB230" s="161" t="s">
        <v>94</v>
      </c>
      <c r="BC230" s="1083" t="s">
        <v>36</v>
      </c>
      <c r="BD230" s="1102" t="s">
        <v>36</v>
      </c>
      <c r="BE230" s="1102" t="s">
        <v>36</v>
      </c>
      <c r="BF230" s="1102" t="s">
        <v>36</v>
      </c>
      <c r="BG230" s="1122" t="s">
        <v>36</v>
      </c>
      <c r="BH230" s="1142" t="s">
        <v>36</v>
      </c>
      <c r="BI230" s="1102" t="s">
        <v>36</v>
      </c>
      <c r="BJ230" s="1102" t="s">
        <v>36</v>
      </c>
      <c r="BK230" s="1102" t="s">
        <v>36</v>
      </c>
      <c r="BL230" s="1122" t="s">
        <v>36</v>
      </c>
      <c r="BM230" s="1142" t="s">
        <v>36</v>
      </c>
      <c r="BN230" s="1102" t="s">
        <v>36</v>
      </c>
      <c r="BO230" s="1102" t="s">
        <v>36</v>
      </c>
      <c r="BP230" s="1102" t="s">
        <v>36</v>
      </c>
      <c r="BQ230" s="1122" t="s">
        <v>36</v>
      </c>
      <c r="BR230" s="1142" t="s">
        <v>36</v>
      </c>
      <c r="BS230" s="1102" t="s">
        <v>36</v>
      </c>
      <c r="BT230" s="1102" t="s">
        <v>36</v>
      </c>
      <c r="BU230" s="1102" t="s">
        <v>36</v>
      </c>
      <c r="BV230" s="1102" t="s">
        <v>36</v>
      </c>
      <c r="BW230" s="1102" t="s">
        <v>36</v>
      </c>
      <c r="BX230" s="1102" t="s">
        <v>36</v>
      </c>
      <c r="BY230" s="1159" t="s">
        <v>36</v>
      </c>
      <c r="BZ230" s="1159" t="s">
        <v>36</v>
      </c>
      <c r="CA230" s="1159" t="s">
        <v>36</v>
      </c>
      <c r="CB230" s="1159" t="s">
        <v>36</v>
      </c>
      <c r="CC230" s="1159" t="s">
        <v>36</v>
      </c>
      <c r="CD230" s="1874"/>
      <c r="CE230" s="1874"/>
      <c r="CF230" s="1874"/>
      <c r="CG230" s="1874"/>
      <c r="CH230" s="1874"/>
      <c r="CI230" s="1874"/>
      <c r="CJ230" s="1874"/>
      <c r="CK230" s="1874"/>
      <c r="CL230" s="1874"/>
      <c r="CM230" s="1874"/>
      <c r="CN230" s="1874"/>
      <c r="CO230" s="1874"/>
      <c r="CP230" s="1874"/>
      <c r="CQ230" s="1874"/>
      <c r="CR230" s="1874"/>
      <c r="CS230" s="1874"/>
      <c r="CT230" s="1874"/>
      <c r="CU230" s="1874"/>
      <c r="CV230" s="1874"/>
      <c r="CW230" s="1874"/>
      <c r="CX230" s="1874"/>
      <c r="CY230" s="1874"/>
      <c r="CZ230" s="1874"/>
    </row>
    <row r="231" s="642" customFormat="true" ht="15" customHeight="true" x14ac:dyDescent="0.2">
      <c r="A231" s="993"/>
      <c r="B231" s="812"/>
      <c r="C231" s="932"/>
      <c r="D231" s="829"/>
      <c r="E231" s="829"/>
      <c r="F231" s="829"/>
      <c r="G231" s="830"/>
      <c r="H231" s="933"/>
      <c r="I231" s="829"/>
      <c r="J231" s="829"/>
      <c r="K231" s="829"/>
      <c r="L231" s="934"/>
      <c r="M231" s="932"/>
      <c r="N231" s="829"/>
      <c r="O231" s="829"/>
      <c r="P231" s="829"/>
      <c r="Q231" s="830"/>
      <c r="R231" s="933"/>
      <c r="S231" s="829"/>
      <c r="T231" s="829"/>
      <c r="U231" s="829"/>
      <c r="V231" s="829"/>
      <c r="W231" s="829"/>
      <c r="X231" s="829"/>
      <c r="Y231" s="829"/>
      <c r="Z231" s="829"/>
      <c r="AA231" s="829"/>
      <c r="AB231" s="829"/>
      <c r="AC231" s="934"/>
      <c r="AD231" s="1766"/>
      <c r="AE231" s="1766"/>
      <c r="AF231" s="1766"/>
      <c r="AG231" s="1766"/>
      <c r="AH231" s="1766"/>
      <c r="AI231" s="1766"/>
      <c r="AJ231" s="1766"/>
      <c r="AK231" s="1766"/>
      <c r="AL231" s="1766"/>
      <c r="AM231" s="1766"/>
      <c r="AN231" s="1766"/>
      <c r="AO231" s="1766"/>
      <c r="AP231" s="1766"/>
      <c r="AQ231" s="1766"/>
      <c r="AR231" s="1766"/>
      <c r="AS231" s="1766"/>
      <c r="AT231" s="1766"/>
      <c r="AU231" s="1766"/>
      <c r="AV231" s="1766"/>
      <c r="AW231" s="1766"/>
      <c r="AX231" s="1766"/>
      <c r="AY231" s="1766"/>
      <c r="AZ231" s="646"/>
      <c r="BA231" s="647"/>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1877"/>
      <c r="CE231" s="1877"/>
      <c r="CF231" s="1877"/>
      <c r="CG231" s="1877"/>
      <c r="CH231" s="1877"/>
      <c r="CI231" s="1877"/>
      <c r="CJ231" s="1877"/>
      <c r="CK231" s="1877"/>
      <c r="CL231" s="1877"/>
      <c r="CM231" s="1877"/>
      <c r="CN231" s="1877"/>
      <c r="CO231" s="1877"/>
      <c r="CP231" s="1877"/>
      <c r="CQ231" s="1877"/>
      <c r="CR231" s="1877"/>
      <c r="CS231" s="1877"/>
      <c r="CT231" s="1877"/>
      <c r="CU231" s="1877"/>
      <c r="CV231" s="1877"/>
      <c r="CW231" s="1877"/>
      <c r="CX231" s="1877"/>
      <c r="CY231" s="1877"/>
      <c r="CZ231" s="1877"/>
    </row>
    <row r="232" s="642" customFormat="true" ht="15" customHeight="true" x14ac:dyDescent="0.2">
      <c r="A232" s="993"/>
      <c r="B232" s="812"/>
      <c r="C232" s="932"/>
      <c r="D232" s="829"/>
      <c r="E232" s="829"/>
      <c r="F232" s="829"/>
      <c r="G232" s="830"/>
      <c r="H232" s="933"/>
      <c r="I232" s="829"/>
      <c r="J232" s="829"/>
      <c r="K232" s="829"/>
      <c r="L232" s="934"/>
      <c r="M232" s="932"/>
      <c r="N232" s="829"/>
      <c r="O232" s="829"/>
      <c r="P232" s="829"/>
      <c r="Q232" s="830"/>
      <c r="R232" s="933"/>
      <c r="S232" s="829"/>
      <c r="T232" s="829"/>
      <c r="U232" s="829"/>
      <c r="V232" s="829"/>
      <c r="W232" s="829"/>
      <c r="X232" s="829"/>
      <c r="Y232" s="829"/>
      <c r="Z232" s="829"/>
      <c r="AA232" s="829"/>
      <c r="AB232" s="829"/>
      <c r="AC232" s="934"/>
      <c r="AD232" s="1766"/>
      <c r="AE232" s="1766"/>
      <c r="AF232" s="1766"/>
      <c r="AG232" s="1766"/>
      <c r="AH232" s="1766"/>
      <c r="AI232" s="1766"/>
      <c r="AJ232" s="1766"/>
      <c r="AK232" s="1766"/>
      <c r="AL232" s="1766"/>
      <c r="AM232" s="1766"/>
      <c r="AN232" s="1766"/>
      <c r="AO232" s="1766"/>
      <c r="AP232" s="1766"/>
      <c r="AQ232" s="1766"/>
      <c r="AR232" s="1766"/>
      <c r="AS232" s="1766"/>
      <c r="AT232" s="1766"/>
      <c r="AU232" s="1766"/>
      <c r="AV232" s="1766"/>
      <c r="AW232" s="1766"/>
      <c r="AX232" s="1766"/>
      <c r="AY232" s="1766"/>
      <c r="AZ232" s="646"/>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1877"/>
      <c r="CE232" s="1877"/>
      <c r="CF232" s="1877"/>
      <c r="CG232" s="1877"/>
      <c r="CH232" s="1877"/>
      <c r="CI232" s="1877"/>
      <c r="CJ232" s="1877"/>
      <c r="CK232" s="1877"/>
      <c r="CL232" s="1877"/>
      <c r="CM232" s="1877"/>
      <c r="CN232" s="1877"/>
      <c r="CO232" s="1877"/>
      <c r="CP232" s="1877"/>
      <c r="CQ232" s="1877"/>
      <c r="CR232" s="1877"/>
      <c r="CS232" s="1877"/>
      <c r="CT232" s="1877"/>
      <c r="CU232" s="1877"/>
      <c r="CV232" s="1877"/>
      <c r="CW232" s="1877"/>
      <c r="CX232" s="1877"/>
      <c r="CY232" s="1877"/>
      <c r="CZ232" s="1877"/>
    </row>
    <row r="233" s="642" customFormat="true" ht="15" customHeight="true" x14ac:dyDescent="0.2">
      <c r="A233" s="993"/>
      <c r="B233" s="812"/>
      <c r="C233" s="932"/>
      <c r="D233" s="829"/>
      <c r="E233" s="829"/>
      <c r="F233" s="829"/>
      <c r="G233" s="830"/>
      <c r="H233" s="933"/>
      <c r="I233" s="829"/>
      <c r="J233" s="829"/>
      <c r="K233" s="829"/>
      <c r="L233" s="934"/>
      <c r="M233" s="932"/>
      <c r="N233" s="829"/>
      <c r="O233" s="829"/>
      <c r="P233" s="829"/>
      <c r="Q233" s="830"/>
      <c r="R233" s="933"/>
      <c r="S233" s="829"/>
      <c r="T233" s="829"/>
      <c r="U233" s="829"/>
      <c r="V233" s="829"/>
      <c r="W233" s="829"/>
      <c r="X233" s="829"/>
      <c r="Y233" s="829"/>
      <c r="Z233" s="829"/>
      <c r="AA233" s="829"/>
      <c r="AB233" s="829"/>
      <c r="AC233" s="934"/>
      <c r="AD233" s="1766"/>
      <c r="AE233" s="1766"/>
      <c r="AF233" s="1766"/>
      <c r="AG233" s="1766"/>
      <c r="AH233" s="1766"/>
      <c r="AI233" s="1766"/>
      <c r="AJ233" s="1766"/>
      <c r="AK233" s="1766"/>
      <c r="AL233" s="1766"/>
      <c r="AM233" s="1766"/>
      <c r="AN233" s="1766"/>
      <c r="AO233" s="1766"/>
      <c r="AP233" s="1766"/>
      <c r="AQ233" s="1766"/>
      <c r="AR233" s="1766"/>
      <c r="AS233" s="1766"/>
      <c r="AT233" s="1766"/>
      <c r="AU233" s="1766"/>
      <c r="AV233" s="1766"/>
      <c r="AW233" s="1766"/>
      <c r="AX233" s="1766"/>
      <c r="AY233" s="1766"/>
      <c r="AZ233" s="646"/>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1877"/>
      <c r="CE233" s="1877"/>
      <c r="CF233" s="1877"/>
      <c r="CG233" s="1877"/>
      <c r="CH233" s="1877"/>
      <c r="CI233" s="1877"/>
      <c r="CJ233" s="1877"/>
      <c r="CK233" s="1877"/>
      <c r="CL233" s="1877"/>
      <c r="CM233" s="1877"/>
      <c r="CN233" s="1877"/>
      <c r="CO233" s="1877"/>
      <c r="CP233" s="1877"/>
      <c r="CQ233" s="1877"/>
      <c r="CR233" s="1877"/>
      <c r="CS233" s="1877"/>
      <c r="CT233" s="1877"/>
      <c r="CU233" s="1877"/>
      <c r="CV233" s="1877"/>
      <c r="CW233" s="1877"/>
      <c r="CX233" s="1877"/>
      <c r="CY233" s="1877"/>
      <c r="CZ233" s="1877"/>
    </row>
    <row r="234" s="642" customFormat="true" ht="15" customHeight="true" x14ac:dyDescent="0.2">
      <c r="A234" s="993"/>
      <c r="B234" s="812"/>
      <c r="C234" s="932"/>
      <c r="D234" s="829"/>
      <c r="E234" s="829"/>
      <c r="F234" s="829"/>
      <c r="G234" s="830"/>
      <c r="H234" s="933"/>
      <c r="I234" s="829"/>
      <c r="J234" s="829"/>
      <c r="K234" s="829"/>
      <c r="L234" s="934"/>
      <c r="M234" s="932"/>
      <c r="N234" s="829"/>
      <c r="O234" s="829"/>
      <c r="P234" s="829"/>
      <c r="Q234" s="830"/>
      <c r="R234" s="933"/>
      <c r="S234" s="829"/>
      <c r="T234" s="829"/>
      <c r="U234" s="829"/>
      <c r="V234" s="829"/>
      <c r="W234" s="829"/>
      <c r="X234" s="829"/>
      <c r="Y234" s="829"/>
      <c r="Z234" s="829"/>
      <c r="AA234" s="829"/>
      <c r="AB234" s="829"/>
      <c r="AC234" s="934"/>
      <c r="AD234" s="1766"/>
      <c r="AE234" s="1766"/>
      <c r="AF234" s="1766"/>
      <c r="AG234" s="1766"/>
      <c r="AH234" s="1766"/>
      <c r="AI234" s="1766"/>
      <c r="AJ234" s="1766"/>
      <c r="AK234" s="1766"/>
      <c r="AL234" s="1766"/>
      <c r="AM234" s="1766"/>
      <c r="AN234" s="1766"/>
      <c r="AO234" s="1766"/>
      <c r="AP234" s="1766"/>
      <c r="AQ234" s="1766"/>
      <c r="AR234" s="1766"/>
      <c r="AS234" s="1766"/>
      <c r="AT234" s="1766"/>
      <c r="AU234" s="1766"/>
      <c r="AV234" s="1766"/>
      <c r="AW234" s="1766"/>
      <c r="AX234" s="1766"/>
      <c r="AY234" s="1766"/>
      <c r="AZ234" s="646"/>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1877"/>
      <c r="CE234" s="1877"/>
      <c r="CF234" s="1877"/>
      <c r="CG234" s="1877"/>
      <c r="CH234" s="1877"/>
      <c r="CI234" s="1877"/>
      <c r="CJ234" s="1877"/>
      <c r="CK234" s="1877"/>
      <c r="CL234" s="1877"/>
      <c r="CM234" s="1877"/>
      <c r="CN234" s="1877"/>
      <c r="CO234" s="1877"/>
      <c r="CP234" s="1877"/>
      <c r="CQ234" s="1877"/>
      <c r="CR234" s="1877"/>
      <c r="CS234" s="1877"/>
      <c r="CT234" s="1877"/>
      <c r="CU234" s="1877"/>
      <c r="CV234" s="1877"/>
      <c r="CW234" s="1877"/>
      <c r="CX234" s="1877"/>
      <c r="CY234" s="1877"/>
      <c r="CZ234" s="1877"/>
    </row>
    <row r="235" s="642" customFormat="true" ht="15" customHeight="true" x14ac:dyDescent="0.2">
      <c r="A235" s="993"/>
      <c r="B235" s="812"/>
      <c r="C235" s="932"/>
      <c r="D235" s="829"/>
      <c r="E235" s="829"/>
      <c r="F235" s="829"/>
      <c r="G235" s="830"/>
      <c r="H235" s="933"/>
      <c r="I235" s="829"/>
      <c r="J235" s="829"/>
      <c r="K235" s="829"/>
      <c r="L235" s="934"/>
      <c r="M235" s="932"/>
      <c r="N235" s="829"/>
      <c r="O235" s="829"/>
      <c r="P235" s="829"/>
      <c r="Q235" s="830"/>
      <c r="R235" s="933"/>
      <c r="S235" s="829"/>
      <c r="T235" s="829"/>
      <c r="U235" s="829"/>
      <c r="V235" s="829"/>
      <c r="W235" s="829"/>
      <c r="X235" s="829"/>
      <c r="Y235" s="829"/>
      <c r="Z235" s="829"/>
      <c r="AA235" s="829"/>
      <c r="AB235" s="829"/>
      <c r="AC235" s="934"/>
      <c r="AD235" s="1766"/>
      <c r="AE235" s="1766"/>
      <c r="AF235" s="1766"/>
      <c r="AG235" s="1766"/>
      <c r="AH235" s="1766"/>
      <c r="AI235" s="1766"/>
      <c r="AJ235" s="1766"/>
      <c r="AK235" s="1766"/>
      <c r="AL235" s="1766"/>
      <c r="AM235" s="1766"/>
      <c r="AN235" s="1766"/>
      <c r="AO235" s="1766"/>
      <c r="AP235" s="1766"/>
      <c r="AQ235" s="1766"/>
      <c r="AR235" s="1766"/>
      <c r="AS235" s="1766"/>
      <c r="AT235" s="1766"/>
      <c r="AU235" s="1766"/>
      <c r="AV235" s="1766"/>
      <c r="AW235" s="1766"/>
      <c r="AX235" s="1766"/>
      <c r="AY235" s="1766"/>
      <c r="AZ235" s="646"/>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1877"/>
      <c r="CE235" s="1877"/>
      <c r="CF235" s="1877"/>
      <c r="CG235" s="1877"/>
      <c r="CH235" s="1877"/>
      <c r="CI235" s="1877"/>
      <c r="CJ235" s="1877"/>
      <c r="CK235" s="1877"/>
      <c r="CL235" s="1877"/>
      <c r="CM235" s="1877"/>
      <c r="CN235" s="1877"/>
      <c r="CO235" s="1877"/>
      <c r="CP235" s="1877"/>
      <c r="CQ235" s="1877"/>
      <c r="CR235" s="1877"/>
      <c r="CS235" s="1877"/>
      <c r="CT235" s="1877"/>
      <c r="CU235" s="1877"/>
      <c r="CV235" s="1877"/>
      <c r="CW235" s="1877"/>
      <c r="CX235" s="1877"/>
      <c r="CY235" s="1877"/>
      <c r="CZ235" s="1877"/>
    </row>
    <row r="236" s="642" customFormat="true" ht="15" customHeight="true" x14ac:dyDescent="0.2">
      <c r="A236" s="993"/>
      <c r="B236" s="812"/>
      <c r="C236" s="932"/>
      <c r="D236" s="829"/>
      <c r="E236" s="829"/>
      <c r="F236" s="829"/>
      <c r="G236" s="830"/>
      <c r="H236" s="933"/>
      <c r="I236" s="829"/>
      <c r="J236" s="829"/>
      <c r="K236" s="829"/>
      <c r="L236" s="934"/>
      <c r="M236" s="932"/>
      <c r="N236" s="829"/>
      <c r="O236" s="829"/>
      <c r="P236" s="829"/>
      <c r="Q236" s="830"/>
      <c r="R236" s="933"/>
      <c r="S236" s="829"/>
      <c r="T236" s="829"/>
      <c r="U236" s="829"/>
      <c r="V236" s="829"/>
      <c r="W236" s="829"/>
      <c r="X236" s="829"/>
      <c r="Y236" s="829"/>
      <c r="Z236" s="829"/>
      <c r="AA236" s="829"/>
      <c r="AB236" s="829"/>
      <c r="AC236" s="934"/>
      <c r="AD236" s="1766"/>
      <c r="AE236" s="1766"/>
      <c r="AF236" s="1766"/>
      <c r="AG236" s="1766"/>
      <c r="AH236" s="1766"/>
      <c r="AI236" s="1766"/>
      <c r="AJ236" s="1766"/>
      <c r="AK236" s="1766"/>
      <c r="AL236" s="1766"/>
      <c r="AM236" s="1766"/>
      <c r="AN236" s="1766"/>
      <c r="AO236" s="1766"/>
      <c r="AP236" s="1766"/>
      <c r="AQ236" s="1766"/>
      <c r="AR236" s="1766"/>
      <c r="AS236" s="1766"/>
      <c r="AT236" s="1766"/>
      <c r="AU236" s="1766"/>
      <c r="AV236" s="1766"/>
      <c r="AW236" s="1766"/>
      <c r="AX236" s="1766"/>
      <c r="AY236" s="1766"/>
      <c r="AZ236" s="646"/>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1877"/>
      <c r="CE236" s="1877"/>
      <c r="CF236" s="1877"/>
      <c r="CG236" s="1877"/>
      <c r="CH236" s="1877"/>
      <c r="CI236" s="1877"/>
      <c r="CJ236" s="1877"/>
      <c r="CK236" s="1877"/>
      <c r="CL236" s="1877"/>
      <c r="CM236" s="1877"/>
      <c r="CN236" s="1877"/>
      <c r="CO236" s="1877"/>
      <c r="CP236" s="1877"/>
      <c r="CQ236" s="1877"/>
      <c r="CR236" s="1877"/>
      <c r="CS236" s="1877"/>
      <c r="CT236" s="1877"/>
      <c r="CU236" s="1877"/>
      <c r="CV236" s="1877"/>
      <c r="CW236" s="1877"/>
      <c r="CX236" s="1877"/>
      <c r="CY236" s="1877"/>
      <c r="CZ236" s="1877"/>
    </row>
    <row r="237" s="642" customFormat="true" ht="15" customHeight="true" x14ac:dyDescent="0.2">
      <c r="A237" s="993"/>
      <c r="B237" s="812"/>
      <c r="C237" s="932"/>
      <c r="D237" s="829"/>
      <c r="E237" s="829"/>
      <c r="F237" s="829"/>
      <c r="G237" s="830"/>
      <c r="H237" s="933"/>
      <c r="I237" s="829"/>
      <c r="J237" s="829"/>
      <c r="K237" s="829"/>
      <c r="L237" s="934"/>
      <c r="M237" s="932"/>
      <c r="N237" s="829"/>
      <c r="O237" s="829"/>
      <c r="P237" s="829"/>
      <c r="Q237" s="830"/>
      <c r="R237" s="933"/>
      <c r="S237" s="829"/>
      <c r="T237" s="829"/>
      <c r="U237" s="829"/>
      <c r="V237" s="829"/>
      <c r="W237" s="829"/>
      <c r="X237" s="829"/>
      <c r="Y237" s="829"/>
      <c r="Z237" s="829"/>
      <c r="AA237" s="829"/>
      <c r="AB237" s="829"/>
      <c r="AC237" s="934"/>
      <c r="AD237" s="1766"/>
      <c r="AE237" s="1766"/>
      <c r="AF237" s="1766"/>
      <c r="AG237" s="1766"/>
      <c r="AH237" s="1766"/>
      <c r="AI237" s="1766"/>
      <c r="AJ237" s="1766"/>
      <c r="AK237" s="1766"/>
      <c r="AL237" s="1766"/>
      <c r="AM237" s="1766"/>
      <c r="AN237" s="1766"/>
      <c r="AO237" s="1766"/>
      <c r="AP237" s="1766"/>
      <c r="AQ237" s="1766"/>
      <c r="AR237" s="1766"/>
      <c r="AS237" s="1766"/>
      <c r="AT237" s="1766"/>
      <c r="AU237" s="1766"/>
      <c r="AV237" s="1766"/>
      <c r="AW237" s="1766"/>
      <c r="AX237" s="1766"/>
      <c r="AY237" s="1766"/>
      <c r="AZ237" s="646"/>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1877"/>
      <c r="CE237" s="1877"/>
      <c r="CF237" s="1877"/>
      <c r="CG237" s="1877"/>
      <c r="CH237" s="1877"/>
      <c r="CI237" s="1877"/>
      <c r="CJ237" s="1877"/>
      <c r="CK237" s="1877"/>
      <c r="CL237" s="1877"/>
      <c r="CM237" s="1877"/>
      <c r="CN237" s="1877"/>
      <c r="CO237" s="1877"/>
      <c r="CP237" s="1877"/>
      <c r="CQ237" s="1877"/>
      <c r="CR237" s="1877"/>
      <c r="CS237" s="1877"/>
      <c r="CT237" s="1877"/>
      <c r="CU237" s="1877"/>
      <c r="CV237" s="1877"/>
      <c r="CW237" s="1877"/>
      <c r="CX237" s="1877"/>
      <c r="CY237" s="1877"/>
      <c r="CZ237" s="1877"/>
    </row>
    <row r="238" s="642" customFormat="true" ht="15" customHeight="true" x14ac:dyDescent="0.2">
      <c r="A238" s="993"/>
      <c r="B238" s="812"/>
      <c r="C238" s="932"/>
      <c r="D238" s="829"/>
      <c r="E238" s="829"/>
      <c r="F238" s="829"/>
      <c r="G238" s="830"/>
      <c r="H238" s="933"/>
      <c r="I238" s="829"/>
      <c r="J238" s="829"/>
      <c r="K238" s="829"/>
      <c r="L238" s="934"/>
      <c r="M238" s="932"/>
      <c r="N238" s="829"/>
      <c r="O238" s="829"/>
      <c r="P238" s="829"/>
      <c r="Q238" s="830"/>
      <c r="R238" s="933"/>
      <c r="S238" s="829"/>
      <c r="T238" s="829"/>
      <c r="U238" s="829"/>
      <c r="V238" s="829"/>
      <c r="W238" s="829"/>
      <c r="X238" s="829"/>
      <c r="Y238" s="829"/>
      <c r="Z238" s="829"/>
      <c r="AA238" s="829"/>
      <c r="AB238" s="829"/>
      <c r="AC238" s="934"/>
      <c r="AD238" s="1766"/>
      <c r="AE238" s="1766"/>
      <c r="AF238" s="1766"/>
      <c r="AG238" s="1766"/>
      <c r="AH238" s="1766"/>
      <c r="AI238" s="1766"/>
      <c r="AJ238" s="1766"/>
      <c r="AK238" s="1766"/>
      <c r="AL238" s="1766"/>
      <c r="AM238" s="1766"/>
      <c r="AN238" s="1766"/>
      <c r="AO238" s="1766"/>
      <c r="AP238" s="1766"/>
      <c r="AQ238" s="1766"/>
      <c r="AR238" s="1766"/>
      <c r="AS238" s="1766"/>
      <c r="AT238" s="1766"/>
      <c r="AU238" s="1766"/>
      <c r="AV238" s="1766"/>
      <c r="AW238" s="1766"/>
      <c r="AX238" s="1766"/>
      <c r="AY238" s="1766"/>
      <c r="AZ238" s="646"/>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1877"/>
      <c r="CE238" s="1877"/>
      <c r="CF238" s="1877"/>
      <c r="CG238" s="1877"/>
      <c r="CH238" s="1877"/>
      <c r="CI238" s="1877"/>
      <c r="CJ238" s="1877"/>
      <c r="CK238" s="1877"/>
      <c r="CL238" s="1877"/>
      <c r="CM238" s="1877"/>
      <c r="CN238" s="1877"/>
      <c r="CO238" s="1877"/>
      <c r="CP238" s="1877"/>
      <c r="CQ238" s="1877"/>
      <c r="CR238" s="1877"/>
      <c r="CS238" s="1877"/>
      <c r="CT238" s="1877"/>
      <c r="CU238" s="1877"/>
      <c r="CV238" s="1877"/>
      <c r="CW238" s="1877"/>
      <c r="CX238" s="1877"/>
      <c r="CY238" s="1877"/>
      <c r="CZ238" s="1877"/>
    </row>
    <row r="239" s="642" customFormat="true" ht="15" customHeight="true" x14ac:dyDescent="0.2">
      <c r="A239" s="993"/>
      <c r="B239" s="812"/>
      <c r="C239" s="932"/>
      <c r="D239" s="829"/>
      <c r="E239" s="829"/>
      <c r="F239" s="829"/>
      <c r="G239" s="830"/>
      <c r="H239" s="933"/>
      <c r="I239" s="829"/>
      <c r="J239" s="829"/>
      <c r="K239" s="829"/>
      <c r="L239" s="934"/>
      <c r="M239" s="932"/>
      <c r="N239" s="829"/>
      <c r="O239" s="829"/>
      <c r="P239" s="829"/>
      <c r="Q239" s="830"/>
      <c r="R239" s="933"/>
      <c r="S239" s="829"/>
      <c r="T239" s="829"/>
      <c r="U239" s="829"/>
      <c r="V239" s="829"/>
      <c r="W239" s="829"/>
      <c r="X239" s="829"/>
      <c r="Y239" s="829"/>
      <c r="Z239" s="829"/>
      <c r="AA239" s="829"/>
      <c r="AB239" s="829"/>
      <c r="AC239" s="934"/>
      <c r="AD239" s="1766"/>
      <c r="AE239" s="1766"/>
      <c r="AF239" s="1766"/>
      <c r="AG239" s="1766"/>
      <c r="AH239" s="1766"/>
      <c r="AI239" s="1766"/>
      <c r="AJ239" s="1766"/>
      <c r="AK239" s="1766"/>
      <c r="AL239" s="1766"/>
      <c r="AM239" s="1766"/>
      <c r="AN239" s="1766"/>
      <c r="AO239" s="1766"/>
      <c r="AP239" s="1766"/>
      <c r="AQ239" s="1766"/>
      <c r="AR239" s="1766"/>
      <c r="AS239" s="1766"/>
      <c r="AT239" s="1766"/>
      <c r="AU239" s="1766"/>
      <c r="AV239" s="1766"/>
      <c r="AW239" s="1766"/>
      <c r="AX239" s="1766"/>
      <c r="AY239" s="1766"/>
      <c r="AZ239" s="646"/>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1877"/>
      <c r="CE239" s="1877"/>
      <c r="CF239" s="1877"/>
      <c r="CG239" s="1877"/>
      <c r="CH239" s="1877"/>
      <c r="CI239" s="1877"/>
      <c r="CJ239" s="1877"/>
      <c r="CK239" s="1877"/>
      <c r="CL239" s="1877"/>
      <c r="CM239" s="1877"/>
      <c r="CN239" s="1877"/>
      <c r="CO239" s="1877"/>
      <c r="CP239" s="1877"/>
      <c r="CQ239" s="1877"/>
      <c r="CR239" s="1877"/>
      <c r="CS239" s="1877"/>
      <c r="CT239" s="1877"/>
      <c r="CU239" s="1877"/>
      <c r="CV239" s="1877"/>
      <c r="CW239" s="1877"/>
      <c r="CX239" s="1877"/>
      <c r="CY239" s="1877"/>
      <c r="CZ239" s="1877"/>
    </row>
    <row r="240" s="642" customFormat="true" ht="15" customHeight="true" x14ac:dyDescent="0.2">
      <c r="A240" s="993"/>
      <c r="B240" s="812"/>
      <c r="C240" s="932"/>
      <c r="D240" s="829"/>
      <c r="E240" s="829"/>
      <c r="F240" s="829"/>
      <c r="G240" s="830"/>
      <c r="H240" s="933"/>
      <c r="I240" s="829"/>
      <c r="J240" s="829"/>
      <c r="K240" s="829"/>
      <c r="L240" s="934"/>
      <c r="M240" s="932"/>
      <c r="N240" s="829"/>
      <c r="O240" s="829"/>
      <c r="P240" s="829"/>
      <c r="Q240" s="830"/>
      <c r="R240" s="933"/>
      <c r="S240" s="829"/>
      <c r="T240" s="829"/>
      <c r="U240" s="829"/>
      <c r="V240" s="829"/>
      <c r="W240" s="829"/>
      <c r="X240" s="829"/>
      <c r="Y240" s="829"/>
      <c r="Z240" s="829"/>
      <c r="AA240" s="829"/>
      <c r="AB240" s="829"/>
      <c r="AC240" s="934"/>
      <c r="AD240" s="1766"/>
      <c r="AE240" s="1766"/>
      <c r="AF240" s="1766"/>
      <c r="AG240" s="1766"/>
      <c r="AH240" s="1766"/>
      <c r="AI240" s="1766"/>
      <c r="AJ240" s="1766"/>
      <c r="AK240" s="1766"/>
      <c r="AL240" s="1766"/>
      <c r="AM240" s="1766"/>
      <c r="AN240" s="1766"/>
      <c r="AO240" s="1766"/>
      <c r="AP240" s="1766"/>
      <c r="AQ240" s="1766"/>
      <c r="AR240" s="1766"/>
      <c r="AS240" s="1766"/>
      <c r="AT240" s="1766"/>
      <c r="AU240" s="1766"/>
      <c r="AV240" s="1766"/>
      <c r="AW240" s="1766"/>
      <c r="AX240" s="1766"/>
      <c r="AY240" s="1766"/>
      <c r="AZ240" s="646"/>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1877"/>
      <c r="CE240" s="1877"/>
      <c r="CF240" s="1877"/>
      <c r="CG240" s="1877"/>
      <c r="CH240" s="1877"/>
      <c r="CI240" s="1877"/>
      <c r="CJ240" s="1877"/>
      <c r="CK240" s="1877"/>
      <c r="CL240" s="1877"/>
      <c r="CM240" s="1877"/>
      <c r="CN240" s="1877"/>
      <c r="CO240" s="1877"/>
      <c r="CP240" s="1877"/>
      <c r="CQ240" s="1877"/>
      <c r="CR240" s="1877"/>
      <c r="CS240" s="1877"/>
      <c r="CT240" s="1877"/>
      <c r="CU240" s="1877"/>
      <c r="CV240" s="1877"/>
      <c r="CW240" s="1877"/>
      <c r="CX240" s="1877"/>
      <c r="CY240" s="1877"/>
      <c r="CZ240" s="1877"/>
    </row>
    <row r="241" s="642" customFormat="true" ht="15" customHeight="true" x14ac:dyDescent="0.2">
      <c r="A241" s="993"/>
      <c r="B241" s="812"/>
      <c r="C241" s="932"/>
      <c r="D241" s="829"/>
      <c r="E241" s="829"/>
      <c r="F241" s="829"/>
      <c r="G241" s="830"/>
      <c r="H241" s="933"/>
      <c r="I241" s="829"/>
      <c r="J241" s="829"/>
      <c r="K241" s="829"/>
      <c r="L241" s="934"/>
      <c r="M241" s="932"/>
      <c r="N241" s="829"/>
      <c r="O241" s="829"/>
      <c r="P241" s="829"/>
      <c r="Q241" s="830"/>
      <c r="R241" s="933"/>
      <c r="S241" s="829"/>
      <c r="T241" s="829"/>
      <c r="U241" s="829"/>
      <c r="V241" s="829"/>
      <c r="W241" s="829"/>
      <c r="X241" s="829"/>
      <c r="Y241" s="829"/>
      <c r="Z241" s="829"/>
      <c r="AA241" s="829"/>
      <c r="AB241" s="829"/>
      <c r="AC241" s="934"/>
      <c r="AD241" s="1766"/>
      <c r="AE241" s="1766"/>
      <c r="AF241" s="1766"/>
      <c r="AG241" s="1766"/>
      <c r="AH241" s="1766"/>
      <c r="AI241" s="1766"/>
      <c r="AJ241" s="1766"/>
      <c r="AK241" s="1766"/>
      <c r="AL241" s="1766"/>
      <c r="AM241" s="1766"/>
      <c r="AN241" s="1766"/>
      <c r="AO241" s="1766"/>
      <c r="AP241" s="1766"/>
      <c r="AQ241" s="1766"/>
      <c r="AR241" s="1766"/>
      <c r="AS241" s="1766"/>
      <c r="AT241" s="1766"/>
      <c r="AU241" s="1766"/>
      <c r="AV241" s="1766"/>
      <c r="AW241" s="1766"/>
      <c r="AX241" s="1766"/>
      <c r="AY241" s="1766"/>
      <c r="AZ241" s="646"/>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1877"/>
      <c r="CE241" s="1877"/>
      <c r="CF241" s="1877"/>
      <c r="CG241" s="1877"/>
      <c r="CH241" s="1877"/>
      <c r="CI241" s="1877"/>
      <c r="CJ241" s="1877"/>
      <c r="CK241" s="1877"/>
      <c r="CL241" s="1877"/>
      <c r="CM241" s="1877"/>
      <c r="CN241" s="1877"/>
      <c r="CO241" s="1877"/>
      <c r="CP241" s="1877"/>
      <c r="CQ241" s="1877"/>
      <c r="CR241" s="1877"/>
      <c r="CS241" s="1877"/>
      <c r="CT241" s="1877"/>
      <c r="CU241" s="1877"/>
      <c r="CV241" s="1877"/>
      <c r="CW241" s="1877"/>
      <c r="CX241" s="1877"/>
      <c r="CY241" s="1877"/>
      <c r="CZ241" s="1877"/>
    </row>
    <row r="242" s="642" customFormat="true" ht="15" customHeight="true" x14ac:dyDescent="0.2">
      <c r="A242" s="993"/>
      <c r="B242" s="812"/>
      <c r="C242" s="932"/>
      <c r="D242" s="829"/>
      <c r="E242" s="829"/>
      <c r="F242" s="829"/>
      <c r="G242" s="830"/>
      <c r="H242" s="933"/>
      <c r="I242" s="829"/>
      <c r="J242" s="829"/>
      <c r="K242" s="829"/>
      <c r="L242" s="934"/>
      <c r="M242" s="932"/>
      <c r="N242" s="829"/>
      <c r="O242" s="829"/>
      <c r="P242" s="829"/>
      <c r="Q242" s="830"/>
      <c r="R242" s="933"/>
      <c r="S242" s="829"/>
      <c r="T242" s="829"/>
      <c r="U242" s="829"/>
      <c r="V242" s="829"/>
      <c r="W242" s="829"/>
      <c r="X242" s="829"/>
      <c r="Y242" s="829"/>
      <c r="Z242" s="829"/>
      <c r="AA242" s="829"/>
      <c r="AB242" s="829"/>
      <c r="AC242" s="934"/>
      <c r="AD242" s="1766"/>
      <c r="AE242" s="1766"/>
      <c r="AF242" s="1766"/>
      <c r="AG242" s="1766"/>
      <c r="AH242" s="1766"/>
      <c r="AI242" s="1766"/>
      <c r="AJ242" s="1766"/>
      <c r="AK242" s="1766"/>
      <c r="AL242" s="1766"/>
      <c r="AM242" s="1766"/>
      <c r="AN242" s="1766"/>
      <c r="AO242" s="1766"/>
      <c r="AP242" s="1766"/>
      <c r="AQ242" s="1766"/>
      <c r="AR242" s="1766"/>
      <c r="AS242" s="1766"/>
      <c r="AT242" s="1766"/>
      <c r="AU242" s="1766"/>
      <c r="AV242" s="1766"/>
      <c r="AW242" s="1766"/>
      <c r="AX242" s="1766"/>
      <c r="AY242" s="1766"/>
      <c r="AZ242" s="646"/>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1877"/>
      <c r="CE242" s="1877"/>
      <c r="CF242" s="1877"/>
      <c r="CG242" s="1877"/>
      <c r="CH242" s="1877"/>
      <c r="CI242" s="1877"/>
      <c r="CJ242" s="1877"/>
      <c r="CK242" s="1877"/>
      <c r="CL242" s="1877"/>
      <c r="CM242" s="1877"/>
      <c r="CN242" s="1877"/>
      <c r="CO242" s="1877"/>
      <c r="CP242" s="1877"/>
      <c r="CQ242" s="1877"/>
      <c r="CR242" s="1877"/>
      <c r="CS242" s="1877"/>
      <c r="CT242" s="1877"/>
      <c r="CU242" s="1877"/>
      <c r="CV242" s="1877"/>
      <c r="CW242" s="1877"/>
      <c r="CX242" s="1877"/>
      <c r="CY242" s="1877"/>
      <c r="CZ242" s="1877"/>
    </row>
    <row r="243" s="642" customFormat="true" ht="15" customHeight="true" x14ac:dyDescent="0.2">
      <c r="A243" s="993"/>
      <c r="B243" s="812"/>
      <c r="C243" s="932"/>
      <c r="D243" s="829"/>
      <c r="E243" s="829"/>
      <c r="F243" s="829"/>
      <c r="G243" s="830"/>
      <c r="H243" s="933"/>
      <c r="I243" s="829"/>
      <c r="J243" s="829"/>
      <c r="K243" s="829"/>
      <c r="L243" s="934"/>
      <c r="M243" s="932"/>
      <c r="N243" s="829"/>
      <c r="O243" s="829"/>
      <c r="P243" s="829"/>
      <c r="Q243" s="830"/>
      <c r="R243" s="933"/>
      <c r="S243" s="829"/>
      <c r="T243" s="829"/>
      <c r="U243" s="829"/>
      <c r="V243" s="829"/>
      <c r="W243" s="829"/>
      <c r="X243" s="829"/>
      <c r="Y243" s="829"/>
      <c r="Z243" s="829"/>
      <c r="AA243" s="829"/>
      <c r="AB243" s="829"/>
      <c r="AC243" s="934"/>
      <c r="AD243" s="1766"/>
      <c r="AE243" s="1766"/>
      <c r="AF243" s="1766"/>
      <c r="AG243" s="1766"/>
      <c r="AH243" s="1766"/>
      <c r="AI243" s="1766"/>
      <c r="AJ243" s="1766"/>
      <c r="AK243" s="1766"/>
      <c r="AL243" s="1766"/>
      <c r="AM243" s="1766"/>
      <c r="AN243" s="1766"/>
      <c r="AO243" s="1766"/>
      <c r="AP243" s="1766"/>
      <c r="AQ243" s="1766"/>
      <c r="AR243" s="1766"/>
      <c r="AS243" s="1766"/>
      <c r="AT243" s="1766"/>
      <c r="AU243" s="1766"/>
      <c r="AV243" s="1766"/>
      <c r="AW243" s="1766"/>
      <c r="AX243" s="1766"/>
      <c r="AY243" s="1766"/>
      <c r="AZ243" s="646"/>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1877"/>
      <c r="CE243" s="1877"/>
      <c r="CF243" s="1877"/>
      <c r="CG243" s="1877"/>
      <c r="CH243" s="1877"/>
      <c r="CI243" s="1877"/>
      <c r="CJ243" s="1877"/>
      <c r="CK243" s="1877"/>
      <c r="CL243" s="1877"/>
      <c r="CM243" s="1877"/>
      <c r="CN243" s="1877"/>
      <c r="CO243" s="1877"/>
      <c r="CP243" s="1877"/>
      <c r="CQ243" s="1877"/>
      <c r="CR243" s="1877"/>
      <c r="CS243" s="1877"/>
      <c r="CT243" s="1877"/>
      <c r="CU243" s="1877"/>
      <c r="CV243" s="1877"/>
      <c r="CW243" s="1877"/>
      <c r="CX243" s="1877"/>
      <c r="CY243" s="1877"/>
      <c r="CZ243" s="1877"/>
    </row>
    <row r="244" s="642" customFormat="true" ht="15" customHeight="true" x14ac:dyDescent="0.2">
      <c r="A244" s="993"/>
      <c r="B244" s="812"/>
      <c r="C244" s="932"/>
      <c r="D244" s="829"/>
      <c r="E244" s="829"/>
      <c r="F244" s="829"/>
      <c r="G244" s="830"/>
      <c r="H244" s="933"/>
      <c r="I244" s="829"/>
      <c r="J244" s="829"/>
      <c r="K244" s="829"/>
      <c r="L244" s="934"/>
      <c r="M244" s="932"/>
      <c r="N244" s="829"/>
      <c r="O244" s="829"/>
      <c r="P244" s="829"/>
      <c r="Q244" s="830"/>
      <c r="R244" s="933"/>
      <c r="S244" s="829"/>
      <c r="T244" s="829"/>
      <c r="U244" s="829"/>
      <c r="V244" s="829"/>
      <c r="W244" s="829"/>
      <c r="X244" s="829"/>
      <c r="Y244" s="829"/>
      <c r="Z244" s="829"/>
      <c r="AA244" s="829"/>
      <c r="AB244" s="829"/>
      <c r="AC244" s="934"/>
      <c r="AD244" s="1766"/>
      <c r="AE244" s="1766"/>
      <c r="AF244" s="1766"/>
      <c r="AG244" s="1766"/>
      <c r="AH244" s="1766"/>
      <c r="AI244" s="1766"/>
      <c r="AJ244" s="1766"/>
      <c r="AK244" s="1766"/>
      <c r="AL244" s="1766"/>
      <c r="AM244" s="1766"/>
      <c r="AN244" s="1766"/>
      <c r="AO244" s="1766"/>
      <c r="AP244" s="1766"/>
      <c r="AQ244" s="1766"/>
      <c r="AR244" s="1766"/>
      <c r="AS244" s="1766"/>
      <c r="AT244" s="1766"/>
      <c r="AU244" s="1766"/>
      <c r="AV244" s="1766"/>
      <c r="AW244" s="1766"/>
      <c r="AX244" s="1766"/>
      <c r="AY244" s="1766"/>
      <c r="AZ244" s="646"/>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1877"/>
      <c r="CE244" s="1877"/>
      <c r="CF244" s="1877"/>
      <c r="CG244" s="1877"/>
      <c r="CH244" s="1877"/>
      <c r="CI244" s="1877"/>
      <c r="CJ244" s="1877"/>
      <c r="CK244" s="1877"/>
      <c r="CL244" s="1877"/>
      <c r="CM244" s="1877"/>
      <c r="CN244" s="1877"/>
      <c r="CO244" s="1877"/>
      <c r="CP244" s="1877"/>
      <c r="CQ244" s="1877"/>
      <c r="CR244" s="1877"/>
      <c r="CS244" s="1877"/>
      <c r="CT244" s="1877"/>
      <c r="CU244" s="1877"/>
      <c r="CV244" s="1877"/>
      <c r="CW244" s="1877"/>
      <c r="CX244" s="1877"/>
      <c r="CY244" s="1877"/>
      <c r="CZ244" s="1877"/>
    </row>
    <row r="245" s="642" customFormat="true" ht="15" customHeight="true" x14ac:dyDescent="0.2">
      <c r="A245" s="993"/>
      <c r="B245" s="812"/>
      <c r="C245" s="932"/>
      <c r="D245" s="829"/>
      <c r="E245" s="829"/>
      <c r="F245" s="829"/>
      <c r="G245" s="830"/>
      <c r="H245" s="933"/>
      <c r="I245" s="829"/>
      <c r="J245" s="829"/>
      <c r="K245" s="829"/>
      <c r="L245" s="934"/>
      <c r="M245" s="932"/>
      <c r="N245" s="829"/>
      <c r="O245" s="829"/>
      <c r="P245" s="829"/>
      <c r="Q245" s="830"/>
      <c r="R245" s="933"/>
      <c r="S245" s="829"/>
      <c r="T245" s="829"/>
      <c r="U245" s="829"/>
      <c r="V245" s="829"/>
      <c r="W245" s="829"/>
      <c r="X245" s="829"/>
      <c r="Y245" s="829"/>
      <c r="Z245" s="829"/>
      <c r="AA245" s="829"/>
      <c r="AB245" s="829"/>
      <c r="AC245" s="934"/>
      <c r="AD245" s="1766"/>
      <c r="AE245" s="1766"/>
      <c r="AF245" s="1766"/>
      <c r="AG245" s="1766"/>
      <c r="AH245" s="1766"/>
      <c r="AI245" s="1766"/>
      <c r="AJ245" s="1766"/>
      <c r="AK245" s="1766"/>
      <c r="AL245" s="1766"/>
      <c r="AM245" s="1766"/>
      <c r="AN245" s="1766"/>
      <c r="AO245" s="1766"/>
      <c r="AP245" s="1766"/>
      <c r="AQ245" s="1766"/>
      <c r="AR245" s="1766"/>
      <c r="AS245" s="1766"/>
      <c r="AT245" s="1766"/>
      <c r="AU245" s="1766"/>
      <c r="AV245" s="1766"/>
      <c r="AW245" s="1766"/>
      <c r="AX245" s="1766"/>
      <c r="AY245" s="1766"/>
      <c r="AZ245" s="646"/>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1877"/>
      <c r="CE245" s="1877"/>
      <c r="CF245" s="1877"/>
      <c r="CG245" s="1877"/>
      <c r="CH245" s="1877"/>
      <c r="CI245" s="1877"/>
      <c r="CJ245" s="1877"/>
      <c r="CK245" s="1877"/>
      <c r="CL245" s="1877"/>
      <c r="CM245" s="1877"/>
      <c r="CN245" s="1877"/>
      <c r="CO245" s="1877"/>
      <c r="CP245" s="1877"/>
      <c r="CQ245" s="1877"/>
      <c r="CR245" s="1877"/>
      <c r="CS245" s="1877"/>
      <c r="CT245" s="1877"/>
      <c r="CU245" s="1877"/>
      <c r="CV245" s="1877"/>
      <c r="CW245" s="1877"/>
      <c r="CX245" s="1877"/>
      <c r="CY245" s="1877"/>
      <c r="CZ245" s="1877"/>
    </row>
    <row r="246" s="642" customFormat="true" ht="15" customHeight="true" x14ac:dyDescent="0.2">
      <c r="A246" s="993"/>
      <c r="B246" s="812"/>
      <c r="C246" s="932"/>
      <c r="D246" s="829"/>
      <c r="E246" s="829"/>
      <c r="F246" s="829"/>
      <c r="G246" s="830"/>
      <c r="H246" s="933"/>
      <c r="I246" s="829"/>
      <c r="J246" s="829"/>
      <c r="K246" s="829"/>
      <c r="L246" s="934"/>
      <c r="M246" s="932"/>
      <c r="N246" s="829"/>
      <c r="O246" s="829"/>
      <c r="P246" s="829"/>
      <c r="Q246" s="830"/>
      <c r="R246" s="933"/>
      <c r="S246" s="829"/>
      <c r="T246" s="829"/>
      <c r="U246" s="829"/>
      <c r="V246" s="829"/>
      <c r="W246" s="829"/>
      <c r="X246" s="829"/>
      <c r="Y246" s="829"/>
      <c r="Z246" s="829"/>
      <c r="AA246" s="829"/>
      <c r="AB246" s="829"/>
      <c r="AC246" s="934"/>
      <c r="AD246" s="1766"/>
      <c r="AE246" s="1766"/>
      <c r="AF246" s="1766"/>
      <c r="AG246" s="1766"/>
      <c r="AH246" s="1766"/>
      <c r="AI246" s="1766"/>
      <c r="AJ246" s="1766"/>
      <c r="AK246" s="1766"/>
      <c r="AL246" s="1766"/>
      <c r="AM246" s="1766"/>
      <c r="AN246" s="1766"/>
      <c r="AO246" s="1766"/>
      <c r="AP246" s="1766"/>
      <c r="AQ246" s="1766"/>
      <c r="AR246" s="1766"/>
      <c r="AS246" s="1766"/>
      <c r="AT246" s="1766"/>
      <c r="AU246" s="1766"/>
      <c r="AV246" s="1766"/>
      <c r="AW246" s="1766"/>
      <c r="AX246" s="1766"/>
      <c r="AY246" s="1766"/>
      <c r="AZ246" s="646"/>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1877"/>
      <c r="CE246" s="1877"/>
      <c r="CF246" s="1877"/>
      <c r="CG246" s="1877"/>
      <c r="CH246" s="1877"/>
      <c r="CI246" s="1877"/>
      <c r="CJ246" s="1877"/>
      <c r="CK246" s="1877"/>
      <c r="CL246" s="1877"/>
      <c r="CM246" s="1877"/>
      <c r="CN246" s="1877"/>
      <c r="CO246" s="1877"/>
      <c r="CP246" s="1877"/>
      <c r="CQ246" s="1877"/>
      <c r="CR246" s="1877"/>
      <c r="CS246" s="1877"/>
      <c r="CT246" s="1877"/>
      <c r="CU246" s="1877"/>
      <c r="CV246" s="1877"/>
      <c r="CW246" s="1877"/>
      <c r="CX246" s="1877"/>
      <c r="CY246" s="1877"/>
      <c r="CZ246" s="1877"/>
    </row>
    <row r="247" s="642" customFormat="true" ht="15" customHeight="true" x14ac:dyDescent="0.2">
      <c r="A247" s="993"/>
      <c r="B247" s="812"/>
      <c r="C247" s="932"/>
      <c r="D247" s="829"/>
      <c r="E247" s="829"/>
      <c r="F247" s="829"/>
      <c r="G247" s="830"/>
      <c r="H247" s="933"/>
      <c r="I247" s="829"/>
      <c r="J247" s="829"/>
      <c r="K247" s="829"/>
      <c r="L247" s="934"/>
      <c r="M247" s="932"/>
      <c r="N247" s="829"/>
      <c r="O247" s="829"/>
      <c r="P247" s="829"/>
      <c r="Q247" s="830"/>
      <c r="R247" s="933"/>
      <c r="S247" s="829"/>
      <c r="T247" s="829"/>
      <c r="U247" s="829"/>
      <c r="V247" s="829"/>
      <c r="W247" s="829"/>
      <c r="X247" s="829"/>
      <c r="Y247" s="829"/>
      <c r="Z247" s="829"/>
      <c r="AA247" s="829"/>
      <c r="AB247" s="829"/>
      <c r="AC247" s="934"/>
      <c r="AD247" s="1766"/>
      <c r="AE247" s="1766"/>
      <c r="AF247" s="1766"/>
      <c r="AG247" s="1766"/>
      <c r="AH247" s="1766"/>
      <c r="AI247" s="1766"/>
      <c r="AJ247" s="1766"/>
      <c r="AK247" s="1766"/>
      <c r="AL247" s="1766"/>
      <c r="AM247" s="1766"/>
      <c r="AN247" s="1766"/>
      <c r="AO247" s="1766"/>
      <c r="AP247" s="1766"/>
      <c r="AQ247" s="1766"/>
      <c r="AR247" s="1766"/>
      <c r="AS247" s="1766"/>
      <c r="AT247" s="1766"/>
      <c r="AU247" s="1766"/>
      <c r="AV247" s="1766"/>
      <c r="AW247" s="1766"/>
      <c r="AX247" s="1766"/>
      <c r="AY247" s="1766"/>
      <c r="AZ247" s="646"/>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1877"/>
      <c r="CE247" s="1877"/>
      <c r="CF247" s="1877"/>
      <c r="CG247" s="1877"/>
      <c r="CH247" s="1877"/>
      <c r="CI247" s="1877"/>
      <c r="CJ247" s="1877"/>
      <c r="CK247" s="1877"/>
      <c r="CL247" s="1877"/>
      <c r="CM247" s="1877"/>
      <c r="CN247" s="1877"/>
      <c r="CO247" s="1877"/>
      <c r="CP247" s="1877"/>
      <c r="CQ247" s="1877"/>
      <c r="CR247" s="1877"/>
      <c r="CS247" s="1877"/>
      <c r="CT247" s="1877"/>
      <c r="CU247" s="1877"/>
      <c r="CV247" s="1877"/>
      <c r="CW247" s="1877"/>
      <c r="CX247" s="1877"/>
      <c r="CY247" s="1877"/>
      <c r="CZ247" s="1877"/>
    </row>
    <row r="248" s="642" customFormat="true" ht="15" customHeight="true" x14ac:dyDescent="0.2">
      <c r="A248" s="994"/>
      <c r="B248" s="816"/>
      <c r="C248" s="989"/>
      <c r="D248" s="837"/>
      <c r="E248" s="837"/>
      <c r="F248" s="837"/>
      <c r="G248" s="838"/>
      <c r="H248" s="990"/>
      <c r="I248" s="837"/>
      <c r="J248" s="837"/>
      <c r="K248" s="837"/>
      <c r="L248" s="991"/>
      <c r="M248" s="989"/>
      <c r="N248" s="837"/>
      <c r="O248" s="837"/>
      <c r="P248" s="837"/>
      <c r="Q248" s="838"/>
      <c r="R248" s="990"/>
      <c r="S248" s="837"/>
      <c r="T248" s="837"/>
      <c r="U248" s="837"/>
      <c r="V248" s="837"/>
      <c r="W248" s="837"/>
      <c r="X248" s="837"/>
      <c r="Y248" s="837"/>
      <c r="Z248" s="837"/>
      <c r="AA248" s="837"/>
      <c r="AB248" s="837"/>
      <c r="AC248" s="991"/>
      <c r="AD248" s="1766"/>
      <c r="AE248" s="1766"/>
      <c r="AF248" s="1766"/>
      <c r="AG248" s="1766"/>
      <c r="AH248" s="1766"/>
      <c r="AI248" s="1766"/>
      <c r="AJ248" s="1766"/>
      <c r="AK248" s="1766"/>
      <c r="AL248" s="1766"/>
      <c r="AM248" s="1766"/>
      <c r="AN248" s="1766"/>
      <c r="AO248" s="1766"/>
      <c r="AP248" s="1766"/>
      <c r="AQ248" s="1766"/>
      <c r="AR248" s="1766"/>
      <c r="AS248" s="1766"/>
      <c r="AT248" s="1766"/>
      <c r="AU248" s="1766"/>
      <c r="AV248" s="1766"/>
      <c r="AW248" s="1766"/>
      <c r="AX248" s="1766"/>
      <c r="AY248" s="1766"/>
      <c r="AZ248" s="646"/>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1877"/>
      <c r="CE248" s="1877"/>
      <c r="CF248" s="1877"/>
      <c r="CG248" s="1877"/>
      <c r="CH248" s="1877"/>
      <c r="CI248" s="1877"/>
      <c r="CJ248" s="1877"/>
      <c r="CK248" s="1877"/>
      <c r="CL248" s="1877"/>
      <c r="CM248" s="1877"/>
      <c r="CN248" s="1877"/>
      <c r="CO248" s="1877"/>
      <c r="CP248" s="1877"/>
      <c r="CQ248" s="1877"/>
      <c r="CR248" s="1877"/>
      <c r="CS248" s="1877"/>
      <c r="CT248" s="1877"/>
      <c r="CU248" s="1877"/>
      <c r="CV248" s="1877"/>
      <c r="CW248" s="1877"/>
      <c r="CX248" s="1877"/>
      <c r="CY248" s="1877"/>
      <c r="CZ248" s="1877"/>
    </row>
    <row r="249" s="642" customFormat="true" ht="250.15" customHeight="true" x14ac:dyDescent="0.2">
      <c r="AD249" s="646"/>
      <c r="AE249" s="646"/>
      <c r="AF249" s="646"/>
      <c r="AG249" s="646"/>
      <c r="AH249" s="646"/>
      <c r="AI249" s="646"/>
      <c r="AJ249" s="646"/>
      <c r="AK249" s="646"/>
      <c r="AL249" s="646"/>
      <c r="AM249" s="646"/>
      <c r="AN249" s="646"/>
      <c r="AO249" s="646"/>
      <c r="AP249" s="646"/>
      <c r="AQ249" s="646"/>
      <c r="AR249" s="646"/>
      <c r="AS249" s="646"/>
      <c r="AT249" s="646"/>
      <c r="AU249" s="646"/>
      <c r="AV249" s="646"/>
      <c r="AW249" s="646"/>
      <c r="AX249" s="646"/>
      <c r="AY249" s="646"/>
      <c r="AZ249" s="64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87" customFormat="true" ht="19.15" customHeight="true" x14ac:dyDescent="0.2">
      <c r="AD250" s="594"/>
      <c r="AE250" s="594"/>
      <c r="AF250" s="594"/>
      <c r="AG250" s="594"/>
      <c r="AH250" s="594"/>
      <c r="AI250" s="594"/>
      <c r="AJ250" s="594"/>
      <c r="AK250" s="594"/>
      <c r="AL250" s="594"/>
      <c r="AM250" s="594"/>
      <c r="AN250" s="594"/>
      <c r="AO250" s="594"/>
      <c r="AP250" s="594"/>
      <c r="AQ250" s="594"/>
      <c r="AR250" s="594"/>
      <c r="AS250" s="594"/>
      <c r="AT250" s="594"/>
      <c r="AU250" s="594"/>
      <c r="AV250" s="594"/>
      <c r="AW250" s="594"/>
      <c r="AX250" s="594"/>
      <c r="AY250" s="594"/>
      <c r="AZ250" s="594"/>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382"/>
      <c r="BW250" s="382"/>
      <c r="BX250" s="382"/>
      <c r="BY250" s="38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87" customFormat="true" ht="12.75" x14ac:dyDescent="0.2">
      <c r="AD251" s="594"/>
      <c r="AE251" s="594"/>
      <c r="AF251" s="594"/>
      <c r="AG251" s="594"/>
      <c r="AH251" s="594"/>
      <c r="AI251" s="594"/>
      <c r="AJ251" s="594"/>
      <c r="AK251" s="594"/>
      <c r="AL251" s="594"/>
      <c r="AM251" s="594"/>
      <c r="AN251" s="594"/>
      <c r="AO251" s="594"/>
      <c r="AP251" s="594"/>
      <c r="AQ251" s="594"/>
      <c r="AR251" s="594"/>
      <c r="AS251" s="594"/>
      <c r="AT251" s="594"/>
      <c r="AU251" s="594"/>
      <c r="AV251" s="594"/>
      <c r="AW251" s="594"/>
      <c r="AX251" s="594"/>
      <c r="AY251" s="594"/>
      <c r="AZ251" s="594"/>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382"/>
      <c r="BW251" s="382"/>
      <c r="BX251" s="382"/>
      <c r="BY251" s="38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87" customFormat="true" ht="12.75" x14ac:dyDescent="0.2">
      <c r="AD252" s="594"/>
      <c r="AE252" s="594"/>
      <c r="AF252" s="594"/>
      <c r="AG252" s="594"/>
      <c r="AH252" s="594"/>
      <c r="AI252" s="594"/>
      <c r="AJ252" s="594"/>
      <c r="AK252" s="594"/>
      <c r="AL252" s="594"/>
      <c r="AM252" s="594"/>
      <c r="AN252" s="594"/>
      <c r="AO252" s="594"/>
      <c r="AP252" s="594"/>
      <c r="AQ252" s="594"/>
      <c r="AR252" s="594"/>
      <c r="AS252" s="594"/>
      <c r="AT252" s="594"/>
      <c r="AU252" s="594"/>
      <c r="AV252" s="594"/>
      <c r="AW252" s="594"/>
      <c r="AX252" s="594"/>
      <c r="AY252" s="594"/>
      <c r="AZ252" s="594"/>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382"/>
      <c r="BW252" s="382"/>
      <c r="BX252" s="382"/>
      <c r="BY252" s="38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87" customFormat="true" ht="12.75" x14ac:dyDescent="0.2">
      <c r="AD253" s="594"/>
      <c r="AE253" s="594"/>
      <c r="AF253" s="594"/>
      <c r="AG253" s="594"/>
      <c r="AH253" s="594"/>
      <c r="AI253" s="594"/>
      <c r="AJ253" s="594"/>
      <c r="AK253" s="594"/>
      <c r="AL253" s="594"/>
      <c r="AM253" s="594"/>
      <c r="AN253" s="594"/>
      <c r="AO253" s="594"/>
      <c r="AP253" s="594"/>
      <c r="AQ253" s="594"/>
      <c r="AR253" s="594"/>
      <c r="AS253" s="594"/>
      <c r="AT253" s="594"/>
      <c r="AU253" s="594"/>
      <c r="AV253" s="594"/>
      <c r="AW253" s="594"/>
      <c r="AX253" s="594"/>
      <c r="AY253" s="594"/>
      <c r="AZ253" s="594"/>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382"/>
      <c r="BW253" s="382"/>
      <c r="BX253" s="382"/>
      <c r="BY253" s="38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87" customFormat="true" ht="12.75" x14ac:dyDescent="0.2">
      <c r="AD254" s="594"/>
      <c r="AE254" s="594"/>
      <c r="AF254" s="594"/>
      <c r="AG254" s="594"/>
      <c r="AH254" s="594"/>
      <c r="AI254" s="594"/>
      <c r="AJ254" s="594"/>
      <c r="AK254" s="594"/>
      <c r="AL254" s="594"/>
      <c r="AM254" s="594"/>
      <c r="AN254" s="594"/>
      <c r="AO254" s="594"/>
      <c r="AP254" s="594"/>
      <c r="AQ254" s="594"/>
      <c r="AR254" s="594"/>
      <c r="AS254" s="594"/>
      <c r="AT254" s="594"/>
      <c r="AU254" s="594"/>
      <c r="AV254" s="594"/>
      <c r="AW254" s="594"/>
      <c r="AX254" s="594"/>
      <c r="AY254" s="594"/>
      <c r="AZ254" s="594"/>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382"/>
      <c r="BW254" s="382"/>
      <c r="BX254" s="382"/>
      <c r="BY254" s="38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87" customFormat="true" ht="12.75" x14ac:dyDescent="0.2">
      <c r="AD255" s="594"/>
      <c r="AE255" s="594"/>
      <c r="AF255" s="594"/>
      <c r="AG255" s="594"/>
      <c r="AH255" s="594"/>
      <c r="AI255" s="594"/>
      <c r="AJ255" s="594"/>
      <c r="AK255" s="594"/>
      <c r="AL255" s="594"/>
      <c r="AM255" s="594"/>
      <c r="AN255" s="594"/>
      <c r="AO255" s="594"/>
      <c r="AP255" s="594"/>
      <c r="AQ255" s="594"/>
      <c r="AR255" s="594"/>
      <c r="AS255" s="594"/>
      <c r="AT255" s="594"/>
      <c r="AU255" s="594"/>
      <c r="AV255" s="594"/>
      <c r="AW255" s="594"/>
      <c r="AX255" s="594"/>
      <c r="AY255" s="594"/>
      <c r="AZ255" s="594"/>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382"/>
      <c r="BW255" s="382"/>
      <c r="BX255" s="382"/>
      <c r="BY255" s="38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87" customFormat="true" ht="12.75" x14ac:dyDescent="0.2">
      <c r="AD256" s="594"/>
      <c r="AE256" s="594"/>
      <c r="AF256" s="594"/>
      <c r="AG256" s="594"/>
      <c r="AH256" s="594"/>
      <c r="AI256" s="594"/>
      <c r="AJ256" s="594"/>
      <c r="AK256" s="594"/>
      <c r="AL256" s="594"/>
      <c r="AM256" s="594"/>
      <c r="AN256" s="594"/>
      <c r="AO256" s="594"/>
      <c r="AP256" s="594"/>
      <c r="AQ256" s="594"/>
      <c r="AR256" s="594"/>
      <c r="AS256" s="594"/>
      <c r="AT256" s="594"/>
      <c r="AU256" s="594"/>
      <c r="AV256" s="594"/>
      <c r="AW256" s="594"/>
      <c r="AX256" s="594"/>
      <c r="AY256" s="594"/>
      <c r="AZ256" s="594"/>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382"/>
      <c r="BW256" s="382"/>
      <c r="BX256" s="382"/>
      <c r="BY256" s="38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87" customFormat="true" ht="18" customHeight="true" x14ac:dyDescent="0.2">
      <c r="AD257" s="594"/>
      <c r="AE257" s="594"/>
      <c r="AF257" s="594"/>
      <c r="AG257" s="594"/>
      <c r="AH257" s="594"/>
      <c r="AI257" s="594"/>
      <c r="AJ257" s="594"/>
      <c r="AK257" s="594"/>
      <c r="AL257" s="594"/>
      <c r="AM257" s="594"/>
      <c r="AN257" s="594"/>
      <c r="AO257" s="594"/>
      <c r="AP257" s="594"/>
      <c r="AQ257" s="594"/>
      <c r="AR257" s="594"/>
      <c r="AS257" s="594"/>
      <c r="AT257" s="594"/>
      <c r="AU257" s="594"/>
      <c r="AV257" s="594"/>
      <c r="AW257" s="594"/>
      <c r="AX257" s="594"/>
      <c r="AY257" s="594"/>
      <c r="AZ257" s="594"/>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382"/>
      <c r="BW257" s="382"/>
      <c r="BX257" s="382"/>
      <c r="BY257" s="38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87" customFormat="true" ht="18" customHeight="true" x14ac:dyDescent="0.2">
      <c r="AD258" s="594"/>
      <c r="AE258" s="594"/>
      <c r="AF258" s="594"/>
      <c r="AG258" s="594"/>
      <c r="AH258" s="594"/>
      <c r="AI258" s="594"/>
      <c r="AJ258" s="594"/>
      <c r="AK258" s="594"/>
      <c r="AL258" s="594"/>
      <c r="AM258" s="594"/>
      <c r="AN258" s="594"/>
      <c r="AO258" s="594"/>
      <c r="AP258" s="594"/>
      <c r="AQ258" s="594"/>
      <c r="AR258" s="594"/>
      <c r="AS258" s="594"/>
      <c r="AT258" s="594"/>
      <c r="AU258" s="594"/>
      <c r="AV258" s="594"/>
      <c r="AW258" s="594"/>
      <c r="AX258" s="594"/>
      <c r="AY258" s="594"/>
      <c r="AZ258" s="594"/>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382"/>
      <c r="BW258" s="382"/>
      <c r="BX258" s="382"/>
      <c r="BY258" s="38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42" customFormat="true" ht="15" customHeight="true" x14ac:dyDescent="0.2">
      <c r="AD259" s="646"/>
      <c r="AE259" s="646"/>
      <c r="AF259" s="646"/>
      <c r="AG259" s="646"/>
      <c r="AH259" s="646"/>
      <c r="AI259" s="646"/>
      <c r="AJ259" s="646"/>
      <c r="AK259" s="646"/>
      <c r="AL259" s="646"/>
      <c r="AM259" s="646"/>
      <c r="AN259" s="646"/>
      <c r="AO259" s="646"/>
      <c r="AP259" s="646"/>
      <c r="AQ259" s="646"/>
      <c r="AR259" s="646"/>
      <c r="AS259" s="646"/>
      <c r="AT259" s="646"/>
      <c r="AU259" s="646"/>
      <c r="AV259" s="646"/>
      <c r="AW259" s="646"/>
      <c r="AX259" s="646"/>
      <c r="AY259" s="646"/>
      <c r="AZ259" s="646"/>
      <c r="BA259" s="217" t="s">
        <v>129</v>
      </c>
      <c r="BB259" s="137" t="s">
        <v>86</v>
      </c>
      <c r="BC259" s="2243" t="s">
        <v>115</v>
      </c>
      <c r="BD259" s="2244"/>
      <c r="BE259" s="2244"/>
      <c r="BF259" s="2244"/>
      <c r="BG259" s="2245"/>
      <c r="BH259" s="2246" t="s">
        <v>39</v>
      </c>
      <c r="BI259" s="2244"/>
      <c r="BJ259" s="2244"/>
      <c r="BK259" s="2244"/>
      <c r="BL259" s="2245"/>
      <c r="BM259" s="2246" t="s">
        <v>38</v>
      </c>
      <c r="BN259" s="2244"/>
      <c r="BO259" s="2244"/>
      <c r="BP259" s="2244"/>
      <c r="BQ259" s="2247"/>
      <c r="BR259" s="1709" t="s">
        <v>138</v>
      </c>
      <c r="BS259" s="1710"/>
      <c r="BT259" s="1710"/>
      <c r="BU259" s="1710"/>
      <c r="BV259" s="1710"/>
      <c r="BW259" s="1710"/>
      <c r="BX259" s="1710"/>
      <c r="BY259" s="1711"/>
      <c r="BZ259" s="313"/>
      <c r="CA259" s="313"/>
      <c r="CB259" s="313"/>
      <c r="CC259" s="313"/>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42" customFormat="true" ht="12.75" x14ac:dyDescent="0.2">
      <c r="AD260" s="646"/>
      <c r="AE260" s="646"/>
      <c r="AF260" s="646"/>
      <c r="AG260" s="646"/>
      <c r="AH260" s="646"/>
      <c r="AI260" s="646"/>
      <c r="AJ260" s="646"/>
      <c r="AK260" s="646"/>
      <c r="AL260" s="646"/>
      <c r="AM260" s="646"/>
      <c r="AN260" s="646"/>
      <c r="AO260" s="646"/>
      <c r="AP260" s="646"/>
      <c r="AQ260" s="646"/>
      <c r="AR260" s="646"/>
      <c r="AS260" s="646"/>
      <c r="AT260" s="646"/>
      <c r="AU260" s="646"/>
      <c r="AV260" s="646"/>
      <c r="AW260" s="646"/>
      <c r="AX260" s="646"/>
      <c r="AY260" s="646"/>
      <c r="AZ260" s="646"/>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353</v>
      </c>
      <c r="BS260" s="178" t="s">
        <v>354</v>
      </c>
      <c r="BT260" s="178" t="s">
        <v>355</v>
      </c>
      <c r="BU260" s="178" t="s">
        <v>356</v>
      </c>
      <c r="BV260" s="178" t="s">
        <v>357</v>
      </c>
      <c r="BW260" s="178" t="s">
        <v>358</v>
      </c>
      <c r="BX260" s="178" t="s">
        <v>359</v>
      </c>
      <c r="BY260" s="179" t="s">
        <v>360</v>
      </c>
      <c r="BZ260" s="179" t="s">
        <v>361</v>
      </c>
      <c r="CA260" s="179" t="s">
        <v>362</v>
      </c>
      <c r="CB260" s="179" t="s">
        <v>363</v>
      </c>
      <c r="CC260" s="179" t="s">
        <v>364</v>
      </c>
      <c r="CD260" s="1881"/>
      <c r="CE260" s="1881"/>
      <c r="CF260" s="1881"/>
      <c r="CG260" s="1881"/>
      <c r="CH260" s="1881"/>
      <c r="CI260" s="1881"/>
      <c r="CJ260" s="1881"/>
      <c r="CK260" s="1881"/>
      <c r="CL260" s="1881"/>
      <c r="CM260" s="1881"/>
      <c r="CN260" s="1881"/>
      <c r="CO260" s="1881"/>
      <c r="CP260" s="1881"/>
      <c r="CQ260" s="1881"/>
      <c r="CR260" s="1881"/>
      <c r="CS260" s="1881"/>
      <c r="CT260" s="1881"/>
      <c r="CU260" s="1881"/>
      <c r="CV260" s="1881"/>
      <c r="CW260" s="1881"/>
      <c r="CX260" s="1881"/>
      <c r="CY260" s="1881"/>
      <c r="CZ260" s="1881"/>
    </row>
    <row r="261" s="642" customFormat="true" ht="15" customHeight="true" x14ac:dyDescent="0.2">
      <c r="AD261" s="646"/>
      <c r="AE261" s="646"/>
      <c r="AF261" s="646"/>
      <c r="AG261" s="646"/>
      <c r="AH261" s="646"/>
      <c r="AI261" s="646"/>
      <c r="AJ261" s="646"/>
      <c r="AK261" s="646"/>
      <c r="AL261" s="646"/>
      <c r="AM261" s="646"/>
      <c r="AN261" s="646"/>
      <c r="AO261" s="646"/>
      <c r="AP261" s="646"/>
      <c r="AQ261" s="646"/>
      <c r="AR261" s="646"/>
      <c r="AS261" s="646"/>
      <c r="AT261" s="646"/>
      <c r="AU261" s="646"/>
      <c r="AV261" s="646"/>
      <c r="AW261" s="646"/>
      <c r="AX261" s="646"/>
      <c r="AY261" s="646"/>
      <c r="AZ261" s="646"/>
      <c r="BA261" s="2248" t="s">
        <v>74</v>
      </c>
      <c r="BB261" s="294" t="s">
        <v>50</v>
      </c>
      <c r="BC261" s="1084" t="s">
        <v>36</v>
      </c>
      <c r="BD261" s="1103" t="s">
        <v>36</v>
      </c>
      <c r="BE261" s="1103" t="s">
        <v>36</v>
      </c>
      <c r="BF261" s="1103" t="s">
        <v>36</v>
      </c>
      <c r="BG261" s="1123" t="s">
        <v>36</v>
      </c>
      <c r="BH261" s="1143" t="s">
        <v>36</v>
      </c>
      <c r="BI261" s="1103" t="s">
        <v>36</v>
      </c>
      <c r="BJ261" s="1103" t="s">
        <v>36</v>
      </c>
      <c r="BK261" s="1103" t="s">
        <v>36</v>
      </c>
      <c r="BL261" s="1123" t="s">
        <v>36</v>
      </c>
      <c r="BM261" s="1143" t="s">
        <v>36</v>
      </c>
      <c r="BN261" s="1103" t="s">
        <v>36</v>
      </c>
      <c r="BO261" s="1103" t="s">
        <v>36</v>
      </c>
      <c r="BP261" s="1103" t="s">
        <v>36</v>
      </c>
      <c r="BQ261" s="1123" t="s">
        <v>36</v>
      </c>
      <c r="BR261" s="1143" t="s">
        <v>36</v>
      </c>
      <c r="BS261" s="1103" t="s">
        <v>36</v>
      </c>
      <c r="BT261" s="1103" t="s">
        <v>36</v>
      </c>
      <c r="BU261" s="1103" t="s">
        <v>36</v>
      </c>
      <c r="BV261" s="1103" t="s">
        <v>36</v>
      </c>
      <c r="BW261" s="1103" t="s">
        <v>36</v>
      </c>
      <c r="BX261" s="1103" t="s">
        <v>36</v>
      </c>
      <c r="BY261" s="1160" t="s">
        <v>36</v>
      </c>
      <c r="BZ261" s="1160" t="s">
        <v>36</v>
      </c>
      <c r="CA261" s="1160" t="s">
        <v>36</v>
      </c>
      <c r="CB261" s="1160" t="s">
        <v>36</v>
      </c>
      <c r="CC261" s="1160" t="s">
        <v>36</v>
      </c>
      <c r="CD261" s="1883"/>
      <c r="CE261" s="1883"/>
      <c r="CF261" s="1883"/>
      <c r="CG261" s="1883"/>
      <c r="CH261" s="1883"/>
      <c r="CI261" s="1883"/>
      <c r="CJ261" s="1883"/>
      <c r="CK261" s="1883"/>
      <c r="CL261" s="1883"/>
      <c r="CM261" s="1883"/>
      <c r="CN261" s="1883"/>
      <c r="CO261" s="1883"/>
      <c r="CP261" s="1883"/>
      <c r="CQ261" s="1883"/>
      <c r="CR261" s="1883"/>
      <c r="CS261" s="1883"/>
      <c r="CT261" s="1883"/>
      <c r="CU261" s="1883"/>
      <c r="CV261" s="1883"/>
      <c r="CW261" s="1883"/>
      <c r="CX261" s="1883"/>
      <c r="CY261" s="1883"/>
      <c r="CZ261" s="1883"/>
    </row>
    <row r="262" s="642" customFormat="true" ht="15" customHeight="true" x14ac:dyDescent="0.2">
      <c r="AD262" s="646"/>
      <c r="AE262" s="646"/>
      <c r="AF262" s="646"/>
      <c r="AG262" s="646"/>
      <c r="AH262" s="646"/>
      <c r="AI262" s="646"/>
      <c r="AJ262" s="646"/>
      <c r="AK262" s="646"/>
      <c r="AL262" s="646"/>
      <c r="AM262" s="646"/>
      <c r="AN262" s="646"/>
      <c r="AO262" s="646"/>
      <c r="AP262" s="646"/>
      <c r="AQ262" s="646"/>
      <c r="AR262" s="646"/>
      <c r="AS262" s="646"/>
      <c r="AT262" s="646"/>
      <c r="AU262" s="646"/>
      <c r="AV262" s="646"/>
      <c r="AW262" s="646"/>
      <c r="AX262" s="646"/>
      <c r="AY262" s="646"/>
      <c r="AZ262" s="646"/>
      <c r="BA262" s="2233"/>
      <c r="BB262" s="295" t="s">
        <v>49</v>
      </c>
      <c r="BC262" s="1085" t="s">
        <v>36</v>
      </c>
      <c r="BD262" s="1104" t="s">
        <v>36</v>
      </c>
      <c r="BE262" s="1104" t="s">
        <v>36</v>
      </c>
      <c r="BF262" s="1104" t="s">
        <v>36</v>
      </c>
      <c r="BG262" s="1124" t="s">
        <v>36</v>
      </c>
      <c r="BH262" s="1144" t="s">
        <v>36</v>
      </c>
      <c r="BI262" s="1104" t="s">
        <v>36</v>
      </c>
      <c r="BJ262" s="1104" t="s">
        <v>36</v>
      </c>
      <c r="BK262" s="1104" t="s">
        <v>36</v>
      </c>
      <c r="BL262" s="1124" t="s">
        <v>36</v>
      </c>
      <c r="BM262" s="1144" t="s">
        <v>36</v>
      </c>
      <c r="BN262" s="1104" t="s">
        <v>36</v>
      </c>
      <c r="BO262" s="1104" t="s">
        <v>36</v>
      </c>
      <c r="BP262" s="1104" t="s">
        <v>36</v>
      </c>
      <c r="BQ262" s="1124" t="s">
        <v>36</v>
      </c>
      <c r="BR262" s="1144" t="s">
        <v>36</v>
      </c>
      <c r="BS262" s="1104" t="s">
        <v>36</v>
      </c>
      <c r="BT262" s="1104" t="s">
        <v>36</v>
      </c>
      <c r="BU262" s="1104" t="s">
        <v>36</v>
      </c>
      <c r="BV262" s="1104" t="s">
        <v>36</v>
      </c>
      <c r="BW262" s="1104" t="s">
        <v>36</v>
      </c>
      <c r="BX262" s="1104" t="s">
        <v>36</v>
      </c>
      <c r="BY262" s="1161" t="s">
        <v>36</v>
      </c>
      <c r="BZ262" s="1161" t="s">
        <v>36</v>
      </c>
      <c r="CA262" s="1161" t="s">
        <v>36</v>
      </c>
      <c r="CB262" s="1161" t="s">
        <v>36</v>
      </c>
      <c r="CC262" s="1161" t="s">
        <v>36</v>
      </c>
      <c r="CD262" s="1885"/>
      <c r="CE262" s="1885"/>
      <c r="CF262" s="1885"/>
      <c r="CG262" s="1885"/>
      <c r="CH262" s="1885"/>
      <c r="CI262" s="1885"/>
      <c r="CJ262" s="1885"/>
      <c r="CK262" s="1885"/>
      <c r="CL262" s="1885"/>
      <c r="CM262" s="1885"/>
      <c r="CN262" s="1885"/>
      <c r="CO262" s="1885"/>
      <c r="CP262" s="1885"/>
      <c r="CQ262" s="1885"/>
      <c r="CR262" s="1885"/>
      <c r="CS262" s="1885"/>
      <c r="CT262" s="1885"/>
      <c r="CU262" s="1885"/>
      <c r="CV262" s="1885"/>
      <c r="CW262" s="1885"/>
      <c r="CX262" s="1885"/>
      <c r="CY262" s="1885"/>
      <c r="CZ262" s="1885"/>
    </row>
    <row r="263" s="642" customFormat="true" ht="15" customHeight="true" x14ac:dyDescent="0.2">
      <c r="AD263" s="646"/>
      <c r="AE263" s="646"/>
      <c r="AF263" s="646"/>
      <c r="AG263" s="646"/>
      <c r="AH263" s="646"/>
      <c r="AI263" s="646"/>
      <c r="AJ263" s="646"/>
      <c r="AK263" s="646"/>
      <c r="AL263" s="646"/>
      <c r="AM263" s="646"/>
      <c r="AN263" s="646"/>
      <c r="AO263" s="646"/>
      <c r="AP263" s="646"/>
      <c r="AQ263" s="646"/>
      <c r="AR263" s="646"/>
      <c r="AS263" s="646"/>
      <c r="AT263" s="646"/>
      <c r="AU263" s="646"/>
      <c r="AV263" s="646"/>
      <c r="AW263" s="646"/>
      <c r="AX263" s="646"/>
      <c r="AY263" s="646"/>
      <c r="AZ263" s="646"/>
      <c r="BA263" s="2233"/>
      <c r="BB263" s="295" t="s">
        <v>113</v>
      </c>
      <c r="BC263" s="1085" t="s">
        <v>36</v>
      </c>
      <c r="BD263" s="1104" t="s">
        <v>36</v>
      </c>
      <c r="BE263" s="1104" t="s">
        <v>36</v>
      </c>
      <c r="BF263" s="1104" t="s">
        <v>36</v>
      </c>
      <c r="BG263" s="1124" t="s">
        <v>36</v>
      </c>
      <c r="BH263" s="1144" t="s">
        <v>36</v>
      </c>
      <c r="BI263" s="1104" t="s">
        <v>36</v>
      </c>
      <c r="BJ263" s="1104" t="s">
        <v>36</v>
      </c>
      <c r="BK263" s="1104" t="s">
        <v>36</v>
      </c>
      <c r="BL263" s="1124" t="s">
        <v>36</v>
      </c>
      <c r="BM263" s="1144" t="s">
        <v>36</v>
      </c>
      <c r="BN263" s="1104" t="s">
        <v>36</v>
      </c>
      <c r="BO263" s="1104" t="s">
        <v>36</v>
      </c>
      <c r="BP263" s="1104" t="s">
        <v>36</v>
      </c>
      <c r="BQ263" s="1124" t="s">
        <v>36</v>
      </c>
      <c r="BR263" s="1144" t="s">
        <v>36</v>
      </c>
      <c r="BS263" s="1104" t="s">
        <v>36</v>
      </c>
      <c r="BT263" s="1104" t="s">
        <v>36</v>
      </c>
      <c r="BU263" s="1104" t="s">
        <v>36</v>
      </c>
      <c r="BV263" s="1104" t="s">
        <v>36</v>
      </c>
      <c r="BW263" s="1104" t="s">
        <v>36</v>
      </c>
      <c r="BX263" s="1104" t="s">
        <v>36</v>
      </c>
      <c r="BY263" s="1161" t="s">
        <v>36</v>
      </c>
      <c r="BZ263" s="1161" t="s">
        <v>36</v>
      </c>
      <c r="CA263" s="1161" t="s">
        <v>36</v>
      </c>
      <c r="CB263" s="1161" t="s">
        <v>36</v>
      </c>
      <c r="CC263" s="1161" t="s">
        <v>36</v>
      </c>
      <c r="CD263" s="1885"/>
      <c r="CE263" s="1885"/>
      <c r="CF263" s="1885"/>
      <c r="CG263" s="1885"/>
      <c r="CH263" s="1885"/>
      <c r="CI263" s="1885"/>
      <c r="CJ263" s="1885"/>
      <c r="CK263" s="1885"/>
      <c r="CL263" s="1885"/>
      <c r="CM263" s="1885"/>
      <c r="CN263" s="1885"/>
      <c r="CO263" s="1885"/>
      <c r="CP263" s="1885"/>
      <c r="CQ263" s="1885"/>
      <c r="CR263" s="1885"/>
      <c r="CS263" s="1885"/>
      <c r="CT263" s="1885"/>
      <c r="CU263" s="1885"/>
      <c r="CV263" s="1885"/>
      <c r="CW263" s="1885"/>
      <c r="CX263" s="1885"/>
      <c r="CY263" s="1885"/>
      <c r="CZ263" s="1885"/>
    </row>
    <row r="264" s="642" customFormat="true" ht="15" customHeight="true" x14ac:dyDescent="0.2">
      <c r="AD264" s="646"/>
      <c r="AE264" s="646"/>
      <c r="AF264" s="646"/>
      <c r="AG264" s="646"/>
      <c r="AH264" s="646"/>
      <c r="AI264" s="646"/>
      <c r="AJ264" s="646"/>
      <c r="AK264" s="646"/>
      <c r="AL264" s="646"/>
      <c r="AM264" s="646"/>
      <c r="AN264" s="646"/>
      <c r="AO264" s="646"/>
      <c r="AP264" s="646"/>
      <c r="AQ264" s="646"/>
      <c r="AR264" s="646"/>
      <c r="AS264" s="646"/>
      <c r="AT264" s="646"/>
      <c r="AU264" s="646"/>
      <c r="AV264" s="646"/>
      <c r="AW264" s="646"/>
      <c r="AX264" s="646"/>
      <c r="AY264" s="646"/>
      <c r="AZ264" s="646"/>
      <c r="BA264" s="2233" t="s">
        <v>75</v>
      </c>
      <c r="BB264" s="295" t="s">
        <v>89</v>
      </c>
      <c r="BC264" s="1085" t="s">
        <v>36</v>
      </c>
      <c r="BD264" s="1104" t="s">
        <v>36</v>
      </c>
      <c r="BE264" s="1104" t="s">
        <v>36</v>
      </c>
      <c r="BF264" s="1104" t="s">
        <v>36</v>
      </c>
      <c r="BG264" s="1124" t="s">
        <v>36</v>
      </c>
      <c r="BH264" s="1144" t="s">
        <v>36</v>
      </c>
      <c r="BI264" s="1104" t="s">
        <v>36</v>
      </c>
      <c r="BJ264" s="1104" t="s">
        <v>36</v>
      </c>
      <c r="BK264" s="1104" t="s">
        <v>36</v>
      </c>
      <c r="BL264" s="1124" t="s">
        <v>36</v>
      </c>
      <c r="BM264" s="1144" t="s">
        <v>36</v>
      </c>
      <c r="BN264" s="1104" t="s">
        <v>36</v>
      </c>
      <c r="BO264" s="1104" t="s">
        <v>36</v>
      </c>
      <c r="BP264" s="1104" t="s">
        <v>36</v>
      </c>
      <c r="BQ264" s="1124" t="s">
        <v>36</v>
      </c>
      <c r="BR264" s="1144" t="s">
        <v>36</v>
      </c>
      <c r="BS264" s="1104" t="s">
        <v>36</v>
      </c>
      <c r="BT264" s="1104" t="s">
        <v>36</v>
      </c>
      <c r="BU264" s="1104" t="s">
        <v>36</v>
      </c>
      <c r="BV264" s="1104" t="s">
        <v>36</v>
      </c>
      <c r="BW264" s="1104" t="s">
        <v>36</v>
      </c>
      <c r="BX264" s="1104" t="s">
        <v>36</v>
      </c>
      <c r="BY264" s="1161" t="s">
        <v>36</v>
      </c>
      <c r="BZ264" s="1161" t="s">
        <v>36</v>
      </c>
      <c r="CA264" s="1161" t="s">
        <v>36</v>
      </c>
      <c r="CB264" s="1161" t="s">
        <v>36</v>
      </c>
      <c r="CC264" s="1161" t="s">
        <v>36</v>
      </c>
      <c r="CD264" s="1885"/>
      <c r="CE264" s="1885"/>
      <c r="CF264" s="1885"/>
      <c r="CG264" s="1885"/>
      <c r="CH264" s="1885"/>
      <c r="CI264" s="1885"/>
      <c r="CJ264" s="1885"/>
      <c r="CK264" s="1885"/>
      <c r="CL264" s="1885"/>
      <c r="CM264" s="1885"/>
      <c r="CN264" s="1885"/>
      <c r="CO264" s="1885"/>
      <c r="CP264" s="1885"/>
      <c r="CQ264" s="1885"/>
      <c r="CR264" s="1885"/>
      <c r="CS264" s="1885"/>
      <c r="CT264" s="1885"/>
      <c r="CU264" s="1885"/>
      <c r="CV264" s="1885"/>
      <c r="CW264" s="1885"/>
      <c r="CX264" s="1885"/>
      <c r="CY264" s="1885"/>
      <c r="CZ264" s="1885"/>
    </row>
    <row r="265" s="642" customFormat="true" ht="15" customHeight="true" x14ac:dyDescent="0.2">
      <c r="AD265" s="646"/>
      <c r="AE265" s="646"/>
      <c r="AF265" s="646"/>
      <c r="AG265" s="646"/>
      <c r="AH265" s="646"/>
      <c r="AI265" s="646"/>
      <c r="AJ265" s="646"/>
      <c r="AK265" s="646"/>
      <c r="AL265" s="646"/>
      <c r="AM265" s="646"/>
      <c r="AN265" s="646"/>
      <c r="AO265" s="646"/>
      <c r="AP265" s="646"/>
      <c r="AQ265" s="646"/>
      <c r="AR265" s="646"/>
      <c r="AS265" s="646"/>
      <c r="AT265" s="646"/>
      <c r="AU265" s="646"/>
      <c r="AV265" s="646"/>
      <c r="AW265" s="646"/>
      <c r="AX265" s="646"/>
      <c r="AY265" s="646"/>
      <c r="AZ265" s="646"/>
      <c r="BA265" s="2233"/>
      <c r="BB265" s="295" t="s">
        <v>90</v>
      </c>
      <c r="BC265" s="1085" t="s">
        <v>36</v>
      </c>
      <c r="BD265" s="1104" t="s">
        <v>36</v>
      </c>
      <c r="BE265" s="1104" t="s">
        <v>36</v>
      </c>
      <c r="BF265" s="1104" t="s">
        <v>36</v>
      </c>
      <c r="BG265" s="1124" t="s">
        <v>36</v>
      </c>
      <c r="BH265" s="1144" t="s">
        <v>36</v>
      </c>
      <c r="BI265" s="1104" t="s">
        <v>36</v>
      </c>
      <c r="BJ265" s="1104" t="s">
        <v>36</v>
      </c>
      <c r="BK265" s="1104" t="s">
        <v>36</v>
      </c>
      <c r="BL265" s="1124" t="s">
        <v>36</v>
      </c>
      <c r="BM265" s="1144" t="s">
        <v>36</v>
      </c>
      <c r="BN265" s="1104" t="s">
        <v>36</v>
      </c>
      <c r="BO265" s="1104" t="s">
        <v>36</v>
      </c>
      <c r="BP265" s="1104" t="s">
        <v>36</v>
      </c>
      <c r="BQ265" s="1124" t="s">
        <v>36</v>
      </c>
      <c r="BR265" s="1144" t="s">
        <v>36</v>
      </c>
      <c r="BS265" s="1104" t="s">
        <v>36</v>
      </c>
      <c r="BT265" s="1104" t="s">
        <v>36</v>
      </c>
      <c r="BU265" s="1104" t="s">
        <v>36</v>
      </c>
      <c r="BV265" s="1104" t="s">
        <v>36</v>
      </c>
      <c r="BW265" s="1104" t="s">
        <v>36</v>
      </c>
      <c r="BX265" s="1104" t="s">
        <v>36</v>
      </c>
      <c r="BY265" s="1161" t="s">
        <v>36</v>
      </c>
      <c r="BZ265" s="1161" t="s">
        <v>36</v>
      </c>
      <c r="CA265" s="1161" t="s">
        <v>36</v>
      </c>
      <c r="CB265" s="1161" t="s">
        <v>36</v>
      </c>
      <c r="CC265" s="1161" t="s">
        <v>36</v>
      </c>
      <c r="CD265" s="1885"/>
      <c r="CE265" s="1885"/>
      <c r="CF265" s="1885"/>
      <c r="CG265" s="1885"/>
      <c r="CH265" s="1885"/>
      <c r="CI265" s="1885"/>
      <c r="CJ265" s="1885"/>
      <c r="CK265" s="1885"/>
      <c r="CL265" s="1885"/>
      <c r="CM265" s="1885"/>
      <c r="CN265" s="1885"/>
      <c r="CO265" s="1885"/>
      <c r="CP265" s="1885"/>
      <c r="CQ265" s="1885"/>
      <c r="CR265" s="1885"/>
      <c r="CS265" s="1885"/>
      <c r="CT265" s="1885"/>
      <c r="CU265" s="1885"/>
      <c r="CV265" s="1885"/>
      <c r="CW265" s="1885"/>
      <c r="CX265" s="1885"/>
      <c r="CY265" s="1885"/>
      <c r="CZ265" s="1885"/>
    </row>
    <row r="266" s="642" customFormat="true" ht="15" customHeight="true" x14ac:dyDescent="0.2">
      <c r="AD266" s="646"/>
      <c r="AE266" s="646"/>
      <c r="AF266" s="646"/>
      <c r="AG266" s="646"/>
      <c r="AH266" s="646"/>
      <c r="AI266" s="646"/>
      <c r="AJ266" s="646"/>
      <c r="AK266" s="646"/>
      <c r="AL266" s="646"/>
      <c r="AM266" s="646"/>
      <c r="AN266" s="646"/>
      <c r="AO266" s="646"/>
      <c r="AP266" s="646"/>
      <c r="AQ266" s="646"/>
      <c r="AR266" s="646"/>
      <c r="AS266" s="646"/>
      <c r="AT266" s="646"/>
      <c r="AU266" s="646"/>
      <c r="AV266" s="646"/>
      <c r="AW266" s="646"/>
      <c r="AX266" s="646"/>
      <c r="AY266" s="646"/>
      <c r="AZ266" s="646"/>
      <c r="BA266" s="2233"/>
      <c r="BB266" s="295" t="s">
        <v>91</v>
      </c>
      <c r="BC266" s="1085" t="s">
        <v>36</v>
      </c>
      <c r="BD266" s="1104" t="s">
        <v>36</v>
      </c>
      <c r="BE266" s="1104" t="s">
        <v>36</v>
      </c>
      <c r="BF266" s="1104" t="s">
        <v>36</v>
      </c>
      <c r="BG266" s="1124" t="s">
        <v>36</v>
      </c>
      <c r="BH266" s="1144" t="s">
        <v>36</v>
      </c>
      <c r="BI266" s="1104" t="s">
        <v>36</v>
      </c>
      <c r="BJ266" s="1104" t="s">
        <v>36</v>
      </c>
      <c r="BK266" s="1104" t="s">
        <v>36</v>
      </c>
      <c r="BL266" s="1124" t="s">
        <v>36</v>
      </c>
      <c r="BM266" s="1144" t="s">
        <v>36</v>
      </c>
      <c r="BN266" s="1104" t="s">
        <v>36</v>
      </c>
      <c r="BO266" s="1104" t="s">
        <v>36</v>
      </c>
      <c r="BP266" s="1104" t="s">
        <v>36</v>
      </c>
      <c r="BQ266" s="1124" t="s">
        <v>36</v>
      </c>
      <c r="BR266" s="1144" t="s">
        <v>36</v>
      </c>
      <c r="BS266" s="1104" t="s">
        <v>36</v>
      </c>
      <c r="BT266" s="1104" t="s">
        <v>36</v>
      </c>
      <c r="BU266" s="1104" t="s">
        <v>36</v>
      </c>
      <c r="BV266" s="1104" t="s">
        <v>36</v>
      </c>
      <c r="BW266" s="1104" t="s">
        <v>36</v>
      </c>
      <c r="BX266" s="1104" t="s">
        <v>36</v>
      </c>
      <c r="BY266" s="1161" t="s">
        <v>36</v>
      </c>
      <c r="BZ266" s="1161" t="s">
        <v>36</v>
      </c>
      <c r="CA266" s="1161" t="s">
        <v>36</v>
      </c>
      <c r="CB266" s="1161" t="s">
        <v>36</v>
      </c>
      <c r="CC266" s="1161" t="s">
        <v>36</v>
      </c>
      <c r="CD266" s="1885"/>
      <c r="CE266" s="1885"/>
      <c r="CF266" s="1885"/>
      <c r="CG266" s="1885"/>
      <c r="CH266" s="1885"/>
      <c r="CI266" s="1885"/>
      <c r="CJ266" s="1885"/>
      <c r="CK266" s="1885"/>
      <c r="CL266" s="1885"/>
      <c r="CM266" s="1885"/>
      <c r="CN266" s="1885"/>
      <c r="CO266" s="1885"/>
      <c r="CP266" s="1885"/>
      <c r="CQ266" s="1885"/>
      <c r="CR266" s="1885"/>
      <c r="CS266" s="1885"/>
      <c r="CT266" s="1885"/>
      <c r="CU266" s="1885"/>
      <c r="CV266" s="1885"/>
      <c r="CW266" s="1885"/>
      <c r="CX266" s="1885"/>
      <c r="CY266" s="1885"/>
      <c r="CZ266" s="1885"/>
    </row>
    <row r="267" s="642" customFormat="true" ht="15" customHeight="true" x14ac:dyDescent="0.2">
      <c r="AD267" s="646"/>
      <c r="AE267" s="646"/>
      <c r="AF267" s="646"/>
      <c r="AG267" s="646"/>
      <c r="AH267" s="646"/>
      <c r="AI267" s="646"/>
      <c r="AJ267" s="646"/>
      <c r="AK267" s="646"/>
      <c r="AL267" s="646"/>
      <c r="AM267" s="646"/>
      <c r="AN267" s="646"/>
      <c r="AO267" s="646"/>
      <c r="AP267" s="646"/>
      <c r="AQ267" s="646"/>
      <c r="AR267" s="646"/>
      <c r="AS267" s="646"/>
      <c r="AT267" s="646"/>
      <c r="AU267" s="646"/>
      <c r="AV267" s="646"/>
      <c r="AW267" s="646"/>
      <c r="AX267" s="646"/>
      <c r="AY267" s="646"/>
      <c r="AZ267" s="646"/>
      <c r="BA267" s="2233"/>
      <c r="BB267" s="295" t="s">
        <v>113</v>
      </c>
      <c r="BC267" s="1085" t="s">
        <v>36</v>
      </c>
      <c r="BD267" s="1104" t="s">
        <v>36</v>
      </c>
      <c r="BE267" s="1104" t="s">
        <v>36</v>
      </c>
      <c r="BF267" s="1104" t="s">
        <v>36</v>
      </c>
      <c r="BG267" s="1124" t="s">
        <v>36</v>
      </c>
      <c r="BH267" s="1144" t="s">
        <v>36</v>
      </c>
      <c r="BI267" s="1104" t="s">
        <v>36</v>
      </c>
      <c r="BJ267" s="1104" t="s">
        <v>36</v>
      </c>
      <c r="BK267" s="1104" t="s">
        <v>36</v>
      </c>
      <c r="BL267" s="1124" t="s">
        <v>36</v>
      </c>
      <c r="BM267" s="1144" t="s">
        <v>36</v>
      </c>
      <c r="BN267" s="1104" t="s">
        <v>36</v>
      </c>
      <c r="BO267" s="1104" t="s">
        <v>36</v>
      </c>
      <c r="BP267" s="1104" t="s">
        <v>36</v>
      </c>
      <c r="BQ267" s="1124" t="s">
        <v>36</v>
      </c>
      <c r="BR267" s="1144" t="s">
        <v>36</v>
      </c>
      <c r="BS267" s="1104" t="s">
        <v>36</v>
      </c>
      <c r="BT267" s="1104" t="s">
        <v>36</v>
      </c>
      <c r="BU267" s="1104" t="s">
        <v>36</v>
      </c>
      <c r="BV267" s="1104" t="s">
        <v>36</v>
      </c>
      <c r="BW267" s="1104" t="s">
        <v>36</v>
      </c>
      <c r="BX267" s="1104" t="s">
        <v>36</v>
      </c>
      <c r="BY267" s="1161" t="s">
        <v>36</v>
      </c>
      <c r="BZ267" s="1161" t="s">
        <v>36</v>
      </c>
      <c r="CA267" s="1161" t="s">
        <v>36</v>
      </c>
      <c r="CB267" s="1161" t="s">
        <v>36</v>
      </c>
      <c r="CC267" s="1161" t="s">
        <v>36</v>
      </c>
      <c r="CD267" s="1885"/>
      <c r="CE267" s="1885"/>
      <c r="CF267" s="1885"/>
      <c r="CG267" s="1885"/>
      <c r="CH267" s="1885"/>
      <c r="CI267" s="1885"/>
      <c r="CJ267" s="1885"/>
      <c r="CK267" s="1885"/>
      <c r="CL267" s="1885"/>
      <c r="CM267" s="1885"/>
      <c r="CN267" s="1885"/>
      <c r="CO267" s="1885"/>
      <c r="CP267" s="1885"/>
      <c r="CQ267" s="1885"/>
      <c r="CR267" s="1885"/>
      <c r="CS267" s="1885"/>
      <c r="CT267" s="1885"/>
      <c r="CU267" s="1885"/>
      <c r="CV267" s="1885"/>
      <c r="CW267" s="1885"/>
      <c r="CX267" s="1885"/>
      <c r="CY267" s="1885"/>
      <c r="CZ267" s="1885"/>
    </row>
    <row r="268" s="642" customFormat="true" ht="15" customHeight="true" x14ac:dyDescent="0.2">
      <c r="AD268" s="646"/>
      <c r="AE268" s="646"/>
      <c r="AF268" s="646"/>
      <c r="AG268" s="646"/>
      <c r="AH268" s="646"/>
      <c r="AI268" s="646"/>
      <c r="AJ268" s="646"/>
      <c r="AK268" s="646"/>
      <c r="AL268" s="646"/>
      <c r="AM268" s="646"/>
      <c r="AN268" s="646"/>
      <c r="AO268" s="646"/>
      <c r="AP268" s="646"/>
      <c r="AQ268" s="646"/>
      <c r="AR268" s="646"/>
      <c r="AS268" s="646"/>
      <c r="AT268" s="646"/>
      <c r="AU268" s="646"/>
      <c r="AV268" s="646"/>
      <c r="AW268" s="646"/>
      <c r="AX268" s="646"/>
      <c r="AY268" s="646"/>
      <c r="AZ268" s="646"/>
      <c r="BA268" s="2233" t="s">
        <v>116</v>
      </c>
      <c r="BB268" s="295" t="s">
        <v>89</v>
      </c>
      <c r="BC268" s="1085" t="s">
        <v>36</v>
      </c>
      <c r="BD268" s="1104" t="s">
        <v>36</v>
      </c>
      <c r="BE268" s="1104" t="s">
        <v>36</v>
      </c>
      <c r="BF268" s="1104" t="s">
        <v>36</v>
      </c>
      <c r="BG268" s="1124" t="s">
        <v>36</v>
      </c>
      <c r="BH268" s="1144" t="s">
        <v>36</v>
      </c>
      <c r="BI268" s="1104" t="s">
        <v>36</v>
      </c>
      <c r="BJ268" s="1104" t="s">
        <v>36</v>
      </c>
      <c r="BK268" s="1104" t="s">
        <v>36</v>
      </c>
      <c r="BL268" s="1124" t="s">
        <v>36</v>
      </c>
      <c r="BM268" s="1144" t="s">
        <v>36</v>
      </c>
      <c r="BN268" s="1104" t="s">
        <v>36</v>
      </c>
      <c r="BO268" s="1104" t="s">
        <v>36</v>
      </c>
      <c r="BP268" s="1104" t="s">
        <v>36</v>
      </c>
      <c r="BQ268" s="1124" t="s">
        <v>36</v>
      </c>
      <c r="BR268" s="1144" t="s">
        <v>36</v>
      </c>
      <c r="BS268" s="1104" t="s">
        <v>36</v>
      </c>
      <c r="BT268" s="1104" t="s">
        <v>36</v>
      </c>
      <c r="BU268" s="1104" t="s">
        <v>36</v>
      </c>
      <c r="BV268" s="1104" t="s">
        <v>36</v>
      </c>
      <c r="BW268" s="1104" t="s">
        <v>36</v>
      </c>
      <c r="BX268" s="1104" t="s">
        <v>36</v>
      </c>
      <c r="BY268" s="1161" t="s">
        <v>36</v>
      </c>
      <c r="BZ268" s="1161" t="s">
        <v>36</v>
      </c>
      <c r="CA268" s="1161" t="s">
        <v>36</v>
      </c>
      <c r="CB268" s="1161" t="s">
        <v>36</v>
      </c>
      <c r="CC268" s="1161" t="s">
        <v>36</v>
      </c>
      <c r="CD268" s="1885"/>
      <c r="CE268" s="1885"/>
      <c r="CF268" s="1885"/>
      <c r="CG268" s="1885"/>
      <c r="CH268" s="1885"/>
      <c r="CI268" s="1885"/>
      <c r="CJ268" s="1885"/>
      <c r="CK268" s="1885"/>
      <c r="CL268" s="1885"/>
      <c r="CM268" s="1885"/>
      <c r="CN268" s="1885"/>
      <c r="CO268" s="1885"/>
      <c r="CP268" s="1885"/>
      <c r="CQ268" s="1885"/>
      <c r="CR268" s="1885"/>
      <c r="CS268" s="1885"/>
      <c r="CT268" s="1885"/>
      <c r="CU268" s="1885"/>
      <c r="CV268" s="1885"/>
      <c r="CW268" s="1885"/>
      <c r="CX268" s="1885"/>
      <c r="CY268" s="1885"/>
      <c r="CZ268" s="1885"/>
    </row>
    <row r="269" s="642" customFormat="true" ht="15" customHeight="true" x14ac:dyDescent="0.2">
      <c r="AD269" s="646"/>
      <c r="AE269" s="646"/>
      <c r="AF269" s="646"/>
      <c r="AG269" s="646"/>
      <c r="AH269" s="646"/>
      <c r="AI269" s="646"/>
      <c r="AJ269" s="646"/>
      <c r="AK269" s="646"/>
      <c r="AL269" s="646"/>
      <c r="AM269" s="646"/>
      <c r="AN269" s="646"/>
      <c r="AO269" s="646"/>
      <c r="AP269" s="646"/>
      <c r="AQ269" s="646"/>
      <c r="AR269" s="646"/>
      <c r="AS269" s="646"/>
      <c r="AT269" s="646"/>
      <c r="AU269" s="646"/>
      <c r="AV269" s="646"/>
      <c r="AW269" s="646"/>
      <c r="AX269" s="646"/>
      <c r="AY269" s="646"/>
      <c r="AZ269" s="646"/>
      <c r="BA269" s="2233"/>
      <c r="BB269" s="295" t="s">
        <v>90</v>
      </c>
      <c r="BC269" s="1085" t="s">
        <v>36</v>
      </c>
      <c r="BD269" s="1104" t="s">
        <v>36</v>
      </c>
      <c r="BE269" s="1104" t="s">
        <v>36</v>
      </c>
      <c r="BF269" s="1104" t="s">
        <v>36</v>
      </c>
      <c r="BG269" s="1124" t="s">
        <v>36</v>
      </c>
      <c r="BH269" s="1144" t="s">
        <v>36</v>
      </c>
      <c r="BI269" s="1104" t="s">
        <v>36</v>
      </c>
      <c r="BJ269" s="1104" t="s">
        <v>36</v>
      </c>
      <c r="BK269" s="1104" t="s">
        <v>36</v>
      </c>
      <c r="BL269" s="1124" t="s">
        <v>36</v>
      </c>
      <c r="BM269" s="1144" t="s">
        <v>36</v>
      </c>
      <c r="BN269" s="1104" t="s">
        <v>36</v>
      </c>
      <c r="BO269" s="1104" t="s">
        <v>36</v>
      </c>
      <c r="BP269" s="1104" t="s">
        <v>36</v>
      </c>
      <c r="BQ269" s="1124" t="s">
        <v>36</v>
      </c>
      <c r="BR269" s="1144" t="s">
        <v>36</v>
      </c>
      <c r="BS269" s="1104" t="s">
        <v>36</v>
      </c>
      <c r="BT269" s="1104" t="s">
        <v>36</v>
      </c>
      <c r="BU269" s="1104" t="s">
        <v>36</v>
      </c>
      <c r="BV269" s="1104" t="s">
        <v>36</v>
      </c>
      <c r="BW269" s="1104" t="s">
        <v>36</v>
      </c>
      <c r="BX269" s="1104" t="s">
        <v>36</v>
      </c>
      <c r="BY269" s="1161" t="s">
        <v>36</v>
      </c>
      <c r="BZ269" s="1161" t="s">
        <v>36</v>
      </c>
      <c r="CA269" s="1161" t="s">
        <v>36</v>
      </c>
      <c r="CB269" s="1161" t="s">
        <v>36</v>
      </c>
      <c r="CC269" s="1161" t="s">
        <v>36</v>
      </c>
      <c r="CD269" s="1885"/>
      <c r="CE269" s="1885"/>
      <c r="CF269" s="1885"/>
      <c r="CG269" s="1885"/>
      <c r="CH269" s="1885"/>
      <c r="CI269" s="1885"/>
      <c r="CJ269" s="1885"/>
      <c r="CK269" s="1885"/>
      <c r="CL269" s="1885"/>
      <c r="CM269" s="1885"/>
      <c r="CN269" s="1885"/>
      <c r="CO269" s="1885"/>
      <c r="CP269" s="1885"/>
      <c r="CQ269" s="1885"/>
      <c r="CR269" s="1885"/>
      <c r="CS269" s="1885"/>
      <c r="CT269" s="1885"/>
      <c r="CU269" s="1885"/>
      <c r="CV269" s="1885"/>
      <c r="CW269" s="1885"/>
      <c r="CX269" s="1885"/>
      <c r="CY269" s="1885"/>
      <c r="CZ269" s="1885"/>
    </row>
    <row r="270" s="642" customFormat="true" ht="15" customHeight="true" x14ac:dyDescent="0.2">
      <c r="AD270" s="646"/>
      <c r="AE270" s="646"/>
      <c r="AF270" s="646"/>
      <c r="AG270" s="646"/>
      <c r="AH270" s="646"/>
      <c r="AI270" s="646"/>
      <c r="AJ270" s="646"/>
      <c r="AK270" s="646"/>
      <c r="AL270" s="646"/>
      <c r="AM270" s="646"/>
      <c r="AN270" s="646"/>
      <c r="AO270" s="646"/>
      <c r="AP270" s="646"/>
      <c r="AQ270" s="646"/>
      <c r="AR270" s="646"/>
      <c r="AS270" s="646"/>
      <c r="AT270" s="646"/>
      <c r="AU270" s="646"/>
      <c r="AV270" s="646"/>
      <c r="AW270" s="646"/>
      <c r="AX270" s="646"/>
      <c r="AY270" s="646"/>
      <c r="AZ270" s="646"/>
      <c r="BA270" s="2233"/>
      <c r="BB270" s="295" t="s">
        <v>91</v>
      </c>
      <c r="BC270" s="1085" t="s">
        <v>36</v>
      </c>
      <c r="BD270" s="1104" t="s">
        <v>36</v>
      </c>
      <c r="BE270" s="1104" t="s">
        <v>36</v>
      </c>
      <c r="BF270" s="1104" t="s">
        <v>36</v>
      </c>
      <c r="BG270" s="1124" t="s">
        <v>36</v>
      </c>
      <c r="BH270" s="1144" t="s">
        <v>36</v>
      </c>
      <c r="BI270" s="1104" t="s">
        <v>36</v>
      </c>
      <c r="BJ270" s="1104" t="s">
        <v>36</v>
      </c>
      <c r="BK270" s="1104" t="s">
        <v>36</v>
      </c>
      <c r="BL270" s="1124" t="s">
        <v>36</v>
      </c>
      <c r="BM270" s="1144" t="s">
        <v>36</v>
      </c>
      <c r="BN270" s="1104" t="s">
        <v>36</v>
      </c>
      <c r="BO270" s="1104" t="s">
        <v>36</v>
      </c>
      <c r="BP270" s="1104" t="s">
        <v>36</v>
      </c>
      <c r="BQ270" s="1124" t="s">
        <v>36</v>
      </c>
      <c r="BR270" s="1144" t="s">
        <v>36</v>
      </c>
      <c r="BS270" s="1104" t="s">
        <v>36</v>
      </c>
      <c r="BT270" s="1104" t="s">
        <v>36</v>
      </c>
      <c r="BU270" s="1104" t="s">
        <v>36</v>
      </c>
      <c r="BV270" s="1104" t="s">
        <v>36</v>
      </c>
      <c r="BW270" s="1104" t="s">
        <v>36</v>
      </c>
      <c r="BX270" s="1104" t="s">
        <v>36</v>
      </c>
      <c r="BY270" s="1161" t="s">
        <v>36</v>
      </c>
      <c r="BZ270" s="1161" t="s">
        <v>36</v>
      </c>
      <c r="CA270" s="1161" t="s">
        <v>36</v>
      </c>
      <c r="CB270" s="1161" t="s">
        <v>36</v>
      </c>
      <c r="CC270" s="1161" t="s">
        <v>36</v>
      </c>
      <c r="CD270" s="1885"/>
      <c r="CE270" s="1885"/>
      <c r="CF270" s="1885"/>
      <c r="CG270" s="1885"/>
      <c r="CH270" s="1885"/>
      <c r="CI270" s="1885"/>
      <c r="CJ270" s="1885"/>
      <c r="CK270" s="1885"/>
      <c r="CL270" s="1885"/>
      <c r="CM270" s="1885"/>
      <c r="CN270" s="1885"/>
      <c r="CO270" s="1885"/>
      <c r="CP270" s="1885"/>
      <c r="CQ270" s="1885"/>
      <c r="CR270" s="1885"/>
      <c r="CS270" s="1885"/>
      <c r="CT270" s="1885"/>
      <c r="CU270" s="1885"/>
      <c r="CV270" s="1885"/>
      <c r="CW270" s="1885"/>
      <c r="CX270" s="1885"/>
      <c r="CY270" s="1885"/>
      <c r="CZ270" s="1885"/>
    </row>
    <row r="271" s="642" customFormat="true" ht="15" customHeight="true" x14ac:dyDescent="0.2">
      <c r="AD271" s="646"/>
      <c r="AE271" s="646"/>
      <c r="AF271" s="646"/>
      <c r="AG271" s="646"/>
      <c r="AH271" s="646"/>
      <c r="AI271" s="646"/>
      <c r="AJ271" s="646"/>
      <c r="AK271" s="646"/>
      <c r="AL271" s="646"/>
      <c r="AM271" s="646"/>
      <c r="AN271" s="646"/>
      <c r="AO271" s="646"/>
      <c r="AP271" s="646"/>
      <c r="AQ271" s="646"/>
      <c r="AR271" s="646"/>
      <c r="AS271" s="646"/>
      <c r="AT271" s="646"/>
      <c r="AU271" s="646"/>
      <c r="AV271" s="646"/>
      <c r="AW271" s="646"/>
      <c r="AX271" s="646"/>
      <c r="AY271" s="646"/>
      <c r="AZ271" s="646"/>
      <c r="BA271" s="2233" t="s">
        <v>76</v>
      </c>
      <c r="BB271" s="295" t="s">
        <v>50</v>
      </c>
      <c r="BC271" s="1085" t="s">
        <v>36</v>
      </c>
      <c r="BD271" s="1105" t="s">
        <v>36</v>
      </c>
      <c r="BE271" s="1105" t="s">
        <v>36</v>
      </c>
      <c r="BF271" s="1105" t="s">
        <v>36</v>
      </c>
      <c r="BG271" s="1125" t="s">
        <v>36</v>
      </c>
      <c r="BH271" s="1085" t="s">
        <v>36</v>
      </c>
      <c r="BI271" s="1105" t="s">
        <v>36</v>
      </c>
      <c r="BJ271" s="1105" t="s">
        <v>36</v>
      </c>
      <c r="BK271" s="1105" t="s">
        <v>36</v>
      </c>
      <c r="BL271" s="1125" t="s">
        <v>36</v>
      </c>
      <c r="BM271" s="1085" t="s">
        <v>36</v>
      </c>
      <c r="BN271" s="1105" t="s">
        <v>36</v>
      </c>
      <c r="BO271" s="1105" t="s">
        <v>36</v>
      </c>
      <c r="BP271" s="1105" t="s">
        <v>36</v>
      </c>
      <c r="BQ271" s="1125" t="s">
        <v>36</v>
      </c>
      <c r="BR271" s="1085" t="s">
        <v>36</v>
      </c>
      <c r="BS271" s="1105" t="s">
        <v>36</v>
      </c>
      <c r="BT271" s="1105" t="s">
        <v>36</v>
      </c>
      <c r="BU271" s="1105" t="s">
        <v>36</v>
      </c>
      <c r="BV271" s="1105" t="s">
        <v>36</v>
      </c>
      <c r="BW271" s="1105" t="s">
        <v>36</v>
      </c>
      <c r="BX271" s="1105" t="s">
        <v>36</v>
      </c>
      <c r="BY271" s="1162" t="s">
        <v>36</v>
      </c>
      <c r="BZ271" s="1162" t="s">
        <v>36</v>
      </c>
      <c r="CA271" s="1162" t="s">
        <v>36</v>
      </c>
      <c r="CB271" s="1162" t="s">
        <v>36</v>
      </c>
      <c r="CC271" s="1162" t="s">
        <v>36</v>
      </c>
      <c r="CD271" s="1886"/>
      <c r="CE271" s="1886"/>
      <c r="CF271" s="1886"/>
      <c r="CG271" s="1886"/>
      <c r="CH271" s="1886"/>
      <c r="CI271" s="1886"/>
      <c r="CJ271" s="1886"/>
      <c r="CK271" s="1886"/>
      <c r="CL271" s="1886"/>
      <c r="CM271" s="1886"/>
      <c r="CN271" s="1886"/>
      <c r="CO271" s="1886"/>
      <c r="CP271" s="1886"/>
      <c r="CQ271" s="1886"/>
      <c r="CR271" s="1886"/>
      <c r="CS271" s="1886"/>
      <c r="CT271" s="1886"/>
      <c r="CU271" s="1886"/>
      <c r="CV271" s="1886"/>
      <c r="CW271" s="1886"/>
      <c r="CX271" s="1886"/>
      <c r="CY271" s="1886"/>
      <c r="CZ271" s="1886"/>
    </row>
    <row r="272" s="642" customFormat="true" ht="15" customHeight="true" x14ac:dyDescent="0.2">
      <c r="AD272" s="646"/>
      <c r="AE272" s="646"/>
      <c r="AF272" s="646"/>
      <c r="AG272" s="646"/>
      <c r="AH272" s="646"/>
      <c r="AI272" s="646"/>
      <c r="AJ272" s="646"/>
      <c r="AK272" s="646"/>
      <c r="AL272" s="646"/>
      <c r="AM272" s="646"/>
      <c r="AN272" s="646"/>
      <c r="AO272" s="646"/>
      <c r="AP272" s="646"/>
      <c r="AQ272" s="646"/>
      <c r="AR272" s="646"/>
      <c r="AS272" s="646"/>
      <c r="AT272" s="646"/>
      <c r="AU272" s="646"/>
      <c r="AV272" s="646"/>
      <c r="AW272" s="646"/>
      <c r="AX272" s="646"/>
      <c r="AY272" s="646"/>
      <c r="AZ272" s="646"/>
      <c r="BA272" s="2233"/>
      <c r="BB272" s="295" t="s">
        <v>49</v>
      </c>
      <c r="BC272" s="1085" t="s">
        <v>36</v>
      </c>
      <c r="BD272" s="1105" t="s">
        <v>36</v>
      </c>
      <c r="BE272" s="1105" t="s">
        <v>36</v>
      </c>
      <c r="BF272" s="1105" t="s">
        <v>36</v>
      </c>
      <c r="BG272" s="1125" t="s">
        <v>36</v>
      </c>
      <c r="BH272" s="1085" t="s">
        <v>36</v>
      </c>
      <c r="BI272" s="1105" t="s">
        <v>36</v>
      </c>
      <c r="BJ272" s="1105" t="s">
        <v>36</v>
      </c>
      <c r="BK272" s="1105" t="s">
        <v>36</v>
      </c>
      <c r="BL272" s="1125" t="s">
        <v>36</v>
      </c>
      <c r="BM272" s="1085" t="s">
        <v>36</v>
      </c>
      <c r="BN272" s="1105" t="s">
        <v>36</v>
      </c>
      <c r="BO272" s="1105" t="s">
        <v>36</v>
      </c>
      <c r="BP272" s="1105" t="s">
        <v>36</v>
      </c>
      <c r="BQ272" s="1125" t="s">
        <v>36</v>
      </c>
      <c r="BR272" s="1085" t="s">
        <v>36</v>
      </c>
      <c r="BS272" s="1105" t="s">
        <v>36</v>
      </c>
      <c r="BT272" s="1105" t="s">
        <v>36</v>
      </c>
      <c r="BU272" s="1105" t="s">
        <v>36</v>
      </c>
      <c r="BV272" s="1105" t="s">
        <v>36</v>
      </c>
      <c r="BW272" s="1105" t="s">
        <v>36</v>
      </c>
      <c r="BX272" s="1105" t="s">
        <v>36</v>
      </c>
      <c r="BY272" s="1162" t="s">
        <v>36</v>
      </c>
      <c r="BZ272" s="1162" t="s">
        <v>36</v>
      </c>
      <c r="CA272" s="1162" t="s">
        <v>36</v>
      </c>
      <c r="CB272" s="1162" t="s">
        <v>36</v>
      </c>
      <c r="CC272" s="1162" t="s">
        <v>36</v>
      </c>
      <c r="CD272" s="1886"/>
      <c r="CE272" s="1886"/>
      <c r="CF272" s="1886"/>
      <c r="CG272" s="1886"/>
      <c r="CH272" s="1886"/>
      <c r="CI272" s="1886"/>
      <c r="CJ272" s="1886"/>
      <c r="CK272" s="1886"/>
      <c r="CL272" s="1886"/>
      <c r="CM272" s="1886"/>
      <c r="CN272" s="1886"/>
      <c r="CO272" s="1886"/>
      <c r="CP272" s="1886"/>
      <c r="CQ272" s="1886"/>
      <c r="CR272" s="1886"/>
      <c r="CS272" s="1886"/>
      <c r="CT272" s="1886"/>
      <c r="CU272" s="1886"/>
      <c r="CV272" s="1886"/>
      <c r="CW272" s="1886"/>
      <c r="CX272" s="1886"/>
      <c r="CY272" s="1886"/>
      <c r="CZ272" s="1886"/>
    </row>
    <row r="273" s="642" customFormat="true" ht="15" customHeight="true" x14ac:dyDescent="0.2">
      <c r="AD273" s="646"/>
      <c r="AE273" s="646"/>
      <c r="AF273" s="646"/>
      <c r="AG273" s="646"/>
      <c r="AH273" s="646"/>
      <c r="AI273" s="646"/>
      <c r="AJ273" s="646"/>
      <c r="AK273" s="646"/>
      <c r="AL273" s="646"/>
      <c r="AM273" s="646"/>
      <c r="AN273" s="646"/>
      <c r="AO273" s="646"/>
      <c r="AP273" s="646"/>
      <c r="AQ273" s="646"/>
      <c r="AR273" s="646"/>
      <c r="AS273" s="646"/>
      <c r="AT273" s="646"/>
      <c r="AU273" s="646"/>
      <c r="AV273" s="646"/>
      <c r="AW273" s="646"/>
      <c r="AX273" s="646"/>
      <c r="AY273" s="646"/>
      <c r="AZ273" s="646"/>
      <c r="BA273" s="2233"/>
      <c r="BB273" s="295" t="s">
        <v>113</v>
      </c>
      <c r="BC273" s="1085" t="s">
        <v>36</v>
      </c>
      <c r="BD273" s="1105" t="s">
        <v>36</v>
      </c>
      <c r="BE273" s="1105" t="s">
        <v>36</v>
      </c>
      <c r="BF273" s="1105" t="s">
        <v>36</v>
      </c>
      <c r="BG273" s="1125" t="s">
        <v>36</v>
      </c>
      <c r="BH273" s="1085" t="s">
        <v>36</v>
      </c>
      <c r="BI273" s="1105" t="s">
        <v>36</v>
      </c>
      <c r="BJ273" s="1105" t="s">
        <v>36</v>
      </c>
      <c r="BK273" s="1105" t="s">
        <v>36</v>
      </c>
      <c r="BL273" s="1125" t="s">
        <v>36</v>
      </c>
      <c r="BM273" s="1085" t="s">
        <v>36</v>
      </c>
      <c r="BN273" s="1105" t="s">
        <v>36</v>
      </c>
      <c r="BO273" s="1105" t="s">
        <v>36</v>
      </c>
      <c r="BP273" s="1105" t="s">
        <v>36</v>
      </c>
      <c r="BQ273" s="1125" t="s">
        <v>36</v>
      </c>
      <c r="BR273" s="1085" t="s">
        <v>36</v>
      </c>
      <c r="BS273" s="1105" t="s">
        <v>36</v>
      </c>
      <c r="BT273" s="1105" t="s">
        <v>36</v>
      </c>
      <c r="BU273" s="1105" t="s">
        <v>36</v>
      </c>
      <c r="BV273" s="1105" t="s">
        <v>36</v>
      </c>
      <c r="BW273" s="1105" t="s">
        <v>36</v>
      </c>
      <c r="BX273" s="1105" t="s">
        <v>36</v>
      </c>
      <c r="BY273" s="1162" t="s">
        <v>36</v>
      </c>
      <c r="BZ273" s="1162" t="s">
        <v>36</v>
      </c>
      <c r="CA273" s="1162" t="s">
        <v>36</v>
      </c>
      <c r="CB273" s="1162" t="s">
        <v>36</v>
      </c>
      <c r="CC273" s="1162" t="s">
        <v>36</v>
      </c>
      <c r="CD273" s="1886"/>
      <c r="CE273" s="1886"/>
      <c r="CF273" s="1886"/>
      <c r="CG273" s="1886"/>
      <c r="CH273" s="1886"/>
      <c r="CI273" s="1886"/>
      <c r="CJ273" s="1886"/>
      <c r="CK273" s="1886"/>
      <c r="CL273" s="1886"/>
      <c r="CM273" s="1886"/>
      <c r="CN273" s="1886"/>
      <c r="CO273" s="1886"/>
      <c r="CP273" s="1886"/>
      <c r="CQ273" s="1886"/>
      <c r="CR273" s="1886"/>
      <c r="CS273" s="1886"/>
      <c r="CT273" s="1886"/>
      <c r="CU273" s="1886"/>
      <c r="CV273" s="1886"/>
      <c r="CW273" s="1886"/>
      <c r="CX273" s="1886"/>
      <c r="CY273" s="1886"/>
      <c r="CZ273" s="1886"/>
    </row>
    <row r="274" s="642" customFormat="true" ht="15" customHeight="true" x14ac:dyDescent="0.2">
      <c r="AD274" s="646"/>
      <c r="AE274" s="646"/>
      <c r="AF274" s="646"/>
      <c r="AG274" s="646"/>
      <c r="AH274" s="646"/>
      <c r="AI274" s="646"/>
      <c r="AJ274" s="646"/>
      <c r="AK274" s="646"/>
      <c r="AL274" s="646"/>
      <c r="AM274" s="646"/>
      <c r="AN274" s="646"/>
      <c r="AO274" s="646"/>
      <c r="AP274" s="646"/>
      <c r="AQ274" s="646"/>
      <c r="AR274" s="646"/>
      <c r="AS274" s="646"/>
      <c r="AT274" s="646"/>
      <c r="AU274" s="646"/>
      <c r="AV274" s="646"/>
      <c r="AW274" s="646"/>
      <c r="AX274" s="646"/>
      <c r="AY274" s="646"/>
      <c r="AZ274" s="646"/>
      <c r="BA274" s="2233" t="s">
        <v>77</v>
      </c>
      <c r="BB274" s="295" t="s">
        <v>50</v>
      </c>
      <c r="BC274" s="1085" t="s">
        <v>36</v>
      </c>
      <c r="BD274" s="1104" t="s">
        <v>36</v>
      </c>
      <c r="BE274" s="1104" t="s">
        <v>36</v>
      </c>
      <c r="BF274" s="1104" t="s">
        <v>36</v>
      </c>
      <c r="BG274" s="1124" t="s">
        <v>36</v>
      </c>
      <c r="BH274" s="1144" t="s">
        <v>36</v>
      </c>
      <c r="BI274" s="1104" t="s">
        <v>36</v>
      </c>
      <c r="BJ274" s="1104" t="s">
        <v>36</v>
      </c>
      <c r="BK274" s="1104" t="s">
        <v>36</v>
      </c>
      <c r="BL274" s="1124" t="s">
        <v>36</v>
      </c>
      <c r="BM274" s="1144" t="s">
        <v>36</v>
      </c>
      <c r="BN274" s="1104" t="s">
        <v>36</v>
      </c>
      <c r="BO274" s="1104" t="s">
        <v>36</v>
      </c>
      <c r="BP274" s="1104" t="s">
        <v>36</v>
      </c>
      <c r="BQ274" s="1124" t="s">
        <v>36</v>
      </c>
      <c r="BR274" s="1144" t="s">
        <v>36</v>
      </c>
      <c r="BS274" s="1104" t="s">
        <v>36</v>
      </c>
      <c r="BT274" s="1104" t="s">
        <v>36</v>
      </c>
      <c r="BU274" s="1104" t="s">
        <v>36</v>
      </c>
      <c r="BV274" s="1104" t="s">
        <v>36</v>
      </c>
      <c r="BW274" s="1104" t="s">
        <v>36</v>
      </c>
      <c r="BX274" s="1104" t="s">
        <v>36</v>
      </c>
      <c r="BY274" s="1161" t="s">
        <v>36</v>
      </c>
      <c r="BZ274" s="1161" t="s">
        <v>36</v>
      </c>
      <c r="CA274" s="1161" t="s">
        <v>36</v>
      </c>
      <c r="CB274" s="1161" t="s">
        <v>36</v>
      </c>
      <c r="CC274" s="1161" t="s">
        <v>36</v>
      </c>
      <c r="CD274" s="1885"/>
      <c r="CE274" s="1885"/>
      <c r="CF274" s="1885"/>
      <c r="CG274" s="1885"/>
      <c r="CH274" s="1885"/>
      <c r="CI274" s="1885"/>
      <c r="CJ274" s="1885"/>
      <c r="CK274" s="1885"/>
      <c r="CL274" s="1885"/>
      <c r="CM274" s="1885"/>
      <c r="CN274" s="1885"/>
      <c r="CO274" s="1885"/>
      <c r="CP274" s="1885"/>
      <c r="CQ274" s="1885"/>
      <c r="CR274" s="1885"/>
      <c r="CS274" s="1885"/>
      <c r="CT274" s="1885"/>
      <c r="CU274" s="1885"/>
      <c r="CV274" s="1885"/>
      <c r="CW274" s="1885"/>
      <c r="CX274" s="1885"/>
      <c r="CY274" s="1885"/>
      <c r="CZ274" s="1885"/>
    </row>
    <row r="275" s="642" customFormat="true" ht="15" customHeight="true" x14ac:dyDescent="0.2">
      <c r="AD275" s="646"/>
      <c r="AE275" s="646"/>
      <c r="AF275" s="646"/>
      <c r="AG275" s="646"/>
      <c r="AH275" s="646"/>
      <c r="AI275" s="646"/>
      <c r="AJ275" s="646"/>
      <c r="AK275" s="646"/>
      <c r="AL275" s="646"/>
      <c r="AM275" s="646"/>
      <c r="AN275" s="646"/>
      <c r="AO275" s="646"/>
      <c r="AP275" s="646"/>
      <c r="AQ275" s="646"/>
      <c r="AR275" s="646"/>
      <c r="AS275" s="646"/>
      <c r="AT275" s="646"/>
      <c r="AU275" s="646"/>
      <c r="AV275" s="646"/>
      <c r="AW275" s="646"/>
      <c r="AX275" s="646"/>
      <c r="AY275" s="646"/>
      <c r="AZ275" s="646"/>
      <c r="BA275" s="2233"/>
      <c r="BB275" s="295" t="s">
        <v>49</v>
      </c>
      <c r="BC275" s="1085" t="s">
        <v>36</v>
      </c>
      <c r="BD275" s="1104" t="s">
        <v>36</v>
      </c>
      <c r="BE275" s="1104" t="s">
        <v>36</v>
      </c>
      <c r="BF275" s="1104" t="s">
        <v>36</v>
      </c>
      <c r="BG275" s="1124" t="s">
        <v>36</v>
      </c>
      <c r="BH275" s="1144" t="s">
        <v>36</v>
      </c>
      <c r="BI275" s="1104" t="s">
        <v>36</v>
      </c>
      <c r="BJ275" s="1104" t="s">
        <v>36</v>
      </c>
      <c r="BK275" s="1104" t="s">
        <v>36</v>
      </c>
      <c r="BL275" s="1124" t="s">
        <v>36</v>
      </c>
      <c r="BM275" s="1144" t="s">
        <v>36</v>
      </c>
      <c r="BN275" s="1104" t="s">
        <v>36</v>
      </c>
      <c r="BO275" s="1104" t="s">
        <v>36</v>
      </c>
      <c r="BP275" s="1104" t="s">
        <v>36</v>
      </c>
      <c r="BQ275" s="1124" t="s">
        <v>36</v>
      </c>
      <c r="BR275" s="1144" t="s">
        <v>36</v>
      </c>
      <c r="BS275" s="1104" t="s">
        <v>36</v>
      </c>
      <c r="BT275" s="1104" t="s">
        <v>36</v>
      </c>
      <c r="BU275" s="1104" t="s">
        <v>36</v>
      </c>
      <c r="BV275" s="1104" t="s">
        <v>36</v>
      </c>
      <c r="BW275" s="1104" t="s">
        <v>36</v>
      </c>
      <c r="BX275" s="1104" t="s">
        <v>36</v>
      </c>
      <c r="BY275" s="1161" t="s">
        <v>36</v>
      </c>
      <c r="BZ275" s="1161" t="s">
        <v>36</v>
      </c>
      <c r="CA275" s="1161" t="s">
        <v>36</v>
      </c>
      <c r="CB275" s="1161" t="s">
        <v>36</v>
      </c>
      <c r="CC275" s="1161" t="s">
        <v>36</v>
      </c>
      <c r="CD275" s="1885"/>
      <c r="CE275" s="1885"/>
      <c r="CF275" s="1885"/>
      <c r="CG275" s="1885"/>
      <c r="CH275" s="1885"/>
      <c r="CI275" s="1885"/>
      <c r="CJ275" s="1885"/>
      <c r="CK275" s="1885"/>
      <c r="CL275" s="1885"/>
      <c r="CM275" s="1885"/>
      <c r="CN275" s="1885"/>
      <c r="CO275" s="1885"/>
      <c r="CP275" s="1885"/>
      <c r="CQ275" s="1885"/>
      <c r="CR275" s="1885"/>
      <c r="CS275" s="1885"/>
      <c r="CT275" s="1885"/>
      <c r="CU275" s="1885"/>
      <c r="CV275" s="1885"/>
      <c r="CW275" s="1885"/>
      <c r="CX275" s="1885"/>
      <c r="CY275" s="1885"/>
      <c r="CZ275" s="1885"/>
    </row>
    <row r="276" s="642" customFormat="true" ht="15" customHeight="true" x14ac:dyDescent="0.2">
      <c r="AD276" s="646"/>
      <c r="AE276" s="646"/>
      <c r="AF276" s="646"/>
      <c r="AG276" s="646"/>
      <c r="AH276" s="646"/>
      <c r="AI276" s="646"/>
      <c r="AJ276" s="646"/>
      <c r="AK276" s="646"/>
      <c r="AL276" s="646"/>
      <c r="AM276" s="646"/>
      <c r="AN276" s="646"/>
      <c r="AO276" s="646"/>
      <c r="AP276" s="646"/>
      <c r="AQ276" s="646"/>
      <c r="AR276" s="646"/>
      <c r="AS276" s="646"/>
      <c r="AT276" s="646"/>
      <c r="AU276" s="646"/>
      <c r="AV276" s="646"/>
      <c r="AW276" s="646"/>
      <c r="AX276" s="646"/>
      <c r="AY276" s="646"/>
      <c r="AZ276" s="646"/>
      <c r="BA276" s="2233"/>
      <c r="BB276" s="295" t="s">
        <v>114</v>
      </c>
      <c r="BC276" s="1085" t="s">
        <v>36</v>
      </c>
      <c r="BD276" s="1104" t="s">
        <v>36</v>
      </c>
      <c r="BE276" s="1104" t="s">
        <v>36</v>
      </c>
      <c r="BF276" s="1104" t="s">
        <v>36</v>
      </c>
      <c r="BG276" s="1124" t="s">
        <v>36</v>
      </c>
      <c r="BH276" s="1144" t="s">
        <v>36</v>
      </c>
      <c r="BI276" s="1104" t="s">
        <v>36</v>
      </c>
      <c r="BJ276" s="1104" t="s">
        <v>36</v>
      </c>
      <c r="BK276" s="1104" t="s">
        <v>36</v>
      </c>
      <c r="BL276" s="1124" t="s">
        <v>36</v>
      </c>
      <c r="BM276" s="1144" t="s">
        <v>36</v>
      </c>
      <c r="BN276" s="1104" t="s">
        <v>36</v>
      </c>
      <c r="BO276" s="1104" t="s">
        <v>36</v>
      </c>
      <c r="BP276" s="1104" t="s">
        <v>36</v>
      </c>
      <c r="BQ276" s="1124" t="s">
        <v>36</v>
      </c>
      <c r="BR276" s="1144" t="s">
        <v>36</v>
      </c>
      <c r="BS276" s="1104" t="s">
        <v>36</v>
      </c>
      <c r="BT276" s="1104" t="s">
        <v>36</v>
      </c>
      <c r="BU276" s="1104" t="s">
        <v>36</v>
      </c>
      <c r="BV276" s="1104" t="s">
        <v>36</v>
      </c>
      <c r="BW276" s="1104" t="s">
        <v>36</v>
      </c>
      <c r="BX276" s="1104" t="s">
        <v>36</v>
      </c>
      <c r="BY276" s="1161" t="s">
        <v>36</v>
      </c>
      <c r="BZ276" s="1161" t="s">
        <v>36</v>
      </c>
      <c r="CA276" s="1161" t="s">
        <v>36</v>
      </c>
      <c r="CB276" s="1161" t="s">
        <v>36</v>
      </c>
      <c r="CC276" s="1161" t="s">
        <v>36</v>
      </c>
      <c r="CD276" s="1885"/>
      <c r="CE276" s="1885"/>
      <c r="CF276" s="1885"/>
      <c r="CG276" s="1885"/>
      <c r="CH276" s="1885"/>
      <c r="CI276" s="1885"/>
      <c r="CJ276" s="1885"/>
      <c r="CK276" s="1885"/>
      <c r="CL276" s="1885"/>
      <c r="CM276" s="1885"/>
      <c r="CN276" s="1885"/>
      <c r="CO276" s="1885"/>
      <c r="CP276" s="1885"/>
      <c r="CQ276" s="1885"/>
      <c r="CR276" s="1885"/>
      <c r="CS276" s="1885"/>
      <c r="CT276" s="1885"/>
      <c r="CU276" s="1885"/>
      <c r="CV276" s="1885"/>
      <c r="CW276" s="1885"/>
      <c r="CX276" s="1885"/>
      <c r="CY276" s="1885"/>
      <c r="CZ276" s="1885"/>
    </row>
    <row r="277" s="642" customFormat="true" ht="15" customHeight="true" x14ac:dyDescent="0.2">
      <c r="AD277" s="646"/>
      <c r="AE277" s="646"/>
      <c r="AF277" s="646"/>
      <c r="AG277" s="646"/>
      <c r="AH277" s="646"/>
      <c r="AI277" s="646"/>
      <c r="AJ277" s="646"/>
      <c r="AK277" s="646"/>
      <c r="AL277" s="646"/>
      <c r="AM277" s="646"/>
      <c r="AN277" s="646"/>
      <c r="AO277" s="646"/>
      <c r="AP277" s="646"/>
      <c r="AQ277" s="646"/>
      <c r="AR277" s="646"/>
      <c r="AS277" s="646"/>
      <c r="AT277" s="646"/>
      <c r="AU277" s="646"/>
      <c r="AV277" s="646"/>
      <c r="AW277" s="646"/>
      <c r="AX277" s="646"/>
      <c r="AY277" s="646"/>
      <c r="AZ277" s="646"/>
      <c r="BA277" s="2233" t="s">
        <v>78</v>
      </c>
      <c r="BB277" s="295" t="s">
        <v>79</v>
      </c>
      <c r="BC277" s="1085" t="s">
        <v>36</v>
      </c>
      <c r="BD277" s="1104" t="s">
        <v>36</v>
      </c>
      <c r="BE277" s="1104" t="s">
        <v>36</v>
      </c>
      <c r="BF277" s="1104" t="s">
        <v>36</v>
      </c>
      <c r="BG277" s="1124" t="s">
        <v>36</v>
      </c>
      <c r="BH277" s="1144" t="s">
        <v>36</v>
      </c>
      <c r="BI277" s="1104" t="s">
        <v>36</v>
      </c>
      <c r="BJ277" s="1104" t="s">
        <v>36</v>
      </c>
      <c r="BK277" s="1104" t="s">
        <v>36</v>
      </c>
      <c r="BL277" s="1124" t="s">
        <v>36</v>
      </c>
      <c r="BM277" s="1144" t="s">
        <v>36</v>
      </c>
      <c r="BN277" s="1104" t="s">
        <v>36</v>
      </c>
      <c r="BO277" s="1104" t="s">
        <v>36</v>
      </c>
      <c r="BP277" s="1104" t="s">
        <v>36</v>
      </c>
      <c r="BQ277" s="1124" t="s">
        <v>36</v>
      </c>
      <c r="BR277" s="1144" t="s">
        <v>36</v>
      </c>
      <c r="BS277" s="1104" t="s">
        <v>36</v>
      </c>
      <c r="BT277" s="1104" t="s">
        <v>36</v>
      </c>
      <c r="BU277" s="1104" t="s">
        <v>36</v>
      </c>
      <c r="BV277" s="1104" t="s">
        <v>36</v>
      </c>
      <c r="BW277" s="1104" t="s">
        <v>36</v>
      </c>
      <c r="BX277" s="1104" t="s">
        <v>36</v>
      </c>
      <c r="BY277" s="1161" t="s">
        <v>36</v>
      </c>
      <c r="BZ277" s="1161" t="s">
        <v>36</v>
      </c>
      <c r="CA277" s="1161" t="s">
        <v>36</v>
      </c>
      <c r="CB277" s="1161" t="s">
        <v>36</v>
      </c>
      <c r="CC277" s="1161" t="s">
        <v>36</v>
      </c>
      <c r="CD277" s="1885"/>
      <c r="CE277" s="1885"/>
      <c r="CF277" s="1885"/>
      <c r="CG277" s="1885"/>
      <c r="CH277" s="1885"/>
      <c r="CI277" s="1885"/>
      <c r="CJ277" s="1885"/>
      <c r="CK277" s="1885"/>
      <c r="CL277" s="1885"/>
      <c r="CM277" s="1885"/>
      <c r="CN277" s="1885"/>
      <c r="CO277" s="1885"/>
      <c r="CP277" s="1885"/>
      <c r="CQ277" s="1885"/>
      <c r="CR277" s="1885"/>
      <c r="CS277" s="1885"/>
      <c r="CT277" s="1885"/>
      <c r="CU277" s="1885"/>
      <c r="CV277" s="1885"/>
      <c r="CW277" s="1885"/>
      <c r="CX277" s="1885"/>
      <c r="CY277" s="1885"/>
      <c r="CZ277" s="1885"/>
    </row>
    <row r="278" s="642" customFormat="true" ht="15" customHeight="true" x14ac:dyDescent="0.2">
      <c r="AD278" s="646"/>
      <c r="AE278" s="646"/>
      <c r="AF278" s="646"/>
      <c r="AG278" s="646"/>
      <c r="AH278" s="646"/>
      <c r="AI278" s="646"/>
      <c r="AJ278" s="646"/>
      <c r="AK278" s="646"/>
      <c r="AL278" s="646"/>
      <c r="AM278" s="646"/>
      <c r="AN278" s="646"/>
      <c r="AO278" s="646"/>
      <c r="AP278" s="646"/>
      <c r="AQ278" s="646"/>
      <c r="AR278" s="646"/>
      <c r="AS278" s="646"/>
      <c r="AT278" s="646"/>
      <c r="AU278" s="646"/>
      <c r="AV278" s="646"/>
      <c r="AW278" s="646"/>
      <c r="AX278" s="646"/>
      <c r="AY278" s="646"/>
      <c r="AZ278" s="646"/>
      <c r="BA278" s="2233"/>
      <c r="BB278" s="295" t="s">
        <v>80</v>
      </c>
      <c r="BC278" s="1085" t="s">
        <v>36</v>
      </c>
      <c r="BD278" s="1104" t="s">
        <v>36</v>
      </c>
      <c r="BE278" s="1104" t="s">
        <v>36</v>
      </c>
      <c r="BF278" s="1104" t="s">
        <v>36</v>
      </c>
      <c r="BG278" s="1124" t="s">
        <v>36</v>
      </c>
      <c r="BH278" s="1144" t="s">
        <v>36</v>
      </c>
      <c r="BI278" s="1104" t="s">
        <v>36</v>
      </c>
      <c r="BJ278" s="1104" t="s">
        <v>36</v>
      </c>
      <c r="BK278" s="1104" t="s">
        <v>36</v>
      </c>
      <c r="BL278" s="1124" t="s">
        <v>36</v>
      </c>
      <c r="BM278" s="1144" t="s">
        <v>36</v>
      </c>
      <c r="BN278" s="1104" t="s">
        <v>36</v>
      </c>
      <c r="BO278" s="1104" t="s">
        <v>36</v>
      </c>
      <c r="BP278" s="1104" t="s">
        <v>36</v>
      </c>
      <c r="BQ278" s="1124" t="s">
        <v>36</v>
      </c>
      <c r="BR278" s="1144" t="s">
        <v>36</v>
      </c>
      <c r="BS278" s="1104" t="s">
        <v>36</v>
      </c>
      <c r="BT278" s="1104" t="s">
        <v>36</v>
      </c>
      <c r="BU278" s="1104" t="s">
        <v>36</v>
      </c>
      <c r="BV278" s="1104" t="s">
        <v>36</v>
      </c>
      <c r="BW278" s="1104" t="s">
        <v>36</v>
      </c>
      <c r="BX278" s="1104" t="s">
        <v>36</v>
      </c>
      <c r="BY278" s="1161" t="s">
        <v>36</v>
      </c>
      <c r="BZ278" s="1161" t="s">
        <v>36</v>
      </c>
      <c r="CA278" s="1161" t="s">
        <v>36</v>
      </c>
      <c r="CB278" s="1161" t="s">
        <v>36</v>
      </c>
      <c r="CC278" s="1161" t="s">
        <v>36</v>
      </c>
      <c r="CD278" s="1885"/>
      <c r="CE278" s="1885"/>
      <c r="CF278" s="1885"/>
      <c r="CG278" s="1885"/>
      <c r="CH278" s="1885"/>
      <c r="CI278" s="1885"/>
      <c r="CJ278" s="1885"/>
      <c r="CK278" s="1885"/>
      <c r="CL278" s="1885"/>
      <c r="CM278" s="1885"/>
      <c r="CN278" s="1885"/>
      <c r="CO278" s="1885"/>
      <c r="CP278" s="1885"/>
      <c r="CQ278" s="1885"/>
      <c r="CR278" s="1885"/>
      <c r="CS278" s="1885"/>
      <c r="CT278" s="1885"/>
      <c r="CU278" s="1885"/>
      <c r="CV278" s="1885"/>
      <c r="CW278" s="1885"/>
      <c r="CX278" s="1885"/>
      <c r="CY278" s="1885"/>
      <c r="CZ278" s="1885"/>
    </row>
    <row r="279" s="642" customFormat="true" ht="15" customHeight="true" x14ac:dyDescent="0.2">
      <c r="AD279" s="646"/>
      <c r="AE279" s="646"/>
      <c r="AF279" s="646"/>
      <c r="AG279" s="646"/>
      <c r="AH279" s="646"/>
      <c r="AI279" s="646"/>
      <c r="AJ279" s="646"/>
      <c r="AK279" s="646"/>
      <c r="AL279" s="646"/>
      <c r="AM279" s="646"/>
      <c r="AN279" s="646"/>
      <c r="AO279" s="646"/>
      <c r="AP279" s="646"/>
      <c r="AQ279" s="646"/>
      <c r="AR279" s="646"/>
      <c r="AS279" s="646"/>
      <c r="AT279" s="646"/>
      <c r="AU279" s="646"/>
      <c r="AV279" s="646"/>
      <c r="AW279" s="646"/>
      <c r="AX279" s="646"/>
      <c r="AY279" s="646"/>
      <c r="AZ279" s="646"/>
      <c r="BA279" s="2233"/>
      <c r="BB279" s="295" t="s">
        <v>81</v>
      </c>
      <c r="BC279" s="1085" t="s">
        <v>36</v>
      </c>
      <c r="BD279" s="1105" t="s">
        <v>36</v>
      </c>
      <c r="BE279" s="1105" t="s">
        <v>36</v>
      </c>
      <c r="BF279" s="1105" t="s">
        <v>36</v>
      </c>
      <c r="BG279" s="1125" t="s">
        <v>36</v>
      </c>
      <c r="BH279" s="1085" t="s">
        <v>36</v>
      </c>
      <c r="BI279" s="1105" t="s">
        <v>36</v>
      </c>
      <c r="BJ279" s="1105" t="s">
        <v>36</v>
      </c>
      <c r="BK279" s="1105" t="s">
        <v>36</v>
      </c>
      <c r="BL279" s="1125" t="s">
        <v>36</v>
      </c>
      <c r="BM279" s="1085" t="s">
        <v>36</v>
      </c>
      <c r="BN279" s="1105" t="s">
        <v>36</v>
      </c>
      <c r="BO279" s="1105" t="s">
        <v>36</v>
      </c>
      <c r="BP279" s="1105" t="s">
        <v>36</v>
      </c>
      <c r="BQ279" s="1125" t="s">
        <v>36</v>
      </c>
      <c r="BR279" s="1085" t="s">
        <v>36</v>
      </c>
      <c r="BS279" s="1105" t="s">
        <v>36</v>
      </c>
      <c r="BT279" s="1105" t="s">
        <v>36</v>
      </c>
      <c r="BU279" s="1105" t="s">
        <v>36</v>
      </c>
      <c r="BV279" s="1105" t="s">
        <v>36</v>
      </c>
      <c r="BW279" s="1105" t="s">
        <v>36</v>
      </c>
      <c r="BX279" s="1105" t="s">
        <v>36</v>
      </c>
      <c r="BY279" s="1162" t="s">
        <v>36</v>
      </c>
      <c r="BZ279" s="1162" t="s">
        <v>36</v>
      </c>
      <c r="CA279" s="1162" t="s">
        <v>36</v>
      </c>
      <c r="CB279" s="1162" t="s">
        <v>36</v>
      </c>
      <c r="CC279" s="1162" t="s">
        <v>36</v>
      </c>
      <c r="CD279" s="1886"/>
      <c r="CE279" s="1886"/>
      <c r="CF279" s="1886"/>
      <c r="CG279" s="1886"/>
      <c r="CH279" s="1886"/>
      <c r="CI279" s="1886"/>
      <c r="CJ279" s="1886"/>
      <c r="CK279" s="1886"/>
      <c r="CL279" s="1886"/>
      <c r="CM279" s="1886"/>
      <c r="CN279" s="1886"/>
      <c r="CO279" s="1886"/>
      <c r="CP279" s="1886"/>
      <c r="CQ279" s="1886"/>
      <c r="CR279" s="1886"/>
      <c r="CS279" s="1886"/>
      <c r="CT279" s="1886"/>
      <c r="CU279" s="1886"/>
      <c r="CV279" s="1886"/>
      <c r="CW279" s="1886"/>
      <c r="CX279" s="1886"/>
      <c r="CY279" s="1886"/>
      <c r="CZ279" s="1886"/>
    </row>
    <row r="280" s="643" customFormat="true" ht="15" customHeight="true" x14ac:dyDescent="0.2">
      <c r="B280" s="644"/>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33"/>
      <c r="BB280" s="295" t="s">
        <v>82</v>
      </c>
      <c r="BC280" s="1085" t="s">
        <v>36</v>
      </c>
      <c r="BD280" s="1105" t="s">
        <v>36</v>
      </c>
      <c r="BE280" s="1105" t="s">
        <v>36</v>
      </c>
      <c r="BF280" s="1105" t="s">
        <v>36</v>
      </c>
      <c r="BG280" s="1125" t="s">
        <v>36</v>
      </c>
      <c r="BH280" s="1085" t="s">
        <v>36</v>
      </c>
      <c r="BI280" s="1105" t="s">
        <v>36</v>
      </c>
      <c r="BJ280" s="1105" t="s">
        <v>36</v>
      </c>
      <c r="BK280" s="1105" t="s">
        <v>36</v>
      </c>
      <c r="BL280" s="1125" t="s">
        <v>36</v>
      </c>
      <c r="BM280" s="1085" t="s">
        <v>36</v>
      </c>
      <c r="BN280" s="1105" t="s">
        <v>36</v>
      </c>
      <c r="BO280" s="1105" t="s">
        <v>36</v>
      </c>
      <c r="BP280" s="1105" t="s">
        <v>36</v>
      </c>
      <c r="BQ280" s="1125" t="s">
        <v>36</v>
      </c>
      <c r="BR280" s="1085" t="s">
        <v>36</v>
      </c>
      <c r="BS280" s="1105" t="s">
        <v>36</v>
      </c>
      <c r="BT280" s="1105" t="s">
        <v>36</v>
      </c>
      <c r="BU280" s="1105" t="s">
        <v>36</v>
      </c>
      <c r="BV280" s="1105" t="s">
        <v>36</v>
      </c>
      <c r="BW280" s="1105" t="s">
        <v>36</v>
      </c>
      <c r="BX280" s="1105" t="s">
        <v>36</v>
      </c>
      <c r="BY280" s="1162" t="s">
        <v>36</v>
      </c>
      <c r="BZ280" s="1162" t="s">
        <v>36</v>
      </c>
      <c r="CA280" s="1162" t="s">
        <v>36</v>
      </c>
      <c r="CB280" s="1162" t="s">
        <v>36</v>
      </c>
      <c r="CC280" s="1162" t="s">
        <v>36</v>
      </c>
      <c r="CD280" s="1886"/>
      <c r="CE280" s="1886"/>
      <c r="CF280" s="1886"/>
      <c r="CG280" s="1886"/>
      <c r="CH280" s="1886"/>
      <c r="CI280" s="1886"/>
      <c r="CJ280" s="1886"/>
      <c r="CK280" s="1886"/>
      <c r="CL280" s="1886"/>
      <c r="CM280" s="1886"/>
      <c r="CN280" s="1886"/>
      <c r="CO280" s="1886"/>
      <c r="CP280" s="1886"/>
      <c r="CQ280" s="1886"/>
      <c r="CR280" s="1886"/>
      <c r="CS280" s="1886"/>
      <c r="CT280" s="1886"/>
      <c r="CU280" s="1886"/>
      <c r="CV280" s="1886"/>
      <c r="CW280" s="1886"/>
      <c r="CX280" s="1886"/>
      <c r="CY280" s="1886"/>
      <c r="CZ280" s="1886"/>
    </row>
    <row r="281" s="643" customFormat="true" ht="15" customHeight="true" x14ac:dyDescent="0.2">
      <c r="B281" s="644"/>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33"/>
      <c r="BB281" s="295" t="s">
        <v>83</v>
      </c>
      <c r="BC281" s="1085" t="s">
        <v>36</v>
      </c>
      <c r="BD281" s="1105" t="s">
        <v>36</v>
      </c>
      <c r="BE281" s="1105" t="s">
        <v>36</v>
      </c>
      <c r="BF281" s="1105" t="s">
        <v>36</v>
      </c>
      <c r="BG281" s="1125" t="s">
        <v>36</v>
      </c>
      <c r="BH281" s="1085" t="s">
        <v>36</v>
      </c>
      <c r="BI281" s="1105" t="s">
        <v>36</v>
      </c>
      <c r="BJ281" s="1105" t="s">
        <v>36</v>
      </c>
      <c r="BK281" s="1105" t="s">
        <v>36</v>
      </c>
      <c r="BL281" s="1125" t="s">
        <v>36</v>
      </c>
      <c r="BM281" s="1085" t="s">
        <v>36</v>
      </c>
      <c r="BN281" s="1105" t="s">
        <v>36</v>
      </c>
      <c r="BO281" s="1105" t="s">
        <v>36</v>
      </c>
      <c r="BP281" s="1105" t="s">
        <v>36</v>
      </c>
      <c r="BQ281" s="1125" t="s">
        <v>36</v>
      </c>
      <c r="BR281" s="1085" t="s">
        <v>36</v>
      </c>
      <c r="BS281" s="1105" t="s">
        <v>36</v>
      </c>
      <c r="BT281" s="1105" t="s">
        <v>36</v>
      </c>
      <c r="BU281" s="1105" t="s">
        <v>36</v>
      </c>
      <c r="BV281" s="1105" t="s">
        <v>36</v>
      </c>
      <c r="BW281" s="1105" t="s">
        <v>36</v>
      </c>
      <c r="BX281" s="1105" t="s">
        <v>36</v>
      </c>
      <c r="BY281" s="1162" t="s">
        <v>36</v>
      </c>
      <c r="BZ281" s="1162" t="s">
        <v>36</v>
      </c>
      <c r="CA281" s="1162" t="s">
        <v>36</v>
      </c>
      <c r="CB281" s="1162" t="s">
        <v>36</v>
      </c>
      <c r="CC281" s="1162" t="s">
        <v>36</v>
      </c>
      <c r="CD281" s="1886"/>
      <c r="CE281" s="1886"/>
      <c r="CF281" s="1886"/>
      <c r="CG281" s="1886"/>
      <c r="CH281" s="1886"/>
      <c r="CI281" s="1886"/>
      <c r="CJ281" s="1886"/>
      <c r="CK281" s="1886"/>
      <c r="CL281" s="1886"/>
      <c r="CM281" s="1886"/>
      <c r="CN281" s="1886"/>
      <c r="CO281" s="1886"/>
      <c r="CP281" s="1886"/>
      <c r="CQ281" s="1886"/>
      <c r="CR281" s="1886"/>
      <c r="CS281" s="1886"/>
      <c r="CT281" s="1886"/>
      <c r="CU281" s="1886"/>
      <c r="CV281" s="1886"/>
      <c r="CW281" s="1886"/>
      <c r="CX281" s="1886"/>
      <c r="CY281" s="1886"/>
      <c r="CZ281" s="1886"/>
    </row>
    <row r="282" s="643" customFormat="true" ht="15" customHeight="true" x14ac:dyDescent="0.2">
      <c r="B282" s="644"/>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33"/>
      <c r="BB282" s="295" t="s">
        <v>84</v>
      </c>
      <c r="BC282" s="1085" t="s">
        <v>36</v>
      </c>
      <c r="BD282" s="1105" t="s">
        <v>36</v>
      </c>
      <c r="BE282" s="1105" t="s">
        <v>36</v>
      </c>
      <c r="BF282" s="1105" t="s">
        <v>36</v>
      </c>
      <c r="BG282" s="1125" t="s">
        <v>36</v>
      </c>
      <c r="BH282" s="1085" t="s">
        <v>36</v>
      </c>
      <c r="BI282" s="1105" t="s">
        <v>36</v>
      </c>
      <c r="BJ282" s="1105" t="s">
        <v>36</v>
      </c>
      <c r="BK282" s="1105" t="s">
        <v>36</v>
      </c>
      <c r="BL282" s="1125" t="s">
        <v>36</v>
      </c>
      <c r="BM282" s="1085" t="s">
        <v>36</v>
      </c>
      <c r="BN282" s="1105" t="s">
        <v>36</v>
      </c>
      <c r="BO282" s="1105" t="s">
        <v>36</v>
      </c>
      <c r="BP282" s="1105" t="s">
        <v>36</v>
      </c>
      <c r="BQ282" s="1125" t="s">
        <v>36</v>
      </c>
      <c r="BR282" s="1085" t="s">
        <v>36</v>
      </c>
      <c r="BS282" s="1105" t="s">
        <v>36</v>
      </c>
      <c r="BT282" s="1105" t="s">
        <v>36</v>
      </c>
      <c r="BU282" s="1105" t="s">
        <v>36</v>
      </c>
      <c r="BV282" s="1105" t="s">
        <v>36</v>
      </c>
      <c r="BW282" s="1105" t="s">
        <v>36</v>
      </c>
      <c r="BX282" s="1105" t="s">
        <v>36</v>
      </c>
      <c r="BY282" s="1162" t="s">
        <v>36</v>
      </c>
      <c r="BZ282" s="1162" t="s">
        <v>36</v>
      </c>
      <c r="CA282" s="1162" t="s">
        <v>36</v>
      </c>
      <c r="CB282" s="1162" t="s">
        <v>36</v>
      </c>
      <c r="CC282" s="1162" t="s">
        <v>36</v>
      </c>
      <c r="CD282" s="1886"/>
      <c r="CE282" s="1886"/>
      <c r="CF282" s="1886"/>
      <c r="CG282" s="1886"/>
      <c r="CH282" s="1886"/>
      <c r="CI282" s="1886"/>
      <c r="CJ282" s="1886"/>
      <c r="CK282" s="1886"/>
      <c r="CL282" s="1886"/>
      <c r="CM282" s="1886"/>
      <c r="CN282" s="1886"/>
      <c r="CO282" s="1886"/>
      <c r="CP282" s="1886"/>
      <c r="CQ282" s="1886"/>
      <c r="CR282" s="1886"/>
      <c r="CS282" s="1886"/>
      <c r="CT282" s="1886"/>
      <c r="CU282" s="1886"/>
      <c r="CV282" s="1886"/>
      <c r="CW282" s="1886"/>
      <c r="CX282" s="1886"/>
      <c r="CY282" s="1886"/>
      <c r="CZ282" s="1886"/>
    </row>
    <row r="283" s="643" customFormat="true" ht="15" customHeight="true" x14ac:dyDescent="0.2">
      <c r="B283" s="644"/>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33"/>
      <c r="BB283" s="295" t="s">
        <v>85</v>
      </c>
      <c r="BC283" s="1085" t="s">
        <v>36</v>
      </c>
      <c r="BD283" s="1105" t="s">
        <v>36</v>
      </c>
      <c r="BE283" s="1105" t="s">
        <v>36</v>
      </c>
      <c r="BF283" s="1105" t="s">
        <v>36</v>
      </c>
      <c r="BG283" s="1125" t="s">
        <v>36</v>
      </c>
      <c r="BH283" s="1085" t="s">
        <v>36</v>
      </c>
      <c r="BI283" s="1105" t="s">
        <v>36</v>
      </c>
      <c r="BJ283" s="1105" t="s">
        <v>36</v>
      </c>
      <c r="BK283" s="1105" t="s">
        <v>36</v>
      </c>
      <c r="BL283" s="1125" t="s">
        <v>36</v>
      </c>
      <c r="BM283" s="1085" t="s">
        <v>36</v>
      </c>
      <c r="BN283" s="1105" t="s">
        <v>36</v>
      </c>
      <c r="BO283" s="1105" t="s">
        <v>36</v>
      </c>
      <c r="BP283" s="1105" t="s">
        <v>36</v>
      </c>
      <c r="BQ283" s="1125" t="s">
        <v>36</v>
      </c>
      <c r="BR283" s="1085" t="s">
        <v>36</v>
      </c>
      <c r="BS283" s="1105" t="s">
        <v>36</v>
      </c>
      <c r="BT283" s="1105" t="s">
        <v>36</v>
      </c>
      <c r="BU283" s="1105" t="s">
        <v>36</v>
      </c>
      <c r="BV283" s="1105" t="s">
        <v>36</v>
      </c>
      <c r="BW283" s="1105" t="s">
        <v>36</v>
      </c>
      <c r="BX283" s="1105" t="s">
        <v>36</v>
      </c>
      <c r="BY283" s="1162" t="s">
        <v>36</v>
      </c>
      <c r="BZ283" s="1162" t="s">
        <v>36</v>
      </c>
      <c r="CA283" s="1162" t="s">
        <v>36</v>
      </c>
      <c r="CB283" s="1162" t="s">
        <v>36</v>
      </c>
      <c r="CC283" s="1162" t="s">
        <v>36</v>
      </c>
      <c r="CD283" s="1886"/>
      <c r="CE283" s="1886"/>
      <c r="CF283" s="1886"/>
      <c r="CG283" s="1886"/>
      <c r="CH283" s="1886"/>
      <c r="CI283" s="1886"/>
      <c r="CJ283" s="1886"/>
      <c r="CK283" s="1886"/>
      <c r="CL283" s="1886"/>
      <c r="CM283" s="1886"/>
      <c r="CN283" s="1886"/>
      <c r="CO283" s="1886"/>
      <c r="CP283" s="1886"/>
      <c r="CQ283" s="1886"/>
      <c r="CR283" s="1886"/>
      <c r="CS283" s="1886"/>
      <c r="CT283" s="1886"/>
      <c r="CU283" s="1886"/>
      <c r="CV283" s="1886"/>
      <c r="CW283" s="1886"/>
      <c r="CX283" s="1886"/>
      <c r="CY283" s="1886"/>
      <c r="CZ283" s="1886"/>
    </row>
    <row r="284" s="643" customFormat="true" ht="15" customHeight="true" x14ac:dyDescent="0.2">
      <c r="B284" s="644"/>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34"/>
      <c r="BB284" s="296" t="s">
        <v>114</v>
      </c>
      <c r="BC284" s="1086" t="s">
        <v>36</v>
      </c>
      <c r="BD284" s="1106" t="s">
        <v>36</v>
      </c>
      <c r="BE284" s="1106" t="s">
        <v>36</v>
      </c>
      <c r="BF284" s="1106" t="s">
        <v>36</v>
      </c>
      <c r="BG284" s="1126" t="s">
        <v>36</v>
      </c>
      <c r="BH284" s="1145" t="s">
        <v>36</v>
      </c>
      <c r="BI284" s="1106" t="s">
        <v>36</v>
      </c>
      <c r="BJ284" s="1106" t="s">
        <v>36</v>
      </c>
      <c r="BK284" s="1106" t="s">
        <v>36</v>
      </c>
      <c r="BL284" s="1126" t="s">
        <v>36</v>
      </c>
      <c r="BM284" s="1145" t="s">
        <v>36</v>
      </c>
      <c r="BN284" s="1106" t="s">
        <v>36</v>
      </c>
      <c r="BO284" s="1106" t="s">
        <v>36</v>
      </c>
      <c r="BP284" s="1106" t="s">
        <v>36</v>
      </c>
      <c r="BQ284" s="1126" t="s">
        <v>36</v>
      </c>
      <c r="BR284" s="1145" t="s">
        <v>36</v>
      </c>
      <c r="BS284" s="1106" t="s">
        <v>36</v>
      </c>
      <c r="BT284" s="1106" t="s">
        <v>36</v>
      </c>
      <c r="BU284" s="1106" t="s">
        <v>36</v>
      </c>
      <c r="BV284" s="1106" t="s">
        <v>36</v>
      </c>
      <c r="BW284" s="1106" t="s">
        <v>36</v>
      </c>
      <c r="BX284" s="1106" t="s">
        <v>36</v>
      </c>
      <c r="BY284" s="1163" t="s">
        <v>36</v>
      </c>
      <c r="BZ284" s="1163" t="s">
        <v>36</v>
      </c>
      <c r="CA284" s="1163" t="s">
        <v>36</v>
      </c>
      <c r="CB284" s="1163" t="s">
        <v>36</v>
      </c>
      <c r="CC284" s="1163" t="s">
        <v>36</v>
      </c>
      <c r="CD284" s="1888"/>
      <c r="CE284" s="1888"/>
      <c r="CF284" s="1888"/>
      <c r="CG284" s="1888"/>
      <c r="CH284" s="1888"/>
      <c r="CI284" s="1888"/>
      <c r="CJ284" s="1888"/>
      <c r="CK284" s="1888"/>
      <c r="CL284" s="1888"/>
      <c r="CM284" s="1888"/>
      <c r="CN284" s="1888"/>
      <c r="CO284" s="1888"/>
      <c r="CP284" s="1888"/>
      <c r="CQ284" s="1888"/>
      <c r="CR284" s="1888"/>
      <c r="CS284" s="1888"/>
      <c r="CT284" s="1888"/>
      <c r="CU284" s="1888"/>
      <c r="CV284" s="1888"/>
      <c r="CW284" s="1888"/>
      <c r="CX284" s="1888"/>
      <c r="CY284" s="1888"/>
      <c r="CZ284" s="1888"/>
    </row>
    <row r="285" s="643" customFormat="true" ht="15" customHeight="true" x14ac:dyDescent="0.2">
      <c r="B285" s="644"/>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43" customFormat="true" ht="15" customHeight="true" x14ac:dyDescent="0.2">
      <c r="B286" s="644"/>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43" customFormat="true" ht="15" customHeight="true" x14ac:dyDescent="0.2">
      <c r="B287" s="644"/>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43" customFormat="true" ht="15" customHeight="true" x14ac:dyDescent="0.2">
      <c r="B288" s="644"/>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43" customFormat="true" ht="15" customHeight="true" x14ac:dyDescent="0.2">
      <c r="A289" s="399"/>
      <c r="B289" s="400"/>
      <c r="C289" s="401"/>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43" customFormat="true" ht="15" customHeight="true" x14ac:dyDescent="0.2">
      <c r="A290" s="658"/>
      <c r="B290" s="659"/>
      <c r="C290" s="660"/>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43" customFormat="true" ht="15" customHeight="true" x14ac:dyDescent="0.2">
      <c r="A291" s="661"/>
      <c r="B291" s="662"/>
      <c r="C291" s="663"/>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43" customFormat="true" ht="15" customHeight="true" x14ac:dyDescent="0.2">
      <c r="A292" s="664"/>
      <c r="B292" s="665"/>
      <c r="C292" s="66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43" customFormat="true" ht="15" customHeight="true" x14ac:dyDescent="0.2">
      <c r="A293" s="667"/>
      <c r="B293" s="668"/>
      <c r="C293" s="669"/>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43" customFormat="true" ht="15" customHeight="true" x14ac:dyDescent="0.2">
      <c r="A294" s="670"/>
      <c r="B294" s="671"/>
      <c r="C294" s="672"/>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43" customFormat="true" ht="15" customHeight="true" x14ac:dyDescent="0.2">
      <c r="A295" s="670"/>
      <c r="B295" s="671"/>
      <c r="C295" s="672"/>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43" customFormat="true" ht="15" customHeight="true" x14ac:dyDescent="0.2">
      <c r="A296" s="670"/>
      <c r="B296" s="673"/>
      <c r="C296" s="672"/>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43" customFormat="true" ht="15" customHeight="true" x14ac:dyDescent="0.2">
      <c r="A297" s="674"/>
      <c r="B297" s="675"/>
      <c r="C297" s="67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43" customFormat="true" ht="15" customHeight="true" x14ac:dyDescent="0.2">
      <c r="B298" s="644"/>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43" customFormat="true" ht="15" customHeight="true" x14ac:dyDescent="0.2">
      <c r="A299" s="402"/>
      <c r="B299" s="403"/>
      <c r="C299" s="404"/>
      <c r="D299" s="405"/>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43" customFormat="true" ht="15" customHeight="true" x14ac:dyDescent="0.2">
      <c r="A300" s="677"/>
      <c r="B300" s="678"/>
      <c r="C300" s="679"/>
      <c r="D300" s="680"/>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43" customFormat="true" ht="15" customHeight="true" x14ac:dyDescent="0.2">
      <c r="A301" s="681"/>
      <c r="B301" s="682"/>
      <c r="C301" s="683"/>
      <c r="D301" s="684"/>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43" customFormat="true" ht="15" customHeight="true" x14ac:dyDescent="0.2">
      <c r="A302" s="685"/>
      <c r="B302" s="686"/>
      <c r="C302" s="687"/>
      <c r="D302" s="688"/>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43" customFormat="true" ht="15" customHeight="true" x14ac:dyDescent="0.2">
      <c r="A303" s="689"/>
      <c r="B303" s="690"/>
      <c r="C303" s="691"/>
      <c r="D303" s="692"/>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43" customFormat="true" ht="15" customHeight="true" x14ac:dyDescent="0.2">
      <c r="A304" s="693"/>
      <c r="B304" s="694"/>
      <c r="C304" s="695"/>
      <c r="D304" s="69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43" customFormat="true" ht="15" customHeight="true" x14ac:dyDescent="0.2">
      <c r="A305" s="697"/>
      <c r="B305" s="698"/>
      <c r="C305" s="699"/>
      <c r="D305" s="700"/>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43" customFormat="true" ht="15" customHeight="true" x14ac:dyDescent="0.2">
      <c r="B306" s="644"/>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43" customFormat="true" ht="15" customHeight="true" x14ac:dyDescent="0.2">
      <c r="B307" s="644"/>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43" customFormat="true" ht="15" customHeight="true" x14ac:dyDescent="0.2">
      <c r="B308" s="644"/>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43" customFormat="true" ht="15" customHeight="true" x14ac:dyDescent="0.2">
      <c r="B309" s="644"/>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43" customFormat="true" ht="15" customHeight="true" x14ac:dyDescent="0.2">
      <c r="B310" s="644"/>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43" customFormat="true" ht="15" customHeight="true" x14ac:dyDescent="0.2">
      <c r="B311" s="644"/>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43" customFormat="true" ht="15" customHeight="true" x14ac:dyDescent="0.2">
      <c r="B312" s="644"/>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43" customFormat="true" ht="15" customHeight="true" x14ac:dyDescent="0.2">
      <c r="B313" s="644"/>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43" customFormat="true" ht="15" customHeight="true" x14ac:dyDescent="0.2">
      <c r="B314" s="644"/>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43" customFormat="true" ht="15" customHeight="true" x14ac:dyDescent="0.2">
      <c r="B315" s="644"/>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43" customFormat="true" ht="15" customHeight="true" x14ac:dyDescent="0.2">
      <c r="B316" s="644"/>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43" customFormat="true" ht="15" customHeight="true" x14ac:dyDescent="0.2">
      <c r="B317" s="644"/>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43" customFormat="true" ht="15" customHeight="true" x14ac:dyDescent="0.2">
      <c r="B318" s="644"/>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43" customFormat="true" ht="15" customHeight="true" x14ac:dyDescent="0.2">
      <c r="B319" s="644"/>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43" customFormat="true" ht="15" customHeight="true" x14ac:dyDescent="0.2">
      <c r="B320" s="644"/>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43" customFormat="true" ht="15" customHeight="true" x14ac:dyDescent="0.2">
      <c r="B321" s="644"/>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43" customFormat="true" ht="15" customHeight="true" x14ac:dyDescent="0.2">
      <c r="B322" s="644"/>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43" customFormat="true" ht="15" customHeight="true" x14ac:dyDescent="0.2">
      <c r="B323" s="644"/>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43" customFormat="true" ht="15" customHeight="true" x14ac:dyDescent="0.2">
      <c r="B324" s="644"/>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43" customFormat="true" ht="15" customHeight="true" x14ac:dyDescent="0.2">
      <c r="B325" s="644"/>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43" customFormat="true" ht="15" customHeight="true" x14ac:dyDescent="0.2">
      <c r="B326" s="644"/>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43" customFormat="true" ht="15" customHeight="true" x14ac:dyDescent="0.2">
      <c r="B327" s="644"/>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43" customFormat="true" ht="15" customHeight="true" x14ac:dyDescent="0.2">
      <c r="B328" s="644"/>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43" customFormat="true" ht="250.15" customHeight="true" x14ac:dyDescent="0.2">
      <c r="B329" s="644"/>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8"/>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382"/>
      <c r="BW330" s="382"/>
      <c r="BX330" s="382"/>
      <c r="BY330" s="38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8"/>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382"/>
      <c r="BW331" s="382"/>
      <c r="BX331" s="382"/>
      <c r="BY331" s="38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8"/>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382"/>
      <c r="BW332" s="382"/>
      <c r="BX332" s="382"/>
      <c r="BY332" s="38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8"/>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8"/>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382"/>
      <c r="BW334" s="382"/>
      <c r="BX334" s="382"/>
      <c r="BY334" s="38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8"/>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382"/>
      <c r="BW335" s="382"/>
      <c r="BX335" s="382"/>
      <c r="BY335" s="38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8"/>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382"/>
      <c r="BW336" s="382"/>
      <c r="BX336" s="382"/>
      <c r="BY336" s="38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8"/>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382"/>
      <c r="BW337" s="382"/>
      <c r="BX337" s="382"/>
      <c r="BY337" s="38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8"/>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382"/>
      <c r="BW338" s="382"/>
      <c r="BX338" s="382"/>
      <c r="BY338" s="38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43" customFormat="true" ht="15" customHeight="true" x14ac:dyDescent="0.2">
      <c r="B339" s="644"/>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235" t="s">
        <v>115</v>
      </c>
      <c r="BD339" s="2236"/>
      <c r="BE339" s="2236"/>
      <c r="BF339" s="2236"/>
      <c r="BG339" s="2237"/>
      <c r="BH339" s="2238" t="s">
        <v>39</v>
      </c>
      <c r="BI339" s="2236"/>
      <c r="BJ339" s="2236"/>
      <c r="BK339" s="2236"/>
      <c r="BL339" s="2237"/>
      <c r="BM339" s="2238" t="s">
        <v>38</v>
      </c>
      <c r="BN339" s="2236"/>
      <c r="BO339" s="2236"/>
      <c r="BP339" s="2236"/>
      <c r="BQ339" s="2239"/>
      <c r="BR339" s="1712" t="s">
        <v>138</v>
      </c>
      <c r="BS339" s="1713"/>
      <c r="BT339" s="1713"/>
      <c r="BU339" s="1713"/>
      <c r="BV339" s="1713"/>
      <c r="BW339" s="1713"/>
      <c r="BX339" s="1713"/>
      <c r="BY339" s="1714"/>
      <c r="BZ339" s="313"/>
      <c r="CA339" s="313"/>
      <c r="CB339" s="313"/>
      <c r="CC339" s="313"/>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43" customFormat="true" ht="12.75" x14ac:dyDescent="0.2">
      <c r="B340" s="644"/>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353</v>
      </c>
      <c r="BS340" s="180" t="s">
        <v>354</v>
      </c>
      <c r="BT340" s="180" t="s">
        <v>355</v>
      </c>
      <c r="BU340" s="180" t="s">
        <v>356</v>
      </c>
      <c r="BV340" s="180" t="s">
        <v>357</v>
      </c>
      <c r="BW340" s="180" t="s">
        <v>358</v>
      </c>
      <c r="BX340" s="180" t="s">
        <v>359</v>
      </c>
      <c r="BY340" s="181" t="s">
        <v>360</v>
      </c>
      <c r="BZ340" s="181" t="s">
        <v>361</v>
      </c>
      <c r="CA340" s="181" t="s">
        <v>362</v>
      </c>
      <c r="CB340" s="181" t="s">
        <v>363</v>
      </c>
      <c r="CC340" s="181" t="s">
        <v>364</v>
      </c>
      <c r="CD340" s="1892"/>
      <c r="CE340" s="1892"/>
      <c r="CF340" s="1892"/>
      <c r="CG340" s="1892"/>
      <c r="CH340" s="1892"/>
      <c r="CI340" s="1892"/>
      <c r="CJ340" s="1892"/>
      <c r="CK340" s="1892"/>
      <c r="CL340" s="1892"/>
      <c r="CM340" s="1892"/>
      <c r="CN340" s="1892"/>
      <c r="CO340" s="1892"/>
      <c r="CP340" s="1892"/>
      <c r="CQ340" s="1892"/>
      <c r="CR340" s="1892"/>
      <c r="CS340" s="1892"/>
      <c r="CT340" s="1892"/>
      <c r="CU340" s="1892"/>
      <c r="CV340" s="1892"/>
      <c r="CW340" s="1892"/>
      <c r="CX340" s="1892"/>
      <c r="CY340" s="1892"/>
      <c r="CZ340" s="1892"/>
    </row>
    <row r="341" s="643" customFormat="true" ht="15" customHeight="true" x14ac:dyDescent="0.2">
      <c r="B341" s="644"/>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40" t="s">
        <v>145</v>
      </c>
      <c r="BB341" s="162" t="s">
        <v>50</v>
      </c>
      <c r="BC341" s="1087" t="s">
        <v>36</v>
      </c>
      <c r="BD341" s="1107" t="s">
        <v>36</v>
      </c>
      <c r="BE341" s="1107" t="s">
        <v>36</v>
      </c>
      <c r="BF341" s="1107" t="s">
        <v>36</v>
      </c>
      <c r="BG341" s="1127" t="s">
        <v>36</v>
      </c>
      <c r="BH341" s="1146" t="s">
        <v>36</v>
      </c>
      <c r="BI341" s="1107" t="s">
        <v>36</v>
      </c>
      <c r="BJ341" s="1107" t="s">
        <v>36</v>
      </c>
      <c r="BK341" s="1107" t="s">
        <v>36</v>
      </c>
      <c r="BL341" s="1127" t="s">
        <v>36</v>
      </c>
      <c r="BM341" s="1146" t="s">
        <v>36</v>
      </c>
      <c r="BN341" s="1107" t="s">
        <v>36</v>
      </c>
      <c r="BO341" s="1107" t="s">
        <v>36</v>
      </c>
      <c r="BP341" s="1107" t="s">
        <v>36</v>
      </c>
      <c r="BQ341" s="1127" t="s">
        <v>36</v>
      </c>
      <c r="BR341" s="1146" t="s">
        <v>36</v>
      </c>
      <c r="BS341" s="1107" t="s">
        <v>36</v>
      </c>
      <c r="BT341" s="1107" t="s">
        <v>36</v>
      </c>
      <c r="BU341" s="1107" t="s">
        <v>36</v>
      </c>
      <c r="BV341" s="1107" t="s">
        <v>36</v>
      </c>
      <c r="BW341" s="1107" t="s">
        <v>36</v>
      </c>
      <c r="BX341" s="1107" t="s">
        <v>36</v>
      </c>
      <c r="BY341" s="1164" t="s">
        <v>36</v>
      </c>
      <c r="BZ341" s="1164" t="s">
        <v>36</v>
      </c>
      <c r="CA341" s="1164" t="s">
        <v>36</v>
      </c>
      <c r="CB341" s="1164" t="s">
        <v>36</v>
      </c>
      <c r="CC341" s="1164" t="s">
        <v>36</v>
      </c>
      <c r="CD341" s="1894"/>
      <c r="CE341" s="1894"/>
      <c r="CF341" s="1894"/>
      <c r="CG341" s="1894"/>
      <c r="CH341" s="1894"/>
      <c r="CI341" s="1894"/>
      <c r="CJ341" s="1894"/>
      <c r="CK341" s="1894"/>
      <c r="CL341" s="1894"/>
      <c r="CM341" s="1894"/>
      <c r="CN341" s="1894"/>
      <c r="CO341" s="1894"/>
      <c r="CP341" s="1894"/>
      <c r="CQ341" s="1894"/>
      <c r="CR341" s="1894"/>
      <c r="CS341" s="1894"/>
      <c r="CT341" s="1894"/>
      <c r="CU341" s="1894"/>
      <c r="CV341" s="1894"/>
      <c r="CW341" s="1894"/>
      <c r="CX341" s="1894"/>
      <c r="CY341" s="1894"/>
      <c r="CZ341" s="1894"/>
    </row>
    <row r="342" s="643" customFormat="true" ht="15" customHeight="true" x14ac:dyDescent="0.2">
      <c r="B342" s="644"/>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29"/>
      <c r="BB342" s="163" t="s">
        <v>49</v>
      </c>
      <c r="BC342" s="1088" t="s">
        <v>36</v>
      </c>
      <c r="BD342" s="1108" t="s">
        <v>36</v>
      </c>
      <c r="BE342" s="1108" t="s">
        <v>36</v>
      </c>
      <c r="BF342" s="1108" t="s">
        <v>36</v>
      </c>
      <c r="BG342" s="1128" t="s">
        <v>36</v>
      </c>
      <c r="BH342" s="1147" t="s">
        <v>36</v>
      </c>
      <c r="BI342" s="1108" t="s">
        <v>36</v>
      </c>
      <c r="BJ342" s="1108" t="s">
        <v>36</v>
      </c>
      <c r="BK342" s="1108" t="s">
        <v>36</v>
      </c>
      <c r="BL342" s="1128" t="s">
        <v>36</v>
      </c>
      <c r="BM342" s="1147" t="s">
        <v>36</v>
      </c>
      <c r="BN342" s="1108" t="s">
        <v>36</v>
      </c>
      <c r="BO342" s="1108" t="s">
        <v>36</v>
      </c>
      <c r="BP342" s="1108" t="s">
        <v>36</v>
      </c>
      <c r="BQ342" s="1128" t="s">
        <v>36</v>
      </c>
      <c r="BR342" s="1147" t="s">
        <v>36</v>
      </c>
      <c r="BS342" s="1108" t="s">
        <v>36</v>
      </c>
      <c r="BT342" s="1108" t="s">
        <v>36</v>
      </c>
      <c r="BU342" s="1108" t="s">
        <v>36</v>
      </c>
      <c r="BV342" s="1108" t="s">
        <v>36</v>
      </c>
      <c r="BW342" s="1108" t="s">
        <v>36</v>
      </c>
      <c r="BX342" s="1108" t="s">
        <v>36</v>
      </c>
      <c r="BY342" s="1165" t="s">
        <v>36</v>
      </c>
      <c r="BZ342" s="1165" t="s">
        <v>36</v>
      </c>
      <c r="CA342" s="1165" t="s">
        <v>36</v>
      </c>
      <c r="CB342" s="1165" t="s">
        <v>36</v>
      </c>
      <c r="CC342" s="1165" t="s">
        <v>36</v>
      </c>
      <c r="CD342" s="1896"/>
      <c r="CE342" s="1896"/>
      <c r="CF342" s="1896"/>
      <c r="CG342" s="1896"/>
      <c r="CH342" s="1896"/>
      <c r="CI342" s="1896"/>
      <c r="CJ342" s="1896"/>
      <c r="CK342" s="1896"/>
      <c r="CL342" s="1896"/>
      <c r="CM342" s="1896"/>
      <c r="CN342" s="1896"/>
      <c r="CO342" s="1896"/>
      <c r="CP342" s="1896"/>
      <c r="CQ342" s="1896"/>
      <c r="CR342" s="1896"/>
      <c r="CS342" s="1896"/>
      <c r="CT342" s="1896"/>
      <c r="CU342" s="1896"/>
      <c r="CV342" s="1896"/>
      <c r="CW342" s="1896"/>
      <c r="CX342" s="1896"/>
      <c r="CY342" s="1896"/>
      <c r="CZ342" s="1896"/>
    </row>
    <row r="343" s="643" customFormat="true" ht="15" customHeight="true" x14ac:dyDescent="0.2">
      <c r="B343" s="644"/>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28" t="s">
        <v>140</v>
      </c>
      <c r="BB343" s="163" t="s">
        <v>50</v>
      </c>
      <c r="BC343" s="1088" t="s">
        <v>36</v>
      </c>
      <c r="BD343" s="1108" t="s">
        <v>36</v>
      </c>
      <c r="BE343" s="1108" t="s">
        <v>36</v>
      </c>
      <c r="BF343" s="1108" t="s">
        <v>36</v>
      </c>
      <c r="BG343" s="1128" t="s">
        <v>36</v>
      </c>
      <c r="BH343" s="1147" t="s">
        <v>36</v>
      </c>
      <c r="BI343" s="1108" t="s">
        <v>36</v>
      </c>
      <c r="BJ343" s="1108" t="s">
        <v>36</v>
      </c>
      <c r="BK343" s="1108" t="s">
        <v>36</v>
      </c>
      <c r="BL343" s="1128" t="s">
        <v>36</v>
      </c>
      <c r="BM343" s="1147" t="s">
        <v>36</v>
      </c>
      <c r="BN343" s="1108" t="s">
        <v>36</v>
      </c>
      <c r="BO343" s="1108" t="s">
        <v>36</v>
      </c>
      <c r="BP343" s="1108" t="s">
        <v>36</v>
      </c>
      <c r="BQ343" s="1128" t="s">
        <v>36</v>
      </c>
      <c r="BR343" s="1147" t="s">
        <v>36</v>
      </c>
      <c r="BS343" s="1108" t="s">
        <v>36</v>
      </c>
      <c r="BT343" s="1108" t="s">
        <v>36</v>
      </c>
      <c r="BU343" s="1108" t="s">
        <v>36</v>
      </c>
      <c r="BV343" s="1108" t="s">
        <v>36</v>
      </c>
      <c r="BW343" s="1108" t="s">
        <v>36</v>
      </c>
      <c r="BX343" s="1108" t="s">
        <v>36</v>
      </c>
      <c r="BY343" s="1165" t="s">
        <v>36</v>
      </c>
      <c r="BZ343" s="1165" t="s">
        <v>36</v>
      </c>
      <c r="CA343" s="1165" t="s">
        <v>36</v>
      </c>
      <c r="CB343" s="1165" t="s">
        <v>36</v>
      </c>
      <c r="CC343" s="1165" t="s">
        <v>36</v>
      </c>
      <c r="CD343" s="1896"/>
      <c r="CE343" s="1896"/>
      <c r="CF343" s="1896"/>
      <c r="CG343" s="1896"/>
      <c r="CH343" s="1896"/>
      <c r="CI343" s="1896"/>
      <c r="CJ343" s="1896"/>
      <c r="CK343" s="1896"/>
      <c r="CL343" s="1896"/>
      <c r="CM343" s="1896"/>
      <c r="CN343" s="1896"/>
      <c r="CO343" s="1896"/>
      <c r="CP343" s="1896"/>
      <c r="CQ343" s="1896"/>
      <c r="CR343" s="1896"/>
      <c r="CS343" s="1896"/>
      <c r="CT343" s="1896"/>
      <c r="CU343" s="1896"/>
      <c r="CV343" s="1896"/>
      <c r="CW343" s="1896"/>
      <c r="CX343" s="1896"/>
      <c r="CY343" s="1896"/>
      <c r="CZ343" s="1896"/>
    </row>
    <row r="344" s="643" customFormat="true" ht="15" customHeight="true" x14ac:dyDescent="0.2">
      <c r="B344" s="644"/>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29"/>
      <c r="BB344" s="163" t="s">
        <v>49</v>
      </c>
      <c r="BC344" s="1088" t="s">
        <v>36</v>
      </c>
      <c r="BD344" s="1108" t="s">
        <v>36</v>
      </c>
      <c r="BE344" s="1108" t="s">
        <v>36</v>
      </c>
      <c r="BF344" s="1108" t="s">
        <v>36</v>
      </c>
      <c r="BG344" s="1128" t="s">
        <v>36</v>
      </c>
      <c r="BH344" s="1147" t="s">
        <v>36</v>
      </c>
      <c r="BI344" s="1108" t="s">
        <v>36</v>
      </c>
      <c r="BJ344" s="1108" t="s">
        <v>36</v>
      </c>
      <c r="BK344" s="1108" t="s">
        <v>36</v>
      </c>
      <c r="BL344" s="1128" t="s">
        <v>36</v>
      </c>
      <c r="BM344" s="1147" t="s">
        <v>36</v>
      </c>
      <c r="BN344" s="1108" t="s">
        <v>36</v>
      </c>
      <c r="BO344" s="1108" t="s">
        <v>36</v>
      </c>
      <c r="BP344" s="1108" t="s">
        <v>36</v>
      </c>
      <c r="BQ344" s="1128" t="s">
        <v>36</v>
      </c>
      <c r="BR344" s="1147" t="s">
        <v>36</v>
      </c>
      <c r="BS344" s="1108" t="s">
        <v>36</v>
      </c>
      <c r="BT344" s="1108" t="s">
        <v>36</v>
      </c>
      <c r="BU344" s="1108" t="s">
        <v>36</v>
      </c>
      <c r="BV344" s="1108" t="s">
        <v>36</v>
      </c>
      <c r="BW344" s="1108" t="s">
        <v>36</v>
      </c>
      <c r="BX344" s="1108" t="s">
        <v>36</v>
      </c>
      <c r="BY344" s="1165" t="s">
        <v>36</v>
      </c>
      <c r="BZ344" s="1165" t="s">
        <v>36</v>
      </c>
      <c r="CA344" s="1165" t="s">
        <v>36</v>
      </c>
      <c r="CB344" s="1165" t="s">
        <v>36</v>
      </c>
      <c r="CC344" s="1165" t="s">
        <v>36</v>
      </c>
      <c r="CD344" s="1896"/>
      <c r="CE344" s="1896"/>
      <c r="CF344" s="1896"/>
      <c r="CG344" s="1896"/>
      <c r="CH344" s="1896"/>
      <c r="CI344" s="1896"/>
      <c r="CJ344" s="1896"/>
      <c r="CK344" s="1896"/>
      <c r="CL344" s="1896"/>
      <c r="CM344" s="1896"/>
      <c r="CN344" s="1896"/>
      <c r="CO344" s="1896"/>
      <c r="CP344" s="1896"/>
      <c r="CQ344" s="1896"/>
      <c r="CR344" s="1896"/>
      <c r="CS344" s="1896"/>
      <c r="CT344" s="1896"/>
      <c r="CU344" s="1896"/>
      <c r="CV344" s="1896"/>
      <c r="CW344" s="1896"/>
      <c r="CX344" s="1896"/>
      <c r="CY344" s="1896"/>
      <c r="CZ344" s="1896"/>
    </row>
    <row r="345" s="643" customFormat="true" ht="15" customHeight="true" x14ac:dyDescent="0.2">
      <c r="B345" s="644"/>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28" t="s">
        <v>141</v>
      </c>
      <c r="BB345" s="163" t="s">
        <v>50</v>
      </c>
      <c r="BC345" s="1088" t="s">
        <v>36</v>
      </c>
      <c r="BD345" s="1108" t="s">
        <v>36</v>
      </c>
      <c r="BE345" s="1108" t="s">
        <v>36</v>
      </c>
      <c r="BF345" s="1108" t="s">
        <v>36</v>
      </c>
      <c r="BG345" s="1128" t="s">
        <v>36</v>
      </c>
      <c r="BH345" s="1147" t="s">
        <v>36</v>
      </c>
      <c r="BI345" s="1108" t="s">
        <v>36</v>
      </c>
      <c r="BJ345" s="1108" t="s">
        <v>36</v>
      </c>
      <c r="BK345" s="1108" t="s">
        <v>36</v>
      </c>
      <c r="BL345" s="1128" t="s">
        <v>36</v>
      </c>
      <c r="BM345" s="1147" t="s">
        <v>36</v>
      </c>
      <c r="BN345" s="1108" t="s">
        <v>36</v>
      </c>
      <c r="BO345" s="1108" t="s">
        <v>36</v>
      </c>
      <c r="BP345" s="1108" t="s">
        <v>36</v>
      </c>
      <c r="BQ345" s="1128" t="s">
        <v>36</v>
      </c>
      <c r="BR345" s="1147" t="s">
        <v>36</v>
      </c>
      <c r="BS345" s="1108" t="s">
        <v>36</v>
      </c>
      <c r="BT345" s="1108" t="s">
        <v>36</v>
      </c>
      <c r="BU345" s="1108" t="s">
        <v>36</v>
      </c>
      <c r="BV345" s="1108" t="s">
        <v>36</v>
      </c>
      <c r="BW345" s="1108" t="s">
        <v>36</v>
      </c>
      <c r="BX345" s="1108" t="s">
        <v>36</v>
      </c>
      <c r="BY345" s="1165" t="s">
        <v>36</v>
      </c>
      <c r="BZ345" s="1165" t="s">
        <v>36</v>
      </c>
      <c r="CA345" s="1165" t="s">
        <v>36</v>
      </c>
      <c r="CB345" s="1165" t="s">
        <v>36</v>
      </c>
      <c r="CC345" s="1165" t="s">
        <v>36</v>
      </c>
      <c r="CD345" s="1896"/>
      <c r="CE345" s="1896"/>
      <c r="CF345" s="1896"/>
      <c r="CG345" s="1896"/>
      <c r="CH345" s="1896"/>
      <c r="CI345" s="1896"/>
      <c r="CJ345" s="1896"/>
      <c r="CK345" s="1896"/>
      <c r="CL345" s="1896"/>
      <c r="CM345" s="1896"/>
      <c r="CN345" s="1896"/>
      <c r="CO345" s="1896"/>
      <c r="CP345" s="1896"/>
      <c r="CQ345" s="1896"/>
      <c r="CR345" s="1896"/>
      <c r="CS345" s="1896"/>
      <c r="CT345" s="1896"/>
      <c r="CU345" s="1896"/>
      <c r="CV345" s="1896"/>
      <c r="CW345" s="1896"/>
      <c r="CX345" s="1896"/>
      <c r="CY345" s="1896"/>
      <c r="CZ345" s="1896"/>
    </row>
    <row r="346" s="643" customFormat="true" ht="15" customHeight="true" x14ac:dyDescent="0.2">
      <c r="B346" s="644"/>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29"/>
      <c r="BB346" s="163" t="s">
        <v>49</v>
      </c>
      <c r="BC346" s="1088" t="s">
        <v>36</v>
      </c>
      <c r="BD346" s="1108" t="s">
        <v>36</v>
      </c>
      <c r="BE346" s="1108" t="s">
        <v>36</v>
      </c>
      <c r="BF346" s="1108" t="s">
        <v>36</v>
      </c>
      <c r="BG346" s="1128" t="s">
        <v>36</v>
      </c>
      <c r="BH346" s="1147" t="s">
        <v>36</v>
      </c>
      <c r="BI346" s="1108" t="s">
        <v>36</v>
      </c>
      <c r="BJ346" s="1108" t="s">
        <v>36</v>
      </c>
      <c r="BK346" s="1108" t="s">
        <v>36</v>
      </c>
      <c r="BL346" s="1128" t="s">
        <v>36</v>
      </c>
      <c r="BM346" s="1147" t="s">
        <v>36</v>
      </c>
      <c r="BN346" s="1108" t="s">
        <v>36</v>
      </c>
      <c r="BO346" s="1108" t="s">
        <v>36</v>
      </c>
      <c r="BP346" s="1108" t="s">
        <v>36</v>
      </c>
      <c r="BQ346" s="1128" t="s">
        <v>36</v>
      </c>
      <c r="BR346" s="1147" t="s">
        <v>36</v>
      </c>
      <c r="BS346" s="1108" t="s">
        <v>36</v>
      </c>
      <c r="BT346" s="1108" t="s">
        <v>36</v>
      </c>
      <c r="BU346" s="1108" t="s">
        <v>36</v>
      </c>
      <c r="BV346" s="1108" t="s">
        <v>36</v>
      </c>
      <c r="BW346" s="1108" t="s">
        <v>36</v>
      </c>
      <c r="BX346" s="1108" t="s">
        <v>36</v>
      </c>
      <c r="BY346" s="1165" t="s">
        <v>36</v>
      </c>
      <c r="BZ346" s="1165" t="s">
        <v>36</v>
      </c>
      <c r="CA346" s="1165" t="s">
        <v>36</v>
      </c>
      <c r="CB346" s="1165" t="s">
        <v>36</v>
      </c>
      <c r="CC346" s="1165" t="s">
        <v>36</v>
      </c>
      <c r="CD346" s="1896"/>
      <c r="CE346" s="1896"/>
      <c r="CF346" s="1896"/>
      <c r="CG346" s="1896"/>
      <c r="CH346" s="1896"/>
      <c r="CI346" s="1896"/>
      <c r="CJ346" s="1896"/>
      <c r="CK346" s="1896"/>
      <c r="CL346" s="1896"/>
      <c r="CM346" s="1896"/>
      <c r="CN346" s="1896"/>
      <c r="CO346" s="1896"/>
      <c r="CP346" s="1896"/>
      <c r="CQ346" s="1896"/>
      <c r="CR346" s="1896"/>
      <c r="CS346" s="1896"/>
      <c r="CT346" s="1896"/>
      <c r="CU346" s="1896"/>
      <c r="CV346" s="1896"/>
      <c r="CW346" s="1896"/>
      <c r="CX346" s="1896"/>
      <c r="CY346" s="1896"/>
      <c r="CZ346" s="1896"/>
    </row>
    <row r="347" s="643" customFormat="true" ht="15" customHeight="true" x14ac:dyDescent="0.2">
      <c r="B347" s="644"/>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28" t="s">
        <v>142</v>
      </c>
      <c r="BB347" s="163" t="s">
        <v>50</v>
      </c>
      <c r="BC347" s="1088" t="s">
        <v>36</v>
      </c>
      <c r="BD347" s="1108" t="s">
        <v>36</v>
      </c>
      <c r="BE347" s="1108" t="s">
        <v>36</v>
      </c>
      <c r="BF347" s="1108" t="s">
        <v>36</v>
      </c>
      <c r="BG347" s="1128" t="s">
        <v>36</v>
      </c>
      <c r="BH347" s="1147" t="s">
        <v>36</v>
      </c>
      <c r="BI347" s="1108" t="s">
        <v>36</v>
      </c>
      <c r="BJ347" s="1108" t="s">
        <v>36</v>
      </c>
      <c r="BK347" s="1108" t="s">
        <v>36</v>
      </c>
      <c r="BL347" s="1128" t="s">
        <v>36</v>
      </c>
      <c r="BM347" s="1147" t="s">
        <v>36</v>
      </c>
      <c r="BN347" s="1108" t="s">
        <v>36</v>
      </c>
      <c r="BO347" s="1108" t="s">
        <v>36</v>
      </c>
      <c r="BP347" s="1108" t="s">
        <v>36</v>
      </c>
      <c r="BQ347" s="1128" t="s">
        <v>36</v>
      </c>
      <c r="BR347" s="1147" t="s">
        <v>36</v>
      </c>
      <c r="BS347" s="1108" t="s">
        <v>36</v>
      </c>
      <c r="BT347" s="1108" t="s">
        <v>36</v>
      </c>
      <c r="BU347" s="1108" t="s">
        <v>36</v>
      </c>
      <c r="BV347" s="1108" t="s">
        <v>36</v>
      </c>
      <c r="BW347" s="1108" t="s">
        <v>36</v>
      </c>
      <c r="BX347" s="1108" t="s">
        <v>36</v>
      </c>
      <c r="BY347" s="1165" t="s">
        <v>36</v>
      </c>
      <c r="BZ347" s="1165" t="s">
        <v>36</v>
      </c>
      <c r="CA347" s="1165" t="s">
        <v>36</v>
      </c>
      <c r="CB347" s="1165" t="s">
        <v>36</v>
      </c>
      <c r="CC347" s="1165" t="s">
        <v>36</v>
      </c>
      <c r="CD347" s="1896"/>
      <c r="CE347" s="1896"/>
      <c r="CF347" s="1896"/>
      <c r="CG347" s="1896"/>
      <c r="CH347" s="1896"/>
      <c r="CI347" s="1896"/>
      <c r="CJ347" s="1896"/>
      <c r="CK347" s="1896"/>
      <c r="CL347" s="1896"/>
      <c r="CM347" s="1896"/>
      <c r="CN347" s="1896"/>
      <c r="CO347" s="1896"/>
      <c r="CP347" s="1896"/>
      <c r="CQ347" s="1896"/>
      <c r="CR347" s="1896"/>
      <c r="CS347" s="1896"/>
      <c r="CT347" s="1896"/>
      <c r="CU347" s="1896"/>
      <c r="CV347" s="1896"/>
      <c r="CW347" s="1896"/>
      <c r="CX347" s="1896"/>
      <c r="CY347" s="1896"/>
      <c r="CZ347" s="1896"/>
    </row>
    <row r="348" s="643" customFormat="true" ht="15" customHeight="true" x14ac:dyDescent="0.2">
      <c r="B348" s="644"/>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29"/>
      <c r="BB348" s="163" t="s">
        <v>49</v>
      </c>
      <c r="BC348" s="1088" t="s">
        <v>36</v>
      </c>
      <c r="BD348" s="1108" t="s">
        <v>36</v>
      </c>
      <c r="BE348" s="1108" t="s">
        <v>36</v>
      </c>
      <c r="BF348" s="1108" t="s">
        <v>36</v>
      </c>
      <c r="BG348" s="1128" t="s">
        <v>36</v>
      </c>
      <c r="BH348" s="1147" t="s">
        <v>36</v>
      </c>
      <c r="BI348" s="1108" t="s">
        <v>36</v>
      </c>
      <c r="BJ348" s="1108" t="s">
        <v>36</v>
      </c>
      <c r="BK348" s="1108" t="s">
        <v>36</v>
      </c>
      <c r="BL348" s="1128" t="s">
        <v>36</v>
      </c>
      <c r="BM348" s="1147" t="s">
        <v>36</v>
      </c>
      <c r="BN348" s="1108" t="s">
        <v>36</v>
      </c>
      <c r="BO348" s="1108" t="s">
        <v>36</v>
      </c>
      <c r="BP348" s="1108" t="s">
        <v>36</v>
      </c>
      <c r="BQ348" s="1128" t="s">
        <v>36</v>
      </c>
      <c r="BR348" s="1147" t="s">
        <v>36</v>
      </c>
      <c r="BS348" s="1108" t="s">
        <v>36</v>
      </c>
      <c r="BT348" s="1108" t="s">
        <v>36</v>
      </c>
      <c r="BU348" s="1108" t="s">
        <v>36</v>
      </c>
      <c r="BV348" s="1108" t="s">
        <v>36</v>
      </c>
      <c r="BW348" s="1108" t="s">
        <v>36</v>
      </c>
      <c r="BX348" s="1108" t="s">
        <v>36</v>
      </c>
      <c r="BY348" s="1165" t="s">
        <v>36</v>
      </c>
      <c r="BZ348" s="1165" t="s">
        <v>36</v>
      </c>
      <c r="CA348" s="1165" t="s">
        <v>36</v>
      </c>
      <c r="CB348" s="1165" t="s">
        <v>36</v>
      </c>
      <c r="CC348" s="1165" t="s">
        <v>36</v>
      </c>
      <c r="CD348" s="1896"/>
      <c r="CE348" s="1896"/>
      <c r="CF348" s="1896"/>
      <c r="CG348" s="1896"/>
      <c r="CH348" s="1896"/>
      <c r="CI348" s="1896"/>
      <c r="CJ348" s="1896"/>
      <c r="CK348" s="1896"/>
      <c r="CL348" s="1896"/>
      <c r="CM348" s="1896"/>
      <c r="CN348" s="1896"/>
      <c r="CO348" s="1896"/>
      <c r="CP348" s="1896"/>
      <c r="CQ348" s="1896"/>
      <c r="CR348" s="1896"/>
      <c r="CS348" s="1896"/>
      <c r="CT348" s="1896"/>
      <c r="CU348" s="1896"/>
      <c r="CV348" s="1896"/>
      <c r="CW348" s="1896"/>
      <c r="CX348" s="1896"/>
      <c r="CY348" s="1896"/>
      <c r="CZ348" s="1896"/>
    </row>
    <row r="349" s="643" customFormat="true" ht="15" customHeight="true" x14ac:dyDescent="0.2">
      <c r="B349" s="644"/>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28" t="s">
        <v>143</v>
      </c>
      <c r="BB349" s="163" t="s">
        <v>50</v>
      </c>
      <c r="BC349" s="1088" t="s">
        <v>36</v>
      </c>
      <c r="BD349" s="1108" t="s">
        <v>36</v>
      </c>
      <c r="BE349" s="1108" t="s">
        <v>36</v>
      </c>
      <c r="BF349" s="1108" t="s">
        <v>36</v>
      </c>
      <c r="BG349" s="1128" t="s">
        <v>36</v>
      </c>
      <c r="BH349" s="1147" t="s">
        <v>36</v>
      </c>
      <c r="BI349" s="1108" t="s">
        <v>36</v>
      </c>
      <c r="BJ349" s="1108" t="s">
        <v>36</v>
      </c>
      <c r="BK349" s="1108" t="s">
        <v>36</v>
      </c>
      <c r="BL349" s="1128" t="s">
        <v>36</v>
      </c>
      <c r="BM349" s="1147" t="s">
        <v>36</v>
      </c>
      <c r="BN349" s="1108" t="s">
        <v>36</v>
      </c>
      <c r="BO349" s="1108" t="s">
        <v>36</v>
      </c>
      <c r="BP349" s="1108" t="s">
        <v>36</v>
      </c>
      <c r="BQ349" s="1128" t="s">
        <v>36</v>
      </c>
      <c r="BR349" s="1147" t="s">
        <v>36</v>
      </c>
      <c r="BS349" s="1108" t="s">
        <v>36</v>
      </c>
      <c r="BT349" s="1108" t="s">
        <v>36</v>
      </c>
      <c r="BU349" s="1108" t="s">
        <v>36</v>
      </c>
      <c r="BV349" s="1108" t="s">
        <v>36</v>
      </c>
      <c r="BW349" s="1108" t="s">
        <v>36</v>
      </c>
      <c r="BX349" s="1108" t="s">
        <v>36</v>
      </c>
      <c r="BY349" s="1165" t="s">
        <v>36</v>
      </c>
      <c r="BZ349" s="1165" t="s">
        <v>36</v>
      </c>
      <c r="CA349" s="1165" t="s">
        <v>36</v>
      </c>
      <c r="CB349" s="1165" t="s">
        <v>36</v>
      </c>
      <c r="CC349" s="1165" t="s">
        <v>36</v>
      </c>
      <c r="CD349" s="1896"/>
      <c r="CE349" s="1896"/>
      <c r="CF349" s="1896"/>
      <c r="CG349" s="1896"/>
      <c r="CH349" s="1896"/>
      <c r="CI349" s="1896"/>
      <c r="CJ349" s="1896"/>
      <c r="CK349" s="1896"/>
      <c r="CL349" s="1896"/>
      <c r="CM349" s="1896"/>
      <c r="CN349" s="1896"/>
      <c r="CO349" s="1896"/>
      <c r="CP349" s="1896"/>
      <c r="CQ349" s="1896"/>
      <c r="CR349" s="1896"/>
      <c r="CS349" s="1896"/>
      <c r="CT349" s="1896"/>
      <c r="CU349" s="1896"/>
      <c r="CV349" s="1896"/>
      <c r="CW349" s="1896"/>
      <c r="CX349" s="1896"/>
      <c r="CY349" s="1896"/>
      <c r="CZ349" s="1896"/>
    </row>
    <row r="350" s="643" customFormat="true" ht="15" customHeight="true" x14ac:dyDescent="0.2">
      <c r="B350" s="644"/>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29"/>
      <c r="BB350" s="163" t="s">
        <v>49</v>
      </c>
      <c r="BC350" s="1088" t="s">
        <v>36</v>
      </c>
      <c r="BD350" s="1108" t="s">
        <v>36</v>
      </c>
      <c r="BE350" s="1108" t="s">
        <v>36</v>
      </c>
      <c r="BF350" s="1108" t="s">
        <v>36</v>
      </c>
      <c r="BG350" s="1128" t="s">
        <v>36</v>
      </c>
      <c r="BH350" s="1147" t="s">
        <v>36</v>
      </c>
      <c r="BI350" s="1108" t="s">
        <v>36</v>
      </c>
      <c r="BJ350" s="1108" t="s">
        <v>36</v>
      </c>
      <c r="BK350" s="1108" t="s">
        <v>36</v>
      </c>
      <c r="BL350" s="1128" t="s">
        <v>36</v>
      </c>
      <c r="BM350" s="1147" t="s">
        <v>36</v>
      </c>
      <c r="BN350" s="1108" t="s">
        <v>36</v>
      </c>
      <c r="BO350" s="1108" t="s">
        <v>36</v>
      </c>
      <c r="BP350" s="1108" t="s">
        <v>36</v>
      </c>
      <c r="BQ350" s="1128" t="s">
        <v>36</v>
      </c>
      <c r="BR350" s="1147" t="s">
        <v>36</v>
      </c>
      <c r="BS350" s="1108" t="s">
        <v>36</v>
      </c>
      <c r="BT350" s="1108" t="s">
        <v>36</v>
      </c>
      <c r="BU350" s="1108" t="s">
        <v>36</v>
      </c>
      <c r="BV350" s="1108" t="s">
        <v>36</v>
      </c>
      <c r="BW350" s="1108" t="s">
        <v>36</v>
      </c>
      <c r="BX350" s="1108" t="s">
        <v>36</v>
      </c>
      <c r="BY350" s="1165" t="s">
        <v>36</v>
      </c>
      <c r="BZ350" s="1165" t="s">
        <v>36</v>
      </c>
      <c r="CA350" s="1165" t="s">
        <v>36</v>
      </c>
      <c r="CB350" s="1165" t="s">
        <v>36</v>
      </c>
      <c r="CC350" s="1165" t="s">
        <v>36</v>
      </c>
      <c r="CD350" s="1896"/>
      <c r="CE350" s="1896"/>
      <c r="CF350" s="1896"/>
      <c r="CG350" s="1896"/>
      <c r="CH350" s="1896"/>
      <c r="CI350" s="1896"/>
      <c r="CJ350" s="1896"/>
      <c r="CK350" s="1896"/>
      <c r="CL350" s="1896"/>
      <c r="CM350" s="1896"/>
      <c r="CN350" s="1896"/>
      <c r="CO350" s="1896"/>
      <c r="CP350" s="1896"/>
      <c r="CQ350" s="1896"/>
      <c r="CR350" s="1896"/>
      <c r="CS350" s="1896"/>
      <c r="CT350" s="1896"/>
      <c r="CU350" s="1896"/>
      <c r="CV350" s="1896"/>
      <c r="CW350" s="1896"/>
      <c r="CX350" s="1896"/>
      <c r="CY350" s="1896"/>
      <c r="CZ350" s="1896"/>
    </row>
    <row r="351" s="643" customFormat="true" ht="15" customHeight="true" x14ac:dyDescent="0.2">
      <c r="B351" s="644"/>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28" t="s">
        <v>144</v>
      </c>
      <c r="BB351" s="163" t="s">
        <v>50</v>
      </c>
      <c r="BC351" s="1088" t="s">
        <v>36</v>
      </c>
      <c r="BD351" s="1108" t="s">
        <v>36</v>
      </c>
      <c r="BE351" s="1108" t="s">
        <v>36</v>
      </c>
      <c r="BF351" s="1108" t="s">
        <v>36</v>
      </c>
      <c r="BG351" s="1128" t="s">
        <v>36</v>
      </c>
      <c r="BH351" s="1147" t="s">
        <v>36</v>
      </c>
      <c r="BI351" s="1108" t="s">
        <v>36</v>
      </c>
      <c r="BJ351" s="1108" t="s">
        <v>36</v>
      </c>
      <c r="BK351" s="1108" t="s">
        <v>36</v>
      </c>
      <c r="BL351" s="1128" t="s">
        <v>36</v>
      </c>
      <c r="BM351" s="1147" t="s">
        <v>36</v>
      </c>
      <c r="BN351" s="1108" t="s">
        <v>36</v>
      </c>
      <c r="BO351" s="1108" t="s">
        <v>36</v>
      </c>
      <c r="BP351" s="1108" t="s">
        <v>36</v>
      </c>
      <c r="BQ351" s="1128" t="s">
        <v>36</v>
      </c>
      <c r="BR351" s="1147" t="s">
        <v>36</v>
      </c>
      <c r="BS351" s="1108" t="s">
        <v>36</v>
      </c>
      <c r="BT351" s="1108" t="s">
        <v>36</v>
      </c>
      <c r="BU351" s="1108" t="s">
        <v>36</v>
      </c>
      <c r="BV351" s="1108" t="s">
        <v>36</v>
      </c>
      <c r="BW351" s="1108" t="s">
        <v>36</v>
      </c>
      <c r="BX351" s="1108" t="s">
        <v>36</v>
      </c>
      <c r="BY351" s="1165" t="s">
        <v>36</v>
      </c>
      <c r="BZ351" s="1165" t="s">
        <v>36</v>
      </c>
      <c r="CA351" s="1165" t="s">
        <v>36</v>
      </c>
      <c r="CB351" s="1165" t="s">
        <v>36</v>
      </c>
      <c r="CC351" s="1165" t="s">
        <v>36</v>
      </c>
      <c r="CD351" s="1896"/>
      <c r="CE351" s="1896"/>
      <c r="CF351" s="1896"/>
      <c r="CG351" s="1896"/>
      <c r="CH351" s="1896"/>
      <c r="CI351" s="1896"/>
      <c r="CJ351" s="1896"/>
      <c r="CK351" s="1896"/>
      <c r="CL351" s="1896"/>
      <c r="CM351" s="1896"/>
      <c r="CN351" s="1896"/>
      <c r="CO351" s="1896"/>
      <c r="CP351" s="1896"/>
      <c r="CQ351" s="1896"/>
      <c r="CR351" s="1896"/>
      <c r="CS351" s="1896"/>
      <c r="CT351" s="1896"/>
      <c r="CU351" s="1896"/>
      <c r="CV351" s="1896"/>
      <c r="CW351" s="1896"/>
      <c r="CX351" s="1896"/>
      <c r="CY351" s="1896"/>
      <c r="CZ351" s="1896"/>
    </row>
    <row r="352" s="643" customFormat="true" ht="15" customHeight="true" x14ac:dyDescent="0.2">
      <c r="B352" s="644"/>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29"/>
      <c r="BB352" s="163" t="s">
        <v>49</v>
      </c>
      <c r="BC352" s="1088" t="s">
        <v>36</v>
      </c>
      <c r="BD352" s="1108" t="s">
        <v>36</v>
      </c>
      <c r="BE352" s="1108" t="s">
        <v>36</v>
      </c>
      <c r="BF352" s="1108" t="s">
        <v>36</v>
      </c>
      <c r="BG352" s="1128" t="s">
        <v>36</v>
      </c>
      <c r="BH352" s="1147" t="s">
        <v>36</v>
      </c>
      <c r="BI352" s="1108" t="s">
        <v>36</v>
      </c>
      <c r="BJ352" s="1108" t="s">
        <v>36</v>
      </c>
      <c r="BK352" s="1108" t="s">
        <v>36</v>
      </c>
      <c r="BL352" s="1128" t="s">
        <v>36</v>
      </c>
      <c r="BM352" s="1147" t="s">
        <v>36</v>
      </c>
      <c r="BN352" s="1108" t="s">
        <v>36</v>
      </c>
      <c r="BO352" s="1108" t="s">
        <v>36</v>
      </c>
      <c r="BP352" s="1108" t="s">
        <v>36</v>
      </c>
      <c r="BQ352" s="1128" t="s">
        <v>36</v>
      </c>
      <c r="BR352" s="1147" t="s">
        <v>36</v>
      </c>
      <c r="BS352" s="1108" t="s">
        <v>36</v>
      </c>
      <c r="BT352" s="1108" t="s">
        <v>36</v>
      </c>
      <c r="BU352" s="1108" t="s">
        <v>36</v>
      </c>
      <c r="BV352" s="1108" t="s">
        <v>36</v>
      </c>
      <c r="BW352" s="1108" t="s">
        <v>36</v>
      </c>
      <c r="BX352" s="1108" t="s">
        <v>36</v>
      </c>
      <c r="BY352" s="1165" t="s">
        <v>36</v>
      </c>
      <c r="BZ352" s="1165" t="s">
        <v>36</v>
      </c>
      <c r="CA352" s="1165" t="s">
        <v>36</v>
      </c>
      <c r="CB352" s="1165" t="s">
        <v>36</v>
      </c>
      <c r="CC352" s="1165" t="s">
        <v>36</v>
      </c>
      <c r="CD352" s="1896"/>
      <c r="CE352" s="1896"/>
      <c r="CF352" s="1896"/>
      <c r="CG352" s="1896"/>
      <c r="CH352" s="1896"/>
      <c r="CI352" s="1896"/>
      <c r="CJ352" s="1896"/>
      <c r="CK352" s="1896"/>
      <c r="CL352" s="1896"/>
      <c r="CM352" s="1896"/>
      <c r="CN352" s="1896"/>
      <c r="CO352" s="1896"/>
      <c r="CP352" s="1896"/>
      <c r="CQ352" s="1896"/>
      <c r="CR352" s="1896"/>
      <c r="CS352" s="1896"/>
      <c r="CT352" s="1896"/>
      <c r="CU352" s="1896"/>
      <c r="CV352" s="1896"/>
      <c r="CW352" s="1896"/>
      <c r="CX352" s="1896"/>
      <c r="CY352" s="1896"/>
      <c r="CZ352" s="1896"/>
    </row>
    <row r="353" s="643" customFormat="true" ht="15" customHeight="true" x14ac:dyDescent="0.2">
      <c r="B353" s="644"/>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28" t="s">
        <v>139</v>
      </c>
      <c r="BB353" s="163" t="s">
        <v>50</v>
      </c>
      <c r="BC353" s="1088" t="s">
        <v>36</v>
      </c>
      <c r="BD353" s="1108" t="s">
        <v>36</v>
      </c>
      <c r="BE353" s="1108" t="s">
        <v>36</v>
      </c>
      <c r="BF353" s="1108" t="s">
        <v>36</v>
      </c>
      <c r="BG353" s="1128" t="s">
        <v>36</v>
      </c>
      <c r="BH353" s="1147" t="s">
        <v>36</v>
      </c>
      <c r="BI353" s="1108" t="s">
        <v>36</v>
      </c>
      <c r="BJ353" s="1108" t="s">
        <v>36</v>
      </c>
      <c r="BK353" s="1108" t="s">
        <v>36</v>
      </c>
      <c r="BL353" s="1128" t="s">
        <v>36</v>
      </c>
      <c r="BM353" s="1147" t="s">
        <v>36</v>
      </c>
      <c r="BN353" s="1108" t="s">
        <v>36</v>
      </c>
      <c r="BO353" s="1108" t="s">
        <v>36</v>
      </c>
      <c r="BP353" s="1108" t="s">
        <v>36</v>
      </c>
      <c r="BQ353" s="1128" t="s">
        <v>36</v>
      </c>
      <c r="BR353" s="1147" t="s">
        <v>36</v>
      </c>
      <c r="BS353" s="1108" t="s">
        <v>36</v>
      </c>
      <c r="BT353" s="1108" t="s">
        <v>36</v>
      </c>
      <c r="BU353" s="1108" t="s">
        <v>36</v>
      </c>
      <c r="BV353" s="1108" t="s">
        <v>36</v>
      </c>
      <c r="BW353" s="1108" t="s">
        <v>36</v>
      </c>
      <c r="BX353" s="1108" t="s">
        <v>36</v>
      </c>
      <c r="BY353" s="1165" t="s">
        <v>36</v>
      </c>
      <c r="BZ353" s="1165" t="s">
        <v>36</v>
      </c>
      <c r="CA353" s="1165" t="s">
        <v>36</v>
      </c>
      <c r="CB353" s="1165" t="s">
        <v>36</v>
      </c>
      <c r="CC353" s="1165" t="s">
        <v>36</v>
      </c>
      <c r="CD353" s="1896"/>
      <c r="CE353" s="1896"/>
      <c r="CF353" s="1896"/>
      <c r="CG353" s="1896"/>
      <c r="CH353" s="1896"/>
      <c r="CI353" s="1896"/>
      <c r="CJ353" s="1896"/>
      <c r="CK353" s="1896"/>
      <c r="CL353" s="1896"/>
      <c r="CM353" s="1896"/>
      <c r="CN353" s="1896"/>
      <c r="CO353" s="1896"/>
      <c r="CP353" s="1896"/>
      <c r="CQ353" s="1896"/>
      <c r="CR353" s="1896"/>
      <c r="CS353" s="1896"/>
      <c r="CT353" s="1896"/>
      <c r="CU353" s="1896"/>
      <c r="CV353" s="1896"/>
      <c r="CW353" s="1896"/>
      <c r="CX353" s="1896"/>
      <c r="CY353" s="1896"/>
      <c r="CZ353" s="1896"/>
    </row>
    <row r="354" s="643" customFormat="true" ht="15" customHeight="true" x14ac:dyDescent="0.2">
      <c r="B354" s="644"/>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30"/>
      <c r="BB354" s="164" t="s">
        <v>49</v>
      </c>
      <c r="BC354" s="1089" t="s">
        <v>36</v>
      </c>
      <c r="BD354" s="1109" t="s">
        <v>36</v>
      </c>
      <c r="BE354" s="1109" t="s">
        <v>36</v>
      </c>
      <c r="BF354" s="1109" t="s">
        <v>36</v>
      </c>
      <c r="BG354" s="1129" t="s">
        <v>36</v>
      </c>
      <c r="BH354" s="1148" t="s">
        <v>36</v>
      </c>
      <c r="BI354" s="1109" t="s">
        <v>36</v>
      </c>
      <c r="BJ354" s="1109" t="s">
        <v>36</v>
      </c>
      <c r="BK354" s="1109" t="s">
        <v>36</v>
      </c>
      <c r="BL354" s="1129" t="s">
        <v>36</v>
      </c>
      <c r="BM354" s="1148" t="s">
        <v>36</v>
      </c>
      <c r="BN354" s="1109" t="s">
        <v>36</v>
      </c>
      <c r="BO354" s="1109" t="s">
        <v>36</v>
      </c>
      <c r="BP354" s="1109" t="s">
        <v>36</v>
      </c>
      <c r="BQ354" s="1129" t="s">
        <v>36</v>
      </c>
      <c r="BR354" s="1148" t="s">
        <v>36</v>
      </c>
      <c r="BS354" s="1109" t="s">
        <v>36</v>
      </c>
      <c r="BT354" s="1109" t="s">
        <v>36</v>
      </c>
      <c r="BU354" s="1109" t="s">
        <v>36</v>
      </c>
      <c r="BV354" s="1109" t="s">
        <v>36</v>
      </c>
      <c r="BW354" s="1109" t="s">
        <v>36</v>
      </c>
      <c r="BX354" s="1109" t="s">
        <v>36</v>
      </c>
      <c r="BY354" s="1166" t="s">
        <v>36</v>
      </c>
      <c r="BZ354" s="1166" t="s">
        <v>36</v>
      </c>
      <c r="CA354" s="1166" t="s">
        <v>36</v>
      </c>
      <c r="CB354" s="1166" t="s">
        <v>36</v>
      </c>
      <c r="CC354" s="1166" t="s">
        <v>36</v>
      </c>
      <c r="CD354" s="1898"/>
      <c r="CE354" s="1898"/>
      <c r="CF354" s="1898"/>
      <c r="CG354" s="1898"/>
      <c r="CH354" s="1898"/>
      <c r="CI354" s="1898"/>
      <c r="CJ354" s="1898"/>
      <c r="CK354" s="1898"/>
      <c r="CL354" s="1898"/>
      <c r="CM354" s="1898"/>
      <c r="CN354" s="1898"/>
      <c r="CO354" s="1898"/>
      <c r="CP354" s="1898"/>
      <c r="CQ354" s="1898"/>
      <c r="CR354" s="1898"/>
      <c r="CS354" s="1898"/>
      <c r="CT354" s="1898"/>
      <c r="CU354" s="1898"/>
      <c r="CV354" s="1898"/>
      <c r="CW354" s="1898"/>
      <c r="CX354" s="1898"/>
      <c r="CY354" s="1898"/>
      <c r="CZ354" s="1898"/>
    </row>
    <row r="355" s="643" customFormat="true" ht="15" customHeight="true" x14ac:dyDescent="0.2">
      <c r="B355" s="644"/>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43" customFormat="true" ht="15" customHeight="true" x14ac:dyDescent="0.2">
      <c r="B356" s="644"/>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43" customFormat="true" ht="15" customHeight="true" x14ac:dyDescent="0.2">
      <c r="B390" s="644"/>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43" customFormat="true" ht="15" customHeight="true" x14ac:dyDescent="0.2">
      <c r="B391" s="644"/>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43" customFormat="true" ht="15" customHeight="true" x14ac:dyDescent="0.2">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43" customFormat="true" ht="15" customHeight="true" x14ac:dyDescent="0.2">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43" customFormat="true" ht="15" customHeight="true" x14ac:dyDescent="0.2">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43" customFormat="true" ht="15" customHeight="true" x14ac:dyDescent="0.2">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43" customFormat="true" ht="15" customHeight="true" x14ac:dyDescent="0.2">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43" customFormat="true" ht="15" customHeight="true" x14ac:dyDescent="0.2">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43" customFormat="true" ht="15" customHeight="true" x14ac:dyDescent="0.2">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6" customFormat="true" ht="15" customHeight="true" x14ac:dyDescent="0.25">
      <c r="A399" s="136"/>
      <c r="B399" s="136"/>
      <c r="C399" s="2123" t="s">
        <v>130</v>
      </c>
      <c r="D399" s="2124"/>
      <c r="E399" s="2124"/>
      <c r="F399" s="2124"/>
      <c r="G399" s="136"/>
      <c r="H399" s="2128" t="s">
        <v>131</v>
      </c>
      <c r="I399" s="2129"/>
      <c r="J399" s="2129"/>
      <c r="K399" s="2129"/>
      <c r="M399" s="2128" t="s">
        <v>132</v>
      </c>
      <c r="N399" s="2129"/>
      <c r="O399" s="2129"/>
      <c r="P399" s="212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30" t="s">
        <v>184</v>
      </c>
      <c r="D400" s="2131"/>
      <c r="E400" s="2131"/>
      <c r="F400" s="387"/>
      <c r="G400" s="387"/>
      <c r="H400" s="2132" t="s">
        <v>184</v>
      </c>
      <c r="I400" s="2132"/>
      <c r="J400" s="2132"/>
      <c r="K400" s="387"/>
      <c r="L400" s="387"/>
      <c r="M400" s="2132" t="s">
        <v>184</v>
      </c>
      <c r="N400" s="2132"/>
      <c r="O400" s="2132"/>
      <c r="P400" s="387"/>
      <c r="Q400" s="387"/>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6"/>
      <c r="BB400" s="136"/>
      <c r="BC400" s="406"/>
      <c r="BD400" s="406"/>
      <c r="BE400" s="406"/>
      <c r="BF400" s="406"/>
      <c r="BG400" s="406"/>
      <c r="BH400" s="406"/>
      <c r="BI400" s="406"/>
      <c r="BJ400" s="406"/>
      <c r="BK400" s="406"/>
      <c r="BL400" s="406"/>
      <c r="BM400" s="406"/>
      <c r="BN400" s="406"/>
      <c r="BO400" s="406"/>
      <c r="BP400" s="406"/>
      <c r="BQ400" s="406"/>
      <c r="BR400" s="406"/>
      <c r="BS400" s="406"/>
      <c r="BT400" s="406"/>
      <c r="BU400" s="406"/>
      <c r="BV400" s="406"/>
      <c r="BW400" s="406"/>
      <c r="BX400" s="406"/>
      <c r="BY400" s="40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30"/>
      <c r="D401" s="2131"/>
      <c r="E401" s="437" t="s">
        <v>185</v>
      </c>
      <c r="F401" s="387"/>
      <c r="G401" s="387"/>
      <c r="H401" s="2132"/>
      <c r="I401" s="2132"/>
      <c r="J401" s="438" t="s">
        <v>185</v>
      </c>
      <c r="K401" s="387"/>
      <c r="L401" s="387"/>
      <c r="M401" s="2132"/>
      <c r="N401" s="2132"/>
      <c r="O401" s="439" t="s">
        <v>185</v>
      </c>
      <c r="P401" s="387"/>
      <c r="Q401" s="387"/>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6"/>
      <c r="BB401" s="136"/>
      <c r="BC401" s="406"/>
      <c r="BD401" s="406"/>
      <c r="BE401" s="406"/>
      <c r="BF401" s="406"/>
      <c r="BG401" s="406"/>
      <c r="BH401" s="406"/>
      <c r="BI401" s="406"/>
      <c r="BJ401" s="406"/>
      <c r="BK401" s="406"/>
      <c r="BL401" s="406"/>
      <c r="BM401" s="406"/>
      <c r="BN401" s="406"/>
      <c r="BO401" s="406"/>
      <c r="BP401" s="406"/>
      <c r="BQ401" s="406"/>
      <c r="BR401" s="406"/>
      <c r="BS401" s="406"/>
      <c r="BT401" s="406"/>
      <c r="BU401" s="406"/>
      <c r="BV401" s="406"/>
      <c r="BW401" s="406"/>
      <c r="BX401" s="406"/>
      <c r="BY401" s="40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33" t="s">
        <v>136</v>
      </c>
      <c r="C402" s="2131"/>
      <c r="D402" s="2131"/>
      <c r="E402" s="440" t="s">
        <v>186</v>
      </c>
      <c r="F402" s="387"/>
      <c r="G402" s="387"/>
      <c r="H402" s="2132"/>
      <c r="I402" s="2132"/>
      <c r="J402" s="441" t="s">
        <v>186</v>
      </c>
      <c r="K402" s="387"/>
      <c r="L402" s="387"/>
      <c r="M402" s="2132"/>
      <c r="N402" s="2132"/>
      <c r="O402" s="442" t="s">
        <v>186</v>
      </c>
      <c r="P402" s="387"/>
      <c r="Q402" s="387"/>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6"/>
      <c r="BB402" s="136"/>
      <c r="BC402" s="406"/>
      <c r="BD402" s="406"/>
      <c r="BE402" s="406"/>
      <c r="BF402" s="406"/>
      <c r="BG402" s="406"/>
      <c r="BH402" s="406"/>
      <c r="BI402" s="406"/>
      <c r="BJ402" s="406"/>
      <c r="BK402" s="406"/>
      <c r="BL402" s="406"/>
      <c r="BM402" s="406"/>
      <c r="BN402" s="406"/>
      <c r="BO402" s="406"/>
      <c r="BP402" s="406"/>
      <c r="BQ402" s="406"/>
      <c r="BR402" s="406"/>
      <c r="BS402" s="406"/>
      <c r="BT402" s="406"/>
      <c r="BU402" s="406"/>
      <c r="BV402" s="406"/>
      <c r="BW402" s="406"/>
      <c r="BX402" s="406"/>
      <c r="BY402" s="40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34"/>
      <c r="C403" s="2083" t="s">
        <v>260</v>
      </c>
      <c r="D403" s="2084"/>
      <c r="E403" s="564">
        <v>0.5942731249784019</v>
      </c>
      <c r="F403" s="467"/>
      <c r="G403" s="467"/>
      <c r="H403" s="2084" t="s">
        <v>266</v>
      </c>
      <c r="I403" s="2084"/>
      <c r="J403" s="565">
        <v>-0.73439674903482721</v>
      </c>
      <c r="K403" s="467"/>
      <c r="L403" s="467"/>
      <c r="M403" s="2084" t="s">
        <v>264</v>
      </c>
      <c r="N403" s="2084"/>
      <c r="O403" s="566">
        <v>-0.5826444736243156</v>
      </c>
      <c r="P403" s="467"/>
      <c r="Q403" s="467"/>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34"/>
      <c r="C404" s="2083" t="s">
        <v>371</v>
      </c>
      <c r="D404" s="2084"/>
      <c r="E404" s="567">
        <v>0.55826719981875794</v>
      </c>
      <c r="F404" s="467"/>
      <c r="G404" s="467"/>
      <c r="H404" s="2084" t="s">
        <v>275</v>
      </c>
      <c r="I404" s="2084"/>
      <c r="J404" s="568">
        <v>0.68970611655468961</v>
      </c>
      <c r="K404" s="467"/>
      <c r="L404" s="467"/>
      <c r="M404" s="2084" t="s">
        <v>260</v>
      </c>
      <c r="N404" s="2084"/>
      <c r="O404" s="569">
        <v>0.56503177108299252</v>
      </c>
      <c r="P404" s="467"/>
      <c r="Q404" s="467"/>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34"/>
      <c r="C405" s="2083" t="s">
        <v>372</v>
      </c>
      <c r="D405" s="2084"/>
      <c r="E405" s="567">
        <v>0.5570537296333965</v>
      </c>
      <c r="F405" s="467"/>
      <c r="G405" s="467"/>
      <c r="H405" s="2084" t="s">
        <v>274</v>
      </c>
      <c r="I405" s="2084"/>
      <c r="J405" s="568">
        <v>-0.6543582686139191</v>
      </c>
      <c r="K405" s="467"/>
      <c r="L405" s="467"/>
      <c r="M405" s="2084" t="s">
        <v>266</v>
      </c>
      <c r="N405" s="2084"/>
      <c r="O405" s="569">
        <v>0.52065678763362877</v>
      </c>
      <c r="P405" s="467"/>
      <c r="Q405" s="467"/>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34"/>
      <c r="C406" s="2083" t="s">
        <v>262</v>
      </c>
      <c r="D406" s="2084"/>
      <c r="E406" s="567">
        <v>-0.543407975075756</v>
      </c>
      <c r="F406" s="467"/>
      <c r="G406" s="467"/>
      <c r="H406" s="2084" t="s">
        <v>277</v>
      </c>
      <c r="I406" s="2084"/>
      <c r="J406" s="568">
        <v>0.59919544723669571</v>
      </c>
      <c r="K406" s="467"/>
      <c r="L406" s="467"/>
      <c r="M406" s="2084" t="s">
        <v>275</v>
      </c>
      <c r="N406" s="2084"/>
      <c r="O406" s="569">
        <v>-0.49489433068154665</v>
      </c>
      <c r="P406" s="467"/>
      <c r="Q406" s="467"/>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34"/>
      <c r="C407" s="2083" t="s">
        <v>373</v>
      </c>
      <c r="D407" s="2084"/>
      <c r="E407" s="567">
        <v>0.53117420451904873</v>
      </c>
      <c r="F407" s="467"/>
      <c r="G407" s="467"/>
      <c r="H407" s="2084" t="s">
        <v>263</v>
      </c>
      <c r="I407" s="2084"/>
      <c r="J407" s="568">
        <v>-0.5958430132351582</v>
      </c>
      <c r="K407" s="467"/>
      <c r="L407" s="467"/>
      <c r="M407" s="2084" t="s">
        <v>262</v>
      </c>
      <c r="N407" s="2084"/>
      <c r="O407" s="569">
        <v>-0.48533671497158609</v>
      </c>
      <c r="P407" s="467"/>
      <c r="Q407" s="467"/>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34"/>
      <c r="C408" s="2083" t="s">
        <v>264</v>
      </c>
      <c r="D408" s="2084"/>
      <c r="E408" s="567">
        <v>-0.52546734970991493</v>
      </c>
      <c r="F408" s="467"/>
      <c r="G408" s="467"/>
      <c r="H408" s="2084" t="s">
        <v>282</v>
      </c>
      <c r="I408" s="2084"/>
      <c r="J408" s="568">
        <v>-0.55998035948827229</v>
      </c>
      <c r="K408" s="467"/>
      <c r="L408" s="467"/>
      <c r="M408" s="2084" t="s">
        <v>274</v>
      </c>
      <c r="N408" s="2084"/>
      <c r="O408" s="569">
        <v>0.47900409017294376</v>
      </c>
      <c r="P408" s="467"/>
      <c r="Q408" s="467"/>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34"/>
      <c r="C409" s="2083" t="s">
        <v>374</v>
      </c>
      <c r="D409" s="2084"/>
      <c r="E409" s="567">
        <v>0.51872896740928043</v>
      </c>
      <c r="F409" s="467"/>
      <c r="G409" s="467"/>
      <c r="H409" s="2084" t="s">
        <v>290</v>
      </c>
      <c r="I409" s="2084"/>
      <c r="J409" s="568">
        <v>-0.47099002987122363</v>
      </c>
      <c r="K409" s="467"/>
      <c r="L409" s="467"/>
      <c r="M409" s="2084" t="s">
        <v>372</v>
      </c>
      <c r="N409" s="2084"/>
      <c r="O409" s="569">
        <v>0.4734821651210287</v>
      </c>
      <c r="P409" s="467"/>
      <c r="Q409" s="467"/>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34"/>
      <c r="C410" s="2083" t="s">
        <v>375</v>
      </c>
      <c r="D410" s="2084"/>
      <c r="E410" s="567">
        <v>0.48680113798902735</v>
      </c>
      <c r="F410" s="467"/>
      <c r="G410" s="467"/>
      <c r="H410" s="2084" t="s">
        <v>281</v>
      </c>
      <c r="I410" s="2084"/>
      <c r="J410" s="568">
        <v>0.46308042841463193</v>
      </c>
      <c r="K410" s="467"/>
      <c r="L410" s="467"/>
      <c r="M410" s="2084" t="s">
        <v>373</v>
      </c>
      <c r="N410" s="2084"/>
      <c r="O410" s="569">
        <v>0.45163521262231987</v>
      </c>
      <c r="P410" s="467"/>
      <c r="Q410" s="467"/>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34"/>
      <c r="C411" s="2083" t="s">
        <v>376</v>
      </c>
      <c r="D411" s="2084"/>
      <c r="E411" s="567">
        <v>0.47417590445935337</v>
      </c>
      <c r="F411" s="467"/>
      <c r="G411" s="467"/>
      <c r="H411" s="2084" t="s">
        <v>301</v>
      </c>
      <c r="I411" s="2084"/>
      <c r="J411" s="568">
        <v>0.44558860346534618</v>
      </c>
      <c r="K411" s="467"/>
      <c r="L411" s="467"/>
      <c r="M411" s="2084" t="s">
        <v>277</v>
      </c>
      <c r="N411" s="2084"/>
      <c r="O411" s="569">
        <v>-0.44793208912103477</v>
      </c>
      <c r="P411" s="467"/>
      <c r="Q411" s="467"/>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34"/>
      <c r="C412" s="2083" t="s">
        <v>377</v>
      </c>
      <c r="D412" s="2084"/>
      <c r="E412" s="567">
        <v>0.45216796560851735</v>
      </c>
      <c r="F412" s="467"/>
      <c r="G412" s="467"/>
      <c r="H412" s="2084" t="s">
        <v>298</v>
      </c>
      <c r="I412" s="2084"/>
      <c r="J412" s="568">
        <v>0.42407110988788405</v>
      </c>
      <c r="K412" s="467"/>
      <c r="L412" s="467"/>
      <c r="M412" s="2084" t="s">
        <v>374</v>
      </c>
      <c r="N412" s="2084"/>
      <c r="O412" s="569">
        <v>0.44746854755738519</v>
      </c>
      <c r="P412" s="467"/>
      <c r="Q412" s="467"/>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34"/>
      <c r="C413" s="2083" t="s">
        <v>378</v>
      </c>
      <c r="D413" s="2084"/>
      <c r="E413" s="567">
        <v>0.42837646887469477</v>
      </c>
      <c r="F413" s="467"/>
      <c r="G413" s="467"/>
      <c r="H413" s="2084" t="s">
        <v>327</v>
      </c>
      <c r="I413" s="2084"/>
      <c r="J413" s="568">
        <v>-0.40510610436841887</v>
      </c>
      <c r="K413" s="467"/>
      <c r="L413" s="467"/>
      <c r="M413" s="2084" t="s">
        <v>192</v>
      </c>
      <c r="N413" s="2084"/>
      <c r="O413" s="569">
        <v>0.4465366572475043</v>
      </c>
      <c r="P413" s="467"/>
      <c r="Q413" s="467"/>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34"/>
      <c r="C414" s="2083" t="s">
        <v>276</v>
      </c>
      <c r="D414" s="2084"/>
      <c r="E414" s="567">
        <v>0.41498023843660808</v>
      </c>
      <c r="F414" s="467"/>
      <c r="G414" s="467"/>
      <c r="H414" s="2084" t="s">
        <v>335</v>
      </c>
      <c r="I414" s="2084"/>
      <c r="J414" s="568">
        <v>0.37296827065256294</v>
      </c>
      <c r="K414" s="467"/>
      <c r="L414" s="467"/>
      <c r="M414" s="2084" t="s">
        <v>371</v>
      </c>
      <c r="N414" s="2084"/>
      <c r="O414" s="569">
        <v>0.4404134854135337</v>
      </c>
      <c r="P414" s="467"/>
      <c r="Q414" s="467"/>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34"/>
      <c r="C415" s="2083" t="s">
        <v>192</v>
      </c>
      <c r="D415" s="2084"/>
      <c r="E415" s="567">
        <v>0.41432604141185819</v>
      </c>
      <c r="F415" s="467"/>
      <c r="G415" s="467"/>
      <c r="H415" s="2084" t="s">
        <v>314</v>
      </c>
      <c r="I415" s="2084"/>
      <c r="J415" s="568">
        <v>-0.37066522618431036</v>
      </c>
      <c r="K415" s="467"/>
      <c r="L415" s="467"/>
      <c r="M415" s="2084" t="s">
        <v>375</v>
      </c>
      <c r="N415" s="2084"/>
      <c r="O415" s="569">
        <v>0.43011392184051889</v>
      </c>
      <c r="P415" s="467"/>
      <c r="Q415" s="467"/>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34"/>
      <c r="C416" s="2083" t="s">
        <v>379</v>
      </c>
      <c r="D416" s="2084"/>
      <c r="E416" s="567">
        <v>0.3764110791108099</v>
      </c>
      <c r="F416" s="467"/>
      <c r="G416" s="467"/>
      <c r="H416" s="2084" t="s">
        <v>324</v>
      </c>
      <c r="I416" s="2084"/>
      <c r="J416" s="568">
        <v>0.32762357120421481</v>
      </c>
      <c r="K416" s="467"/>
      <c r="L416" s="467"/>
      <c r="M416" s="2084" t="s">
        <v>263</v>
      </c>
      <c r="N416" s="2084"/>
      <c r="O416" s="569">
        <v>0.39402751112543133</v>
      </c>
      <c r="P416" s="467"/>
      <c r="Q416" s="467"/>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34"/>
      <c r="C417" s="2083" t="s">
        <v>380</v>
      </c>
      <c r="D417" s="2084"/>
      <c r="E417" s="567">
        <v>0.35433134235211494</v>
      </c>
      <c r="F417" s="467"/>
      <c r="G417" s="467"/>
      <c r="H417" s="2084" t="s">
        <v>317</v>
      </c>
      <c r="I417" s="2084"/>
      <c r="J417" s="568">
        <v>0.31721680453620527</v>
      </c>
      <c r="K417" s="467"/>
      <c r="L417" s="467"/>
      <c r="M417" s="2084" t="s">
        <v>276</v>
      </c>
      <c r="N417" s="2084"/>
      <c r="O417" s="569">
        <v>0.39056918309195798</v>
      </c>
      <c r="P417" s="467"/>
      <c r="Q417" s="467"/>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34"/>
      <c r="C418" s="2083" t="s">
        <v>194</v>
      </c>
      <c r="D418" s="2084"/>
      <c r="E418" s="567">
        <v>-0.33722947060505709</v>
      </c>
      <c r="F418" s="467"/>
      <c r="G418" s="467"/>
      <c r="H418" s="2084" t="s">
        <v>194</v>
      </c>
      <c r="I418" s="2084"/>
      <c r="J418" s="568">
        <v>0.30950748860795951</v>
      </c>
      <c r="K418" s="467"/>
      <c r="L418" s="467"/>
      <c r="M418" s="2084" t="s">
        <v>377</v>
      </c>
      <c r="N418" s="2084"/>
      <c r="O418" s="569">
        <v>0.38463203515767747</v>
      </c>
      <c r="P418" s="467"/>
      <c r="Q418" s="467"/>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34"/>
      <c r="C419" s="2083" t="s">
        <v>381</v>
      </c>
      <c r="D419" s="2084"/>
      <c r="E419" s="567">
        <v>0.32733279519322933</v>
      </c>
      <c r="F419" s="467"/>
      <c r="G419" s="467"/>
      <c r="H419" s="2084" t="s">
        <v>288</v>
      </c>
      <c r="I419" s="2084"/>
      <c r="J419" s="568">
        <v>0.30759299594980882</v>
      </c>
      <c r="K419" s="467"/>
      <c r="L419" s="467"/>
      <c r="M419" s="2084" t="s">
        <v>376</v>
      </c>
      <c r="N419" s="2084"/>
      <c r="O419" s="569">
        <v>0.35536801528476653</v>
      </c>
      <c r="P419" s="467"/>
      <c r="Q419" s="467"/>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34"/>
      <c r="C420" s="2083" t="s">
        <v>382</v>
      </c>
      <c r="D420" s="2084"/>
      <c r="E420" s="567">
        <v>0.31883212056105326</v>
      </c>
      <c r="F420" s="467"/>
      <c r="G420" s="467"/>
      <c r="H420" s="2084" t="s">
        <v>299</v>
      </c>
      <c r="I420" s="2084"/>
      <c r="J420" s="568">
        <v>0.28648768338511432</v>
      </c>
      <c r="K420" s="467"/>
      <c r="L420" s="467"/>
      <c r="M420" s="2084" t="s">
        <v>194</v>
      </c>
      <c r="N420" s="2084"/>
      <c r="O420" s="569">
        <v>-0.34883331500947007</v>
      </c>
      <c r="P420" s="467"/>
      <c r="Q420" s="467"/>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34"/>
      <c r="C421" s="2083" t="s">
        <v>280</v>
      </c>
      <c r="D421" s="2084"/>
      <c r="E421" s="567">
        <v>0.31803798415620249</v>
      </c>
      <c r="F421" s="467"/>
      <c r="G421" s="467"/>
      <c r="H421" s="2084" t="s">
        <v>321</v>
      </c>
      <c r="I421" s="2084"/>
      <c r="J421" s="568">
        <v>0.28447732184760011</v>
      </c>
      <c r="K421" s="467"/>
      <c r="L421" s="467"/>
      <c r="M421" s="2084" t="s">
        <v>379</v>
      </c>
      <c r="N421" s="2084"/>
      <c r="O421" s="569">
        <v>0.3279359197943143</v>
      </c>
      <c r="P421" s="467"/>
      <c r="Q421" s="467"/>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34"/>
      <c r="C422" s="2083" t="s">
        <v>297</v>
      </c>
      <c r="D422" s="2084"/>
      <c r="E422" s="567">
        <v>0.30735717729472145</v>
      </c>
      <c r="F422" s="467"/>
      <c r="G422" s="467"/>
      <c r="H422" s="2084" t="s">
        <v>322</v>
      </c>
      <c r="I422" s="2084"/>
      <c r="J422" s="568">
        <v>0.27239907489777138</v>
      </c>
      <c r="K422" s="467"/>
      <c r="L422" s="467"/>
      <c r="M422" s="2084" t="s">
        <v>378</v>
      </c>
      <c r="N422" s="2084"/>
      <c r="O422" s="569">
        <v>0.3237324770276892</v>
      </c>
      <c r="P422" s="467"/>
      <c r="Q422" s="467"/>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34"/>
      <c r="C423" s="2083" t="s">
        <v>383</v>
      </c>
      <c r="D423" s="2084"/>
      <c r="E423" s="567">
        <v>0.29677508131054275</v>
      </c>
      <c r="F423" s="467"/>
      <c r="G423" s="467"/>
      <c r="H423" s="2084" t="s">
        <v>260</v>
      </c>
      <c r="I423" s="2084"/>
      <c r="J423" s="568">
        <v>-0.27198415740498044</v>
      </c>
      <c r="K423" s="467"/>
      <c r="L423" s="467"/>
      <c r="M423" s="2084" t="s">
        <v>296</v>
      </c>
      <c r="N423" s="2084"/>
      <c r="O423" s="569">
        <v>0.31739559740968515</v>
      </c>
      <c r="P423" s="467"/>
      <c r="Q423" s="467"/>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34"/>
      <c r="C424" s="2083" t="s">
        <v>384</v>
      </c>
      <c r="D424" s="2084"/>
      <c r="E424" s="567">
        <v>0.28561161685759423</v>
      </c>
      <c r="F424" s="467"/>
      <c r="G424" s="467"/>
      <c r="H424" s="2084" t="s">
        <v>374</v>
      </c>
      <c r="I424" s="2084"/>
      <c r="J424" s="568">
        <v>-0.26006769456398715</v>
      </c>
      <c r="K424" s="467"/>
      <c r="L424" s="467"/>
      <c r="M424" s="2084" t="s">
        <v>380</v>
      </c>
      <c r="N424" s="2084"/>
      <c r="O424" s="569">
        <v>0.30832932220371684</v>
      </c>
      <c r="P424" s="467"/>
      <c r="Q424" s="467"/>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34"/>
      <c r="C425" s="2083" t="s">
        <v>268</v>
      </c>
      <c r="D425" s="2084"/>
      <c r="E425" s="567">
        <v>0.28364381024688573</v>
      </c>
      <c r="F425" s="467"/>
      <c r="G425" s="467"/>
      <c r="H425" s="2084" t="s">
        <v>306</v>
      </c>
      <c r="I425" s="2084"/>
      <c r="J425" s="568">
        <v>0.24848389618843833</v>
      </c>
      <c r="K425" s="467"/>
      <c r="L425" s="467"/>
      <c r="M425" s="2084" t="s">
        <v>295</v>
      </c>
      <c r="N425" s="2084"/>
      <c r="O425" s="569">
        <v>-0.30613164385440433</v>
      </c>
      <c r="P425" s="467"/>
      <c r="Q425" s="467"/>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34"/>
      <c r="C426" s="2083" t="s">
        <v>295</v>
      </c>
      <c r="D426" s="2084"/>
      <c r="E426" s="567">
        <v>-0.27887487947887007</v>
      </c>
      <c r="F426" s="467"/>
      <c r="G426" s="467"/>
      <c r="H426" s="2084" t="s">
        <v>262</v>
      </c>
      <c r="I426" s="2084"/>
      <c r="J426" s="568">
        <v>0.24830167042765222</v>
      </c>
      <c r="K426" s="467"/>
      <c r="L426" s="467"/>
      <c r="M426" s="2084" t="s">
        <v>270</v>
      </c>
      <c r="N426" s="2084"/>
      <c r="O426" s="569">
        <v>0.30092648896271351</v>
      </c>
      <c r="P426" s="467"/>
      <c r="Q426" s="467"/>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34"/>
      <c r="C427" s="2083" t="s">
        <v>385</v>
      </c>
      <c r="D427" s="2084"/>
      <c r="E427" s="567">
        <v>0.27426117261767269</v>
      </c>
      <c r="F427" s="467"/>
      <c r="G427" s="467"/>
      <c r="H427" s="2084" t="s">
        <v>339</v>
      </c>
      <c r="I427" s="2084"/>
      <c r="J427" s="568">
        <v>0.24523050581700229</v>
      </c>
      <c r="K427" s="467"/>
      <c r="L427" s="467"/>
      <c r="M427" s="2084" t="s">
        <v>385</v>
      </c>
      <c r="N427" s="2084"/>
      <c r="O427" s="569">
        <v>0.29959184385273135</v>
      </c>
      <c r="P427" s="467"/>
      <c r="Q427" s="467"/>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34"/>
      <c r="C428" s="2083" t="s">
        <v>296</v>
      </c>
      <c r="D428" s="2084"/>
      <c r="E428" s="567">
        <v>0.27371837590634296</v>
      </c>
      <c r="F428" s="467"/>
      <c r="G428" s="467"/>
      <c r="H428" s="2084" t="s">
        <v>264</v>
      </c>
      <c r="I428" s="2084"/>
      <c r="J428" s="568">
        <v>0.24304095628208283</v>
      </c>
      <c r="K428" s="467"/>
      <c r="L428" s="467"/>
      <c r="M428" s="2084" t="s">
        <v>282</v>
      </c>
      <c r="N428" s="2084"/>
      <c r="O428" s="569">
        <v>0.29952549682486235</v>
      </c>
      <c r="P428" s="467"/>
      <c r="Q428" s="467"/>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34"/>
      <c r="C429" s="2083" t="s">
        <v>386</v>
      </c>
      <c r="D429" s="2084"/>
      <c r="E429" s="567">
        <v>0.24862148212122834</v>
      </c>
      <c r="F429" s="467"/>
      <c r="G429" s="467"/>
      <c r="H429" s="2084" t="s">
        <v>371</v>
      </c>
      <c r="I429" s="2084"/>
      <c r="J429" s="568">
        <v>-0.24150532836314384</v>
      </c>
      <c r="K429" s="467"/>
      <c r="L429" s="467"/>
      <c r="M429" s="2084" t="s">
        <v>382</v>
      </c>
      <c r="N429" s="2084"/>
      <c r="O429" s="569">
        <v>0.28843919805348855</v>
      </c>
      <c r="P429" s="467"/>
      <c r="Q429" s="467"/>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34"/>
      <c r="C430" s="2083" t="s">
        <v>197</v>
      </c>
      <c r="D430" s="2084"/>
      <c r="E430" s="567">
        <v>-0.20943498300347371</v>
      </c>
      <c r="F430" s="467"/>
      <c r="G430" s="467"/>
      <c r="H430" s="2084" t="s">
        <v>372</v>
      </c>
      <c r="I430" s="2084"/>
      <c r="J430" s="568">
        <v>-0.24090540947880551</v>
      </c>
      <c r="K430" s="467"/>
      <c r="L430" s="467"/>
      <c r="M430" s="2084" t="s">
        <v>280</v>
      </c>
      <c r="N430" s="2084"/>
      <c r="O430" s="569">
        <v>0.28247257332911785</v>
      </c>
      <c r="P430" s="467"/>
      <c r="Q430" s="467"/>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34"/>
      <c r="C431" s="2083" t="s">
        <v>387</v>
      </c>
      <c r="D431" s="2084"/>
      <c r="E431" s="567">
        <v>0.20767350856049968</v>
      </c>
      <c r="F431" s="467"/>
      <c r="G431" s="467"/>
      <c r="H431" s="2084" t="s">
        <v>304</v>
      </c>
      <c r="I431" s="2084"/>
      <c r="J431" s="568">
        <v>0.2356642091237279</v>
      </c>
      <c r="K431" s="467"/>
      <c r="L431" s="467"/>
      <c r="M431" s="2084" t="s">
        <v>288</v>
      </c>
      <c r="N431" s="2084"/>
      <c r="O431" s="569">
        <v>-0.27442176900917581</v>
      </c>
      <c r="P431" s="467"/>
      <c r="Q431" s="467"/>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34"/>
      <c r="C432" s="2083" t="s">
        <v>388</v>
      </c>
      <c r="D432" s="2084"/>
      <c r="E432" s="567">
        <v>0.20562685179666812</v>
      </c>
      <c r="F432" s="467"/>
      <c r="G432" s="467"/>
      <c r="H432" s="2084" t="s">
        <v>373</v>
      </c>
      <c r="I432" s="2084"/>
      <c r="J432" s="568">
        <v>-0.22366415918831062</v>
      </c>
      <c r="K432" s="467"/>
      <c r="L432" s="467"/>
      <c r="M432" s="2084" t="s">
        <v>297</v>
      </c>
      <c r="N432" s="2084"/>
      <c r="O432" s="569">
        <v>0.27421396475046333</v>
      </c>
      <c r="P432" s="467"/>
      <c r="Q432" s="467"/>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34"/>
      <c r="C433" s="2083" t="s">
        <v>287</v>
      </c>
      <c r="D433" s="2084"/>
      <c r="E433" s="567">
        <v>0.19627534099183924</v>
      </c>
      <c r="F433" s="467"/>
      <c r="G433" s="467"/>
      <c r="H433" s="2084" t="s">
        <v>377</v>
      </c>
      <c r="I433" s="2084"/>
      <c r="J433" s="568">
        <v>-0.2209504803415562</v>
      </c>
      <c r="K433" s="467"/>
      <c r="L433" s="467"/>
      <c r="M433" s="2084" t="s">
        <v>386</v>
      </c>
      <c r="N433" s="2084"/>
      <c r="O433" s="569">
        <v>0.27177078457442772</v>
      </c>
      <c r="P433" s="467"/>
      <c r="Q433" s="467"/>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34"/>
      <c r="C434" s="2083" t="s">
        <v>298</v>
      </c>
      <c r="D434" s="2084"/>
      <c r="E434" s="567">
        <v>-0.1837829874150263</v>
      </c>
      <c r="F434" s="467"/>
      <c r="G434" s="467"/>
      <c r="H434" s="2084" t="s">
        <v>197</v>
      </c>
      <c r="I434" s="2084"/>
      <c r="J434" s="568">
        <v>0.21656617240146026</v>
      </c>
      <c r="K434" s="467"/>
      <c r="L434" s="467"/>
      <c r="M434" s="2084" t="s">
        <v>388</v>
      </c>
      <c r="N434" s="2084"/>
      <c r="O434" s="569">
        <v>0.2696299709229586</v>
      </c>
      <c r="P434" s="467"/>
      <c r="Q434" s="467"/>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34"/>
      <c r="C435" s="2083" t="s">
        <v>270</v>
      </c>
      <c r="D435" s="2084"/>
      <c r="E435" s="567">
        <v>0.17882482460811741</v>
      </c>
      <c r="F435" s="467"/>
      <c r="G435" s="467"/>
      <c r="H435" s="2084" t="s">
        <v>376</v>
      </c>
      <c r="I435" s="2084"/>
      <c r="J435" s="568">
        <v>-0.20465140541181695</v>
      </c>
      <c r="K435" s="467"/>
      <c r="L435" s="467"/>
      <c r="M435" s="2084" t="s">
        <v>381</v>
      </c>
      <c r="N435" s="2084"/>
      <c r="O435" s="569">
        <v>0.26768552116772865</v>
      </c>
      <c r="P435" s="467"/>
      <c r="Q435" s="467"/>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34"/>
      <c r="C436" s="2083" t="s">
        <v>310</v>
      </c>
      <c r="D436" s="2084"/>
      <c r="E436" s="567">
        <v>-0.17736666160046199</v>
      </c>
      <c r="F436" s="467"/>
      <c r="G436" s="467"/>
      <c r="H436" s="2084" t="s">
        <v>375</v>
      </c>
      <c r="I436" s="2084"/>
      <c r="J436" s="568">
        <v>-0.20455352689653411</v>
      </c>
      <c r="K436" s="467"/>
      <c r="L436" s="467"/>
      <c r="M436" s="2084" t="s">
        <v>384</v>
      </c>
      <c r="N436" s="2084"/>
      <c r="O436" s="569">
        <v>0.24126131322339217</v>
      </c>
      <c r="P436" s="467"/>
      <c r="Q436" s="467"/>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34"/>
      <c r="C437" s="2083" t="s">
        <v>323</v>
      </c>
      <c r="D437" s="2084"/>
      <c r="E437" s="567">
        <v>-0.17368728168222769</v>
      </c>
      <c r="F437" s="467"/>
      <c r="G437" s="467"/>
      <c r="H437" s="2084" t="s">
        <v>316</v>
      </c>
      <c r="I437" s="2084"/>
      <c r="J437" s="568">
        <v>0.20262076104628815</v>
      </c>
      <c r="K437" s="467"/>
      <c r="L437" s="467"/>
      <c r="M437" s="2084" t="s">
        <v>305</v>
      </c>
      <c r="N437" s="2084"/>
      <c r="O437" s="569">
        <v>0.21190856767422964</v>
      </c>
      <c r="P437" s="467"/>
      <c r="Q437" s="467"/>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34"/>
      <c r="C438" s="2083" t="s">
        <v>300</v>
      </c>
      <c r="D438" s="2084"/>
      <c r="E438" s="567">
        <v>-0.14921118726633703</v>
      </c>
      <c r="F438" s="467"/>
      <c r="G438" s="467"/>
      <c r="H438" s="2084" t="s">
        <v>192</v>
      </c>
      <c r="I438" s="2084"/>
      <c r="J438" s="568">
        <v>-0.20044488060044757</v>
      </c>
      <c r="K438" s="467"/>
      <c r="L438" s="467"/>
      <c r="M438" s="2084" t="s">
        <v>290</v>
      </c>
      <c r="N438" s="2084"/>
      <c r="O438" s="569">
        <v>0.21168421681790761</v>
      </c>
      <c r="P438" s="467"/>
      <c r="Q438" s="467"/>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34"/>
      <c r="C439" s="2083" t="s">
        <v>283</v>
      </c>
      <c r="D439" s="2084"/>
      <c r="E439" s="567">
        <v>-0.13865823408957489</v>
      </c>
      <c r="F439" s="467"/>
      <c r="G439" s="467"/>
      <c r="H439" s="2084" t="s">
        <v>319</v>
      </c>
      <c r="I439" s="2084"/>
      <c r="J439" s="568">
        <v>0.19858909689931914</v>
      </c>
      <c r="K439" s="467"/>
      <c r="L439" s="467"/>
      <c r="M439" s="2084" t="s">
        <v>301</v>
      </c>
      <c r="N439" s="2084"/>
      <c r="O439" s="569">
        <v>-0.2076434710490489</v>
      </c>
      <c r="P439" s="467"/>
      <c r="Q439" s="467"/>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34"/>
      <c r="C440" s="2083" t="s">
        <v>302</v>
      </c>
      <c r="D440" s="2084"/>
      <c r="E440" s="567">
        <v>0.13250680738169462</v>
      </c>
      <c r="F440" s="467"/>
      <c r="G440" s="467"/>
      <c r="H440" s="2084" t="s">
        <v>348</v>
      </c>
      <c r="I440" s="2084"/>
      <c r="J440" s="568">
        <v>0.18165286787515492</v>
      </c>
      <c r="K440" s="467"/>
      <c r="L440" s="467"/>
      <c r="M440" s="2084" t="s">
        <v>303</v>
      </c>
      <c r="N440" s="2084"/>
      <c r="O440" s="569">
        <v>0.19860158848226322</v>
      </c>
      <c r="P440" s="467"/>
      <c r="Q440" s="467"/>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34"/>
      <c r="C441" s="2083" t="s">
        <v>294</v>
      </c>
      <c r="D441" s="2084"/>
      <c r="E441" s="567">
        <v>-0.12920580351608796</v>
      </c>
      <c r="F441" s="467"/>
      <c r="G441" s="467"/>
      <c r="H441" s="2084" t="s">
        <v>345</v>
      </c>
      <c r="I441" s="2084"/>
      <c r="J441" s="568">
        <v>0.16721420750891783</v>
      </c>
      <c r="K441" s="467"/>
      <c r="L441" s="467"/>
      <c r="M441" s="2084" t="s">
        <v>197</v>
      </c>
      <c r="N441" s="2084"/>
      <c r="O441" s="569">
        <v>-0.19590756148543606</v>
      </c>
      <c r="P441" s="467"/>
      <c r="Q441" s="467"/>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34"/>
      <c r="C442" s="2083" t="s">
        <v>303</v>
      </c>
      <c r="D442" s="2084"/>
      <c r="E442" s="567">
        <v>0.115486541446865</v>
      </c>
      <c r="F442" s="467"/>
      <c r="G442" s="467"/>
      <c r="H442" s="2084" t="s">
        <v>268</v>
      </c>
      <c r="I442" s="2084"/>
      <c r="J442" s="568">
        <v>-0.15774164359403789</v>
      </c>
      <c r="K442" s="467"/>
      <c r="L442" s="467"/>
      <c r="M442" s="2084" t="s">
        <v>268</v>
      </c>
      <c r="N442" s="2084"/>
      <c r="O442" s="569">
        <v>0.18038401110952246</v>
      </c>
      <c r="P442" s="467"/>
      <c r="Q442" s="467"/>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34"/>
      <c r="C443" s="2083" t="s">
        <v>305</v>
      </c>
      <c r="D443" s="2084"/>
      <c r="E443" s="567">
        <v>0.11237837980640832</v>
      </c>
      <c r="F443" s="467"/>
      <c r="G443" s="467"/>
      <c r="H443" s="2084" t="s">
        <v>380</v>
      </c>
      <c r="I443" s="2084"/>
      <c r="J443" s="568">
        <v>-0.15013649628019574</v>
      </c>
      <c r="K443" s="467"/>
      <c r="L443" s="467"/>
      <c r="M443" s="2084" t="s">
        <v>321</v>
      </c>
      <c r="N443" s="2084"/>
      <c r="O443" s="569">
        <v>-0.17378381023074105</v>
      </c>
      <c r="P443" s="467"/>
      <c r="Q443" s="467"/>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34"/>
      <c r="C444" s="2083" t="s">
        <v>313</v>
      </c>
      <c r="D444" s="2084"/>
      <c r="E444" s="567">
        <v>-9.7692695973229243E-2</v>
      </c>
      <c r="F444" s="467"/>
      <c r="G444" s="467"/>
      <c r="H444" s="2084" t="s">
        <v>312</v>
      </c>
      <c r="I444" s="2084"/>
      <c r="J444" s="568">
        <v>0.14992714265066462</v>
      </c>
      <c r="K444" s="467"/>
      <c r="L444" s="467"/>
      <c r="M444" s="2084" t="s">
        <v>298</v>
      </c>
      <c r="N444" s="2084"/>
      <c r="O444" s="569">
        <v>-0.16775066082121012</v>
      </c>
      <c r="P444" s="467"/>
      <c r="Q444" s="467"/>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34"/>
      <c r="C445" s="2083" t="s">
        <v>318</v>
      </c>
      <c r="D445" s="2084"/>
      <c r="E445" s="567">
        <v>-9.2280672159341423E-2</v>
      </c>
      <c r="F445" s="467"/>
      <c r="G445" s="467"/>
      <c r="H445" s="2084" t="s">
        <v>378</v>
      </c>
      <c r="I445" s="2084"/>
      <c r="J445" s="568">
        <v>-0.14512146399104317</v>
      </c>
      <c r="K445" s="467"/>
      <c r="L445" s="467"/>
      <c r="M445" s="2084" t="s">
        <v>315</v>
      </c>
      <c r="N445" s="2084"/>
      <c r="O445" s="569">
        <v>0.16279357202036479</v>
      </c>
      <c r="P445" s="467"/>
      <c r="Q445" s="467"/>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083" t="s">
        <v>320</v>
      </c>
      <c r="D446" s="2084"/>
      <c r="E446" s="567">
        <v>-8.9297672244973703E-2</v>
      </c>
      <c r="F446" s="467"/>
      <c r="G446" s="467"/>
      <c r="H446" s="2084" t="s">
        <v>280</v>
      </c>
      <c r="I446" s="2084"/>
      <c r="J446" s="568">
        <v>-0.14155343283348595</v>
      </c>
      <c r="K446" s="467"/>
      <c r="L446" s="467"/>
      <c r="M446" s="2084" t="s">
        <v>323</v>
      </c>
      <c r="N446" s="2084"/>
      <c r="O446" s="569">
        <v>-0.16256548069815269</v>
      </c>
      <c r="P446" s="467"/>
      <c r="Q446" s="467"/>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083" t="s">
        <v>218</v>
      </c>
      <c r="D447" s="2084"/>
      <c r="E447" s="567">
        <v>-6.6447179245254784E-2</v>
      </c>
      <c r="F447" s="467"/>
      <c r="G447" s="467"/>
      <c r="H447" s="2084" t="s">
        <v>384</v>
      </c>
      <c r="I447" s="2084"/>
      <c r="J447" s="568">
        <v>-0.1411533750728792</v>
      </c>
      <c r="K447" s="467"/>
      <c r="L447" s="467"/>
      <c r="M447" s="2084" t="s">
        <v>299</v>
      </c>
      <c r="N447" s="2084"/>
      <c r="O447" s="569">
        <v>-0.15593060831816771</v>
      </c>
      <c r="P447" s="467"/>
      <c r="Q447" s="467"/>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083" t="s">
        <v>340</v>
      </c>
      <c r="D448" s="2084"/>
      <c r="E448" s="567">
        <v>-5.423092873311211E-2</v>
      </c>
      <c r="F448" s="467"/>
      <c r="G448" s="467"/>
      <c r="H448" s="2084" t="s">
        <v>297</v>
      </c>
      <c r="I448" s="2084"/>
      <c r="J448" s="568">
        <v>-0.13675322389686786</v>
      </c>
      <c r="K448" s="467"/>
      <c r="L448" s="467"/>
      <c r="M448" s="2084" t="s">
        <v>281</v>
      </c>
      <c r="N448" s="2084"/>
      <c r="O448" s="569">
        <v>-0.15534689314996952</v>
      </c>
      <c r="P448" s="467"/>
      <c r="Q448" s="467"/>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083" t="s">
        <v>208</v>
      </c>
      <c r="D449" s="2084"/>
      <c r="E449" s="567">
        <v>-5.1774119605766403E-2</v>
      </c>
      <c r="F449" s="467"/>
      <c r="G449" s="467"/>
      <c r="H449" s="2084" t="s">
        <v>295</v>
      </c>
      <c r="I449" s="2084"/>
      <c r="J449" s="568">
        <v>0.13363958675455159</v>
      </c>
      <c r="K449" s="467"/>
      <c r="L449" s="467"/>
      <c r="M449" s="2084" t="s">
        <v>317</v>
      </c>
      <c r="N449" s="2084"/>
      <c r="O449" s="569">
        <v>-0.1536269482086334</v>
      </c>
      <c r="P449" s="467"/>
      <c r="Q449" s="467"/>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083" t="s">
        <v>344</v>
      </c>
      <c r="D450" s="2084"/>
      <c r="E450" s="567">
        <v>-4.9730399839597414E-2</v>
      </c>
      <c r="F450" s="467"/>
      <c r="G450" s="467"/>
      <c r="H450" s="2084" t="s">
        <v>310</v>
      </c>
      <c r="I450" s="2084"/>
      <c r="J450" s="568">
        <v>0.12850350799738214</v>
      </c>
      <c r="K450" s="467"/>
      <c r="L450" s="467"/>
      <c r="M450" s="2084" t="s">
        <v>310</v>
      </c>
      <c r="N450" s="2084"/>
      <c r="O450" s="569">
        <v>-0.14592659802734922</v>
      </c>
      <c r="P450" s="467"/>
      <c r="Q450" s="467"/>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083" t="s">
        <v>315</v>
      </c>
      <c r="D451" s="2084"/>
      <c r="E451" s="567">
        <v>4.7977677364045353E-2</v>
      </c>
      <c r="F451" s="467"/>
      <c r="G451" s="467"/>
      <c r="H451" s="2084" t="s">
        <v>294</v>
      </c>
      <c r="I451" s="2084"/>
      <c r="J451" s="568">
        <v>0.12273961446351155</v>
      </c>
      <c r="K451" s="467"/>
      <c r="L451" s="467"/>
      <c r="M451" s="2084" t="s">
        <v>327</v>
      </c>
      <c r="N451" s="2084"/>
      <c r="O451" s="569">
        <v>0.1438899580742955</v>
      </c>
      <c r="P451" s="467"/>
      <c r="Q451" s="467"/>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83" t="s">
        <v>330</v>
      </c>
      <c r="D452" s="2084"/>
      <c r="E452" s="567">
        <v>-4.718738160928674E-2</v>
      </c>
      <c r="F452" s="467"/>
      <c r="G452" s="467"/>
      <c r="H452" s="2084" t="s">
        <v>382</v>
      </c>
      <c r="I452" s="2084"/>
      <c r="J452" s="568">
        <v>-0.11871935801272313</v>
      </c>
      <c r="K452" s="467"/>
      <c r="L452" s="467"/>
      <c r="M452" s="2084" t="s">
        <v>306</v>
      </c>
      <c r="N452" s="2084"/>
      <c r="O452" s="569">
        <v>-0.14357063884961532</v>
      </c>
      <c r="P452" s="467"/>
      <c r="Q452" s="467"/>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083" t="s">
        <v>338</v>
      </c>
      <c r="D453" s="2084"/>
      <c r="E453" s="567">
        <v>-4.0102175123934589E-2</v>
      </c>
      <c r="F453" s="467"/>
      <c r="G453" s="467"/>
      <c r="H453" s="2084" t="s">
        <v>383</v>
      </c>
      <c r="I453" s="2084"/>
      <c r="J453" s="568">
        <v>-0.11440436738503937</v>
      </c>
      <c r="K453" s="467"/>
      <c r="L453" s="467"/>
      <c r="M453" s="2084" t="s">
        <v>287</v>
      </c>
      <c r="N453" s="2084"/>
      <c r="O453" s="569">
        <v>0.14292475677894989</v>
      </c>
      <c r="P453" s="467"/>
      <c r="Q453" s="467"/>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083" t="s">
        <v>389</v>
      </c>
      <c r="D454" s="2084"/>
      <c r="E454" s="567">
        <v>-3.9843267142840914E-2</v>
      </c>
      <c r="F454" s="467"/>
      <c r="G454" s="467"/>
      <c r="H454" s="2084" t="s">
        <v>276</v>
      </c>
      <c r="I454" s="2084"/>
      <c r="J454" s="568">
        <v>-0.10820690396814014</v>
      </c>
      <c r="K454" s="467"/>
      <c r="L454" s="467"/>
      <c r="M454" s="2084" t="s">
        <v>294</v>
      </c>
      <c r="N454" s="2084"/>
      <c r="O454" s="569">
        <v>-0.13915616276343878</v>
      </c>
      <c r="P454" s="467"/>
      <c r="Q454" s="467"/>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083" t="s">
        <v>213</v>
      </c>
      <c r="D455" s="2084"/>
      <c r="E455" s="567">
        <v>-3.6859835800497946E-2</v>
      </c>
      <c r="F455" s="467"/>
      <c r="G455" s="467"/>
      <c r="H455" s="2084" t="s">
        <v>389</v>
      </c>
      <c r="I455" s="2084"/>
      <c r="J455" s="568">
        <v>0.1050380910638448</v>
      </c>
      <c r="K455" s="467"/>
      <c r="L455" s="467"/>
      <c r="M455" s="2084" t="s">
        <v>387</v>
      </c>
      <c r="N455" s="2084"/>
      <c r="O455" s="569">
        <v>0.1369632448866023</v>
      </c>
      <c r="P455" s="467"/>
      <c r="Q455" s="467"/>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083" t="s">
        <v>390</v>
      </c>
      <c r="D456" s="2084"/>
      <c r="E456" s="567">
        <v>3.640599543330398E-2</v>
      </c>
      <c r="F456" s="467"/>
      <c r="G456" s="467"/>
      <c r="H456" s="2084" t="s">
        <v>323</v>
      </c>
      <c r="I456" s="2084"/>
      <c r="J456" s="568">
        <v>0.1014805098653106</v>
      </c>
      <c r="K456" s="467"/>
      <c r="L456" s="467"/>
      <c r="M456" s="2084" t="s">
        <v>319</v>
      </c>
      <c r="N456" s="2084"/>
      <c r="O456" s="569">
        <v>-0.13115650169664786</v>
      </c>
      <c r="P456" s="467"/>
      <c r="Q456" s="467"/>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083" t="s">
        <v>391</v>
      </c>
      <c r="D457" s="2084"/>
      <c r="E457" s="567">
        <v>3.2569856086670561E-2</v>
      </c>
      <c r="F457" s="467"/>
      <c r="G457" s="467"/>
      <c r="H457" s="2084" t="s">
        <v>379</v>
      </c>
      <c r="I457" s="2084"/>
      <c r="J457" s="568">
        <v>-9.4786286694367089E-2</v>
      </c>
      <c r="K457" s="467"/>
      <c r="L457" s="467"/>
      <c r="M457" s="2084" t="s">
        <v>335</v>
      </c>
      <c r="N457" s="2084"/>
      <c r="O457" s="569">
        <v>-0.12807989599253439</v>
      </c>
      <c r="P457" s="467"/>
      <c r="Q457" s="467"/>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083" t="s">
        <v>392</v>
      </c>
      <c r="D458" s="2084"/>
      <c r="E458" s="567">
        <v>2.828672540207262E-2</v>
      </c>
      <c r="F458" s="467"/>
      <c r="G458" s="467"/>
      <c r="H458" s="2084" t="s">
        <v>311</v>
      </c>
      <c r="I458" s="2084"/>
      <c r="J458" s="568">
        <v>8.9592723955958339E-2</v>
      </c>
      <c r="K458" s="467"/>
      <c r="L458" s="467"/>
      <c r="M458" s="2084" t="s">
        <v>316</v>
      </c>
      <c r="N458" s="2084"/>
      <c r="O458" s="569">
        <v>-0.11952663237303934</v>
      </c>
      <c r="P458" s="467"/>
      <c r="Q458" s="467"/>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083" t="s">
        <v>393</v>
      </c>
      <c r="D459" s="2084"/>
      <c r="E459" s="567">
        <v>-2.6607903950664282E-2</v>
      </c>
      <c r="F459" s="467"/>
      <c r="G459" s="467"/>
      <c r="H459" s="2084" t="s">
        <v>352</v>
      </c>
      <c r="I459" s="2084"/>
      <c r="J459" s="568">
        <v>8.8024679053250093E-2</v>
      </c>
      <c r="K459" s="467"/>
      <c r="L459" s="467"/>
      <c r="M459" s="2084" t="s">
        <v>383</v>
      </c>
      <c r="N459" s="2084"/>
      <c r="O459" s="569">
        <v>0.11897809968368787</v>
      </c>
      <c r="P459" s="467"/>
      <c r="Q459" s="467"/>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083" t="s">
        <v>308</v>
      </c>
      <c r="D460" s="2084"/>
      <c r="E460" s="567">
        <v>-2.4139051250487598E-2</v>
      </c>
      <c r="F460" s="467"/>
      <c r="G460" s="467"/>
      <c r="H460" s="2084" t="s">
        <v>320</v>
      </c>
      <c r="I460" s="2084"/>
      <c r="J460" s="568">
        <v>8.5414162002401345E-2</v>
      </c>
      <c r="K460" s="467"/>
      <c r="L460" s="467"/>
      <c r="M460" s="2084" t="s">
        <v>324</v>
      </c>
      <c r="N460" s="2084"/>
      <c r="O460" s="569">
        <v>-0.11811674799221117</v>
      </c>
      <c r="P460" s="467"/>
      <c r="Q460" s="467"/>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083" t="s">
        <v>332</v>
      </c>
      <c r="D461" s="2084"/>
      <c r="E461" s="567">
        <v>-2.1700563319865276E-2</v>
      </c>
      <c r="F461" s="467"/>
      <c r="G461" s="467"/>
      <c r="H461" s="2084" t="s">
        <v>387</v>
      </c>
      <c r="I461" s="2084"/>
      <c r="J461" s="568">
        <v>-8.1598804312285125E-2</v>
      </c>
      <c r="K461" s="467"/>
      <c r="L461" s="467"/>
      <c r="M461" s="2084" t="s">
        <v>302</v>
      </c>
      <c r="N461" s="2084"/>
      <c r="O461" s="569">
        <v>0.11506155042666538</v>
      </c>
      <c r="P461" s="467"/>
      <c r="Q461" s="467"/>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083" t="s">
        <v>336</v>
      </c>
      <c r="D462" s="2084"/>
      <c r="E462" s="567">
        <v>-1.8987656310937521E-2</v>
      </c>
      <c r="F462" s="467"/>
      <c r="G462" s="467"/>
      <c r="H462" s="2084" t="s">
        <v>283</v>
      </c>
      <c r="I462" s="2084"/>
      <c r="J462" s="568">
        <v>7.9902865979914861E-2</v>
      </c>
      <c r="K462" s="467"/>
      <c r="L462" s="467"/>
      <c r="M462" s="2084" t="s">
        <v>312</v>
      </c>
      <c r="N462" s="2084"/>
      <c r="O462" s="569">
        <v>-9.9411335427715991E-2</v>
      </c>
      <c r="P462" s="467"/>
      <c r="Q462" s="467"/>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083" t="s">
        <v>331</v>
      </c>
      <c r="D463" s="2084"/>
      <c r="E463" s="567">
        <v>-1.8173389002761144E-2</v>
      </c>
      <c r="F463" s="467"/>
      <c r="G463" s="467"/>
      <c r="H463" s="2084" t="s">
        <v>343</v>
      </c>
      <c r="I463" s="2084"/>
      <c r="J463" s="568">
        <v>7.8197302178047601E-2</v>
      </c>
      <c r="K463" s="467"/>
      <c r="L463" s="467"/>
      <c r="M463" s="2084" t="s">
        <v>390</v>
      </c>
      <c r="N463" s="2084"/>
      <c r="O463" s="569">
        <v>9.4437668049837734E-2</v>
      </c>
      <c r="P463" s="467"/>
      <c r="Q463" s="467"/>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083" t="s">
        <v>328</v>
      </c>
      <c r="D464" s="2084"/>
      <c r="E464" s="567">
        <v>-1.8022858396260805E-2</v>
      </c>
      <c r="F464" s="467"/>
      <c r="G464" s="467"/>
      <c r="H464" s="2084" t="s">
        <v>313</v>
      </c>
      <c r="I464" s="2084"/>
      <c r="J464" s="568">
        <v>6.3376059592921322E-2</v>
      </c>
      <c r="K464" s="467"/>
      <c r="L464" s="467"/>
      <c r="M464" s="2084" t="s">
        <v>304</v>
      </c>
      <c r="N464" s="2084"/>
      <c r="O464" s="569">
        <v>-8.2152401911162284E-2</v>
      </c>
      <c r="P464" s="467"/>
      <c r="Q464" s="467"/>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083" t="s">
        <v>334</v>
      </c>
      <c r="D465" s="2084"/>
      <c r="E465" s="567">
        <v>-1.7072399174953092E-2</v>
      </c>
      <c r="F465" s="467"/>
      <c r="G465" s="467"/>
      <c r="H465" s="2084" t="s">
        <v>390</v>
      </c>
      <c r="I465" s="2084"/>
      <c r="J465" s="568">
        <v>6.292416647785351E-2</v>
      </c>
      <c r="K465" s="467"/>
      <c r="L465" s="467"/>
      <c r="M465" s="2084" t="s">
        <v>343</v>
      </c>
      <c r="N465" s="2084"/>
      <c r="O465" s="569">
        <v>-7.4732747011086148E-2</v>
      </c>
      <c r="P465" s="467"/>
      <c r="Q465" s="467"/>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083" t="s">
        <v>342</v>
      </c>
      <c r="D466" s="2084"/>
      <c r="E466" s="567">
        <v>-1.4554624690322348E-2</v>
      </c>
      <c r="F466" s="467"/>
      <c r="G466" s="467"/>
      <c r="H466" s="2084" t="s">
        <v>296</v>
      </c>
      <c r="I466" s="2084"/>
      <c r="J466" s="568">
        <v>-6.1915094321044521E-2</v>
      </c>
      <c r="K466" s="467"/>
      <c r="L466" s="467"/>
      <c r="M466" s="2084" t="s">
        <v>389</v>
      </c>
      <c r="N466" s="2084"/>
      <c r="O466" s="569">
        <v>-7.4286398244770721E-2</v>
      </c>
      <c r="P466" s="467"/>
      <c r="Q466" s="467"/>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083" t="s">
        <v>394</v>
      </c>
      <c r="D467" s="2084"/>
      <c r="E467" s="567">
        <v>-1.0573642328980672E-2</v>
      </c>
      <c r="F467" s="467"/>
      <c r="G467" s="467"/>
      <c r="H467" s="2084" t="s">
        <v>351</v>
      </c>
      <c r="I467" s="2084"/>
      <c r="J467" s="568">
        <v>6.1719518958487714E-2</v>
      </c>
      <c r="K467" s="467"/>
      <c r="L467" s="467"/>
      <c r="M467" s="2084" t="s">
        <v>313</v>
      </c>
      <c r="N467" s="2084"/>
      <c r="O467" s="569">
        <v>-7.1176201854316168E-2</v>
      </c>
      <c r="P467" s="467"/>
      <c r="Q467" s="467"/>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083" t="s">
        <v>326</v>
      </c>
      <c r="D468" s="2084"/>
      <c r="E468" s="567">
        <v>-9.6451431044032917E-3</v>
      </c>
      <c r="F468" s="467"/>
      <c r="G468" s="467"/>
      <c r="H468" s="2084" t="s">
        <v>287</v>
      </c>
      <c r="I468" s="2084"/>
      <c r="J468" s="568">
        <v>-5.9936935847586428E-2</v>
      </c>
      <c r="K468" s="467"/>
      <c r="L468" s="467"/>
      <c r="M468" s="2084" t="s">
        <v>320</v>
      </c>
      <c r="N468" s="2084"/>
      <c r="O468" s="569">
        <v>-7.0913019076992365E-2</v>
      </c>
      <c r="P468" s="467"/>
      <c r="Q468" s="467"/>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083" t="s">
        <v>347</v>
      </c>
      <c r="D469" s="2084"/>
      <c r="E469" s="567">
        <v>5.8365562163752377E-3</v>
      </c>
      <c r="F469" s="467"/>
      <c r="G469" s="467"/>
      <c r="H469" s="2084" t="s">
        <v>303</v>
      </c>
      <c r="I469" s="2084"/>
      <c r="J469" s="568">
        <v>5.6669569328243782E-2</v>
      </c>
      <c r="K469" s="467"/>
      <c r="L469" s="467"/>
      <c r="M469" s="2084" t="s">
        <v>318</v>
      </c>
      <c r="N469" s="2084"/>
      <c r="O469" s="569">
        <v>-6.966938818587444E-2</v>
      </c>
      <c r="P469" s="467"/>
      <c r="Q469" s="467"/>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083" t="s">
        <v>325</v>
      </c>
      <c r="D470" s="2084"/>
      <c r="E470" s="567">
        <v>-3.9614437835076618E-3</v>
      </c>
      <c r="F470" s="467"/>
      <c r="G470" s="467"/>
      <c r="H470" s="2084" t="s">
        <v>350</v>
      </c>
      <c r="I470" s="2084"/>
      <c r="J470" s="568">
        <v>5.3825059121933097E-2</v>
      </c>
      <c r="K470" s="467"/>
      <c r="L470" s="467"/>
      <c r="M470" s="2084" t="s">
        <v>340</v>
      </c>
      <c r="N470" s="2084"/>
      <c r="O470" s="569">
        <v>-6.1397035648177396E-2</v>
      </c>
      <c r="P470" s="467"/>
      <c r="Q470" s="467"/>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083" t="s">
        <v>337</v>
      </c>
      <c r="D471" s="2084"/>
      <c r="E471" s="567">
        <v>-2.3509816395565599E-3</v>
      </c>
      <c r="F471" s="467"/>
      <c r="G471" s="467"/>
      <c r="H471" s="2084" t="s">
        <v>381</v>
      </c>
      <c r="I471" s="2084"/>
      <c r="J471" s="568">
        <v>-5.0835222910579597E-2</v>
      </c>
      <c r="K471" s="467"/>
      <c r="L471" s="467"/>
      <c r="M471" s="2084" t="s">
        <v>392</v>
      </c>
      <c r="N471" s="2084"/>
      <c r="O471" s="569">
        <v>6.1369207875341947E-2</v>
      </c>
      <c r="P471" s="467"/>
      <c r="Q471" s="467"/>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083" t="s">
        <v>349</v>
      </c>
      <c r="D472" s="2084"/>
      <c r="E472" s="567">
        <v>-2.1127516230011272E-3</v>
      </c>
      <c r="F472" s="467"/>
      <c r="G472" s="467"/>
      <c r="H472" s="2084" t="s">
        <v>391</v>
      </c>
      <c r="I472" s="2084"/>
      <c r="J472" s="568">
        <v>4.7974173498453433E-2</v>
      </c>
      <c r="K472" s="467"/>
      <c r="L472" s="467"/>
      <c r="M472" s="2084" t="s">
        <v>283</v>
      </c>
      <c r="N472" s="2084"/>
      <c r="O472" s="569">
        <v>-5.8795389521459282E-2</v>
      </c>
      <c r="P472" s="467"/>
      <c r="Q472" s="467"/>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083" t="s">
        <v>341</v>
      </c>
      <c r="D473" s="2084"/>
      <c r="E473" s="567">
        <v>1.6836325439645015E-3</v>
      </c>
      <c r="F473" s="467"/>
      <c r="G473" s="467"/>
      <c r="H473" s="2084" t="s">
        <v>328</v>
      </c>
      <c r="I473" s="2084"/>
      <c r="J473" s="568">
        <v>4.5027176766821241E-2</v>
      </c>
      <c r="K473" s="467"/>
      <c r="L473" s="467"/>
      <c r="M473" s="2084" t="s">
        <v>344</v>
      </c>
      <c r="N473" s="2084"/>
      <c r="O473" s="569">
        <v>-5.4348837004185593E-2</v>
      </c>
      <c r="P473" s="467"/>
      <c r="Q473" s="467"/>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083" t="s">
        <v>346</v>
      </c>
      <c r="D474" s="2084"/>
      <c r="E474" s="567">
        <v>-1.5854707778328629E-3</v>
      </c>
      <c r="F474" s="467"/>
      <c r="G474" s="467"/>
      <c r="H474" s="2084" t="s">
        <v>302</v>
      </c>
      <c r="I474" s="2084"/>
      <c r="J474" s="568">
        <v>-4.3892936423212875E-2</v>
      </c>
      <c r="K474" s="467"/>
      <c r="L474" s="467"/>
      <c r="M474" s="2084" t="s">
        <v>350</v>
      </c>
      <c r="N474" s="2084"/>
      <c r="O474" s="569">
        <v>-5.0466122223602604E-2</v>
      </c>
      <c r="P474" s="467"/>
      <c r="Q474" s="467"/>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083" t="s">
        <v>227</v>
      </c>
      <c r="D475" s="2084"/>
      <c r="E475" s="570">
        <v>5.8943551491081399E-4</v>
      </c>
      <c r="F475" s="467"/>
      <c r="G475" s="467"/>
      <c r="H475" s="2084" t="s">
        <v>305</v>
      </c>
      <c r="I475" s="2084"/>
      <c r="J475" s="568">
        <v>-4.1712810959541768E-2</v>
      </c>
      <c r="K475" s="467"/>
      <c r="L475" s="467"/>
      <c r="M475" s="2084" t="s">
        <v>338</v>
      </c>
      <c r="N475" s="2084"/>
      <c r="O475" s="569">
        <v>-4.949505173301743E-2</v>
      </c>
      <c r="P475" s="467"/>
      <c r="Q475" s="467"/>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083"/>
      <c r="D476" s="2084"/>
      <c r="E476" s="467"/>
      <c r="F476" s="467"/>
      <c r="G476" s="467"/>
      <c r="H476" s="2084" t="s">
        <v>227</v>
      </c>
      <c r="I476" s="2084"/>
      <c r="J476" s="568">
        <v>-4.1265370726932274E-2</v>
      </c>
      <c r="K476" s="467"/>
      <c r="L476" s="467"/>
      <c r="M476" s="2084" t="s">
        <v>208</v>
      </c>
      <c r="N476" s="2084"/>
      <c r="O476" s="569">
        <v>-4.8950786341872062E-2</v>
      </c>
      <c r="P476" s="467"/>
      <c r="Q476" s="467"/>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083"/>
      <c r="D477" s="2084"/>
      <c r="E477" s="467"/>
      <c r="F477" s="467"/>
      <c r="G477" s="467"/>
      <c r="H477" s="2084" t="s">
        <v>393</v>
      </c>
      <c r="I477" s="2084"/>
      <c r="J477" s="568">
        <v>3.9729422565603655E-2</v>
      </c>
      <c r="K477" s="467"/>
      <c r="L477" s="467"/>
      <c r="M477" s="2084" t="s">
        <v>227</v>
      </c>
      <c r="N477" s="2084"/>
      <c r="O477" s="569">
        <v>-4.7912945665121935E-2</v>
      </c>
      <c r="P477" s="467"/>
      <c r="Q477" s="467"/>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083"/>
      <c r="D478" s="2084"/>
      <c r="E478" s="467"/>
      <c r="F478" s="467"/>
      <c r="G478" s="467"/>
      <c r="H478" s="2084" t="s">
        <v>218</v>
      </c>
      <c r="I478" s="2084"/>
      <c r="J478" s="568">
        <v>3.8242444735427469E-2</v>
      </c>
      <c r="K478" s="467"/>
      <c r="L478" s="467"/>
      <c r="M478" s="2084" t="s">
        <v>352</v>
      </c>
      <c r="N478" s="2084"/>
      <c r="O478" s="569">
        <v>-4.4347748428769505E-2</v>
      </c>
      <c r="P478" s="467"/>
      <c r="Q478" s="467"/>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083" t="s">
        <v>228</v>
      </c>
      <c r="D479" s="2084"/>
      <c r="E479" s="2084"/>
      <c r="F479" s="467"/>
      <c r="G479" s="467"/>
      <c r="H479" s="2084" t="s">
        <v>270</v>
      </c>
      <c r="I479" s="2084"/>
      <c r="J479" s="568">
        <v>-3.1974725378776096E-2</v>
      </c>
      <c r="K479" s="467"/>
      <c r="L479" s="467"/>
      <c r="M479" s="2084" t="s">
        <v>348</v>
      </c>
      <c r="N479" s="2084"/>
      <c r="O479" s="569">
        <v>-4.1740006180699958E-2</v>
      </c>
      <c r="P479" s="467"/>
      <c r="Q479" s="467"/>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083"/>
      <c r="D480" s="2084"/>
      <c r="E480" s="547" t="s">
        <v>229</v>
      </c>
      <c r="F480" s="467"/>
      <c r="G480" s="467"/>
      <c r="H480" s="2084" t="s">
        <v>213</v>
      </c>
      <c r="I480" s="2084"/>
      <c r="J480" s="568">
        <v>2.614275532942226E-2</v>
      </c>
      <c r="K480" s="467"/>
      <c r="L480" s="467"/>
      <c r="M480" s="2084" t="s">
        <v>314</v>
      </c>
      <c r="N480" s="2084"/>
      <c r="O480" s="569">
        <v>3.6214217803711826E-2</v>
      </c>
      <c r="P480" s="467"/>
      <c r="Q480" s="467"/>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083" t="s">
        <v>300</v>
      </c>
      <c r="D481" s="2084"/>
      <c r="E481" s="564">
        <v>2.2263978405429898E-2</v>
      </c>
      <c r="F481" s="467"/>
      <c r="G481" s="467"/>
      <c r="H481" s="2084" t="s">
        <v>340</v>
      </c>
      <c r="I481" s="2084"/>
      <c r="J481" s="568">
        <v>2.5553190672532151E-2</v>
      </c>
      <c r="K481" s="467"/>
      <c r="L481" s="467"/>
      <c r="M481" s="2084" t="s">
        <v>351</v>
      </c>
      <c r="N481" s="2084"/>
      <c r="O481" s="569">
        <v>3.5075473169110909E-2</v>
      </c>
      <c r="P481" s="467"/>
      <c r="Q481" s="467"/>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083" t="s">
        <v>310</v>
      </c>
      <c r="D482" s="2084"/>
      <c r="E482" s="567">
        <v>3.1458932647292798E-2</v>
      </c>
      <c r="F482" s="467"/>
      <c r="G482" s="467"/>
      <c r="H482" s="2084" t="s">
        <v>385</v>
      </c>
      <c r="I482" s="2084"/>
      <c r="J482" s="568">
        <v>-2.4477412393283313E-2</v>
      </c>
      <c r="K482" s="467"/>
      <c r="L482" s="467"/>
      <c r="M482" s="2084" t="s">
        <v>334</v>
      </c>
      <c r="N482" s="2084"/>
      <c r="O482" s="569">
        <v>-3.0508399693590666E-2</v>
      </c>
      <c r="P482" s="467"/>
      <c r="Q482" s="467"/>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083" t="s">
        <v>294</v>
      </c>
      <c r="D483" s="2084"/>
      <c r="E483" s="567">
        <v>1.6694139662237928E-2</v>
      </c>
      <c r="F483" s="467"/>
      <c r="G483" s="467"/>
      <c r="H483" s="2084" t="s">
        <v>332</v>
      </c>
      <c r="I483" s="2084"/>
      <c r="J483" s="568">
        <v>2.15505067180723E-2</v>
      </c>
      <c r="K483" s="467"/>
      <c r="L483" s="467"/>
      <c r="M483" s="2084" t="s">
        <v>311</v>
      </c>
      <c r="N483" s="2084"/>
      <c r="O483" s="569">
        <v>-2.6494948359262332E-2</v>
      </c>
      <c r="P483" s="467"/>
      <c r="Q483" s="467"/>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083" t="s">
        <v>338</v>
      </c>
      <c r="D484" s="2084"/>
      <c r="E484" s="567">
        <v>1.6081844496707181E-3</v>
      </c>
      <c r="F484" s="467"/>
      <c r="G484" s="467"/>
      <c r="H484" s="2084" t="s">
        <v>330</v>
      </c>
      <c r="I484" s="2084"/>
      <c r="J484" s="568">
        <v>1.7910072848667871E-2</v>
      </c>
      <c r="K484" s="467"/>
      <c r="L484" s="467"/>
      <c r="M484" s="2084" t="s">
        <v>336</v>
      </c>
      <c r="N484" s="2084"/>
      <c r="O484" s="569">
        <v>-2.5273036273497227E-2</v>
      </c>
      <c r="P484" s="467"/>
      <c r="Q484" s="467"/>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083" t="s">
        <v>332</v>
      </c>
      <c r="D485" s="2084"/>
      <c r="E485" s="567">
        <v>4.7091444839948222E-4</v>
      </c>
      <c r="F485" s="467"/>
      <c r="G485" s="467"/>
      <c r="H485" s="2084" t="s">
        <v>388</v>
      </c>
      <c r="I485" s="2084"/>
      <c r="J485" s="568">
        <v>-1.6734873043027034E-2</v>
      </c>
      <c r="K485" s="467"/>
      <c r="L485" s="467"/>
      <c r="M485" s="2084" t="s">
        <v>391</v>
      </c>
      <c r="N485" s="2084"/>
      <c r="O485" s="569">
        <v>2.3285134204172775E-2</v>
      </c>
      <c r="P485" s="467"/>
      <c r="Q485" s="467"/>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083" t="s">
        <v>260</v>
      </c>
      <c r="D486" s="2084"/>
      <c r="E486" s="567">
        <v>0.35316054707159528</v>
      </c>
      <c r="F486" s="467"/>
      <c r="G486" s="467"/>
      <c r="H486" s="2084" t="s">
        <v>392</v>
      </c>
      <c r="I486" s="2084"/>
      <c r="J486" s="568">
        <v>1.5154679917553893E-2</v>
      </c>
      <c r="K486" s="467"/>
      <c r="L486" s="467"/>
      <c r="M486" s="2084" t="s">
        <v>218</v>
      </c>
      <c r="N486" s="2084"/>
      <c r="O486" s="569">
        <v>-2.284686790849896E-2</v>
      </c>
      <c r="P486" s="467"/>
      <c r="Q486" s="467"/>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083" t="s">
        <v>262</v>
      </c>
      <c r="D487" s="2084"/>
      <c r="E487" s="567">
        <v>0.29529222737593347</v>
      </c>
      <c r="F487" s="467"/>
      <c r="G487" s="467"/>
      <c r="H487" s="2084" t="s">
        <v>386</v>
      </c>
      <c r="I487" s="2084"/>
      <c r="J487" s="568">
        <v>-1.4969104295537052E-2</v>
      </c>
      <c r="K487" s="467"/>
      <c r="L487" s="467"/>
      <c r="M487" s="2084" t="s">
        <v>393</v>
      </c>
      <c r="N487" s="2084"/>
      <c r="O487" s="569">
        <v>-2.2219345855287918E-2</v>
      </c>
      <c r="P487" s="467"/>
      <c r="Q487" s="467"/>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083" t="s">
        <v>340</v>
      </c>
      <c r="D488" s="2084"/>
      <c r="E488" s="567">
        <v>2.9409936312558846E-3</v>
      </c>
      <c r="F488" s="467"/>
      <c r="G488" s="467"/>
      <c r="H488" s="2084" t="s">
        <v>338</v>
      </c>
      <c r="I488" s="2084"/>
      <c r="J488" s="568">
        <v>-1.2474211252711254E-2</v>
      </c>
      <c r="K488" s="467"/>
      <c r="L488" s="467"/>
      <c r="M488" s="2084" t="s">
        <v>330</v>
      </c>
      <c r="N488" s="2084"/>
      <c r="O488" s="569">
        <v>-2.1503621611898789E-2</v>
      </c>
      <c r="P488" s="467"/>
      <c r="Q488" s="467"/>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083" t="s">
        <v>326</v>
      </c>
      <c r="D489" s="2084"/>
      <c r="E489" s="567">
        <v>9.3028785504418364E-5</v>
      </c>
      <c r="F489" s="467"/>
      <c r="G489" s="467"/>
      <c r="H489" s="2084" t="s">
        <v>308</v>
      </c>
      <c r="I489" s="2084"/>
      <c r="J489" s="568">
        <v>1.1662088094686532E-2</v>
      </c>
      <c r="K489" s="467"/>
      <c r="L489" s="467"/>
      <c r="M489" s="2084" t="s">
        <v>345</v>
      </c>
      <c r="N489" s="2084"/>
      <c r="O489" s="569">
        <v>2.1351467036372515E-2</v>
      </c>
      <c r="P489" s="467"/>
      <c r="Q489" s="467"/>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083" t="s">
        <v>194</v>
      </c>
      <c r="D490" s="2084"/>
      <c r="E490" s="567">
        <v>0.11372371584456706</v>
      </c>
      <c r="F490" s="467"/>
      <c r="G490" s="467"/>
      <c r="H490" s="2084" t="s">
        <v>341</v>
      </c>
      <c r="I490" s="2084"/>
      <c r="J490" s="568">
        <v>-1.1624771860738729E-2</v>
      </c>
      <c r="K490" s="467"/>
      <c r="L490" s="467"/>
      <c r="M490" s="2084" t="s">
        <v>213</v>
      </c>
      <c r="N490" s="2084"/>
      <c r="O490" s="569">
        <v>1.829922927625793E-2</v>
      </c>
      <c r="P490" s="467"/>
      <c r="Q490" s="467"/>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083" t="s">
        <v>318</v>
      </c>
      <c r="D491" s="2084"/>
      <c r="E491" s="567">
        <v>8.5157224541798516E-3</v>
      </c>
      <c r="F491" s="467"/>
      <c r="G491" s="467"/>
      <c r="H491" s="2084" t="s">
        <v>318</v>
      </c>
      <c r="I491" s="2084"/>
      <c r="J491" s="568">
        <v>1.1336247011671073E-2</v>
      </c>
      <c r="K491" s="467"/>
      <c r="L491" s="467"/>
      <c r="M491" s="2084" t="s">
        <v>342</v>
      </c>
      <c r="N491" s="2084"/>
      <c r="O491" s="569">
        <v>-1.2537819888077334E-2</v>
      </c>
      <c r="P491" s="467"/>
      <c r="Q491" s="467"/>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083" t="s">
        <v>337</v>
      </c>
      <c r="D492" s="2084"/>
      <c r="E492" s="567">
        <v>5.5271146695320508E-6</v>
      </c>
      <c r="F492" s="467"/>
      <c r="G492" s="467"/>
      <c r="H492" s="2084" t="s">
        <v>315</v>
      </c>
      <c r="I492" s="2084"/>
      <c r="J492" s="568">
        <v>-1.0232924922026881E-2</v>
      </c>
      <c r="K492" s="467"/>
      <c r="L492" s="467"/>
      <c r="M492" s="2084" t="s">
        <v>308</v>
      </c>
      <c r="N492" s="2084"/>
      <c r="O492" s="569">
        <v>1.1929715309756455E-2</v>
      </c>
      <c r="P492" s="467"/>
      <c r="Q492" s="467"/>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083" t="s">
        <v>330</v>
      </c>
      <c r="D493" s="2084"/>
      <c r="E493" s="567">
        <v>2.2266489831404522E-3</v>
      </c>
      <c r="F493" s="467"/>
      <c r="G493" s="467"/>
      <c r="H493" s="2084" t="s">
        <v>336</v>
      </c>
      <c r="I493" s="2084"/>
      <c r="J493" s="568">
        <v>-9.7227267414298942E-3</v>
      </c>
      <c r="K493" s="467"/>
      <c r="L493" s="467"/>
      <c r="M493" s="2084" t="s">
        <v>349</v>
      </c>
      <c r="N493" s="2084"/>
      <c r="O493" s="569">
        <v>1.137688735483358E-2</v>
      </c>
      <c r="P493" s="467"/>
      <c r="Q493" s="467"/>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083" t="s">
        <v>331</v>
      </c>
      <c r="D494" s="2084"/>
      <c r="E494" s="567">
        <v>3.3027206784567965E-4</v>
      </c>
      <c r="F494" s="467"/>
      <c r="G494" s="467"/>
      <c r="H494" s="2084" t="s">
        <v>331</v>
      </c>
      <c r="I494" s="2084"/>
      <c r="J494" s="568">
        <v>-8.0939565403241806E-3</v>
      </c>
      <c r="K494" s="467"/>
      <c r="L494" s="467"/>
      <c r="M494" s="2084" t="s">
        <v>394</v>
      </c>
      <c r="N494" s="2084"/>
      <c r="O494" s="569">
        <v>-9.5896879128000434E-3</v>
      </c>
      <c r="P494" s="467"/>
      <c r="Q494" s="467"/>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083" t="s">
        <v>213</v>
      </c>
      <c r="D495" s="2084"/>
      <c r="E495" s="567">
        <v>1.3586474952396702E-3</v>
      </c>
      <c r="F495" s="467"/>
      <c r="G495" s="467"/>
      <c r="H495" s="2084" t="s">
        <v>347</v>
      </c>
      <c r="I495" s="2084"/>
      <c r="J495" s="568">
        <v>-7.3601158106487057E-3</v>
      </c>
      <c r="K495" s="467"/>
      <c r="L495" s="467"/>
      <c r="M495" s="2084" t="s">
        <v>322</v>
      </c>
      <c r="N495" s="2084"/>
      <c r="O495" s="569">
        <v>-9.4221435869017382E-3</v>
      </c>
      <c r="P495" s="467"/>
      <c r="Q495" s="467"/>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083" t="s">
        <v>295</v>
      </c>
      <c r="D496" s="2084"/>
      <c r="E496" s="567">
        <v>7.7771198404354314E-2</v>
      </c>
      <c r="F496" s="467"/>
      <c r="G496" s="467"/>
      <c r="H496" s="2084" t="s">
        <v>325</v>
      </c>
      <c r="I496" s="2084"/>
      <c r="J496" s="568">
        <v>-5.5681818545599308E-3</v>
      </c>
      <c r="K496" s="467"/>
      <c r="L496" s="467"/>
      <c r="M496" s="2084" t="s">
        <v>346</v>
      </c>
      <c r="N496" s="2084"/>
      <c r="O496" s="569">
        <v>8.572025476975156E-3</v>
      </c>
      <c r="P496" s="467"/>
      <c r="Q496" s="467"/>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083" t="s">
        <v>192</v>
      </c>
      <c r="D497" s="2084"/>
      <c r="E497" s="567">
        <v>0.17166606859202083</v>
      </c>
      <c r="F497" s="467"/>
      <c r="G497" s="467"/>
      <c r="H497" s="2084" t="s">
        <v>342</v>
      </c>
      <c r="I497" s="2084"/>
      <c r="J497" s="568">
        <v>-5.298459875597716E-3</v>
      </c>
      <c r="K497" s="467"/>
      <c r="L497" s="467"/>
      <c r="M497" s="2084" t="s">
        <v>347</v>
      </c>
      <c r="N497" s="2084"/>
      <c r="O497" s="569">
        <v>8.1470473307706532E-3</v>
      </c>
      <c r="P497" s="467"/>
      <c r="Q497" s="467"/>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083" t="s">
        <v>308</v>
      </c>
      <c r="D498" s="2084"/>
      <c r="E498" s="567">
        <v>5.8269379527366681E-4</v>
      </c>
      <c r="F498" s="467"/>
      <c r="G498" s="467"/>
      <c r="H498" s="2084" t="s">
        <v>334</v>
      </c>
      <c r="I498" s="2084"/>
      <c r="J498" s="568">
        <v>-5.0163106231542673E-3</v>
      </c>
      <c r="K498" s="467"/>
      <c r="L498" s="467"/>
      <c r="M498" s="2084" t="s">
        <v>341</v>
      </c>
      <c r="N498" s="2084"/>
      <c r="O498" s="569">
        <v>8.0761488545624382E-3</v>
      </c>
      <c r="P498" s="467"/>
      <c r="Q498" s="467"/>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083" t="s">
        <v>208</v>
      </c>
      <c r="D499" s="2084"/>
      <c r="E499" s="567">
        <v>2.6805594609522051E-3</v>
      </c>
      <c r="F499" s="467"/>
      <c r="G499" s="467"/>
      <c r="H499" s="2084" t="s">
        <v>326</v>
      </c>
      <c r="I499" s="2084"/>
      <c r="J499" s="568">
        <v>-4.2703380156858001E-3</v>
      </c>
      <c r="K499" s="467"/>
      <c r="L499" s="467"/>
      <c r="M499" s="2084" t="s">
        <v>339</v>
      </c>
      <c r="N499" s="2084"/>
      <c r="O499" s="569">
        <v>7.2419386146659864E-3</v>
      </c>
      <c r="P499" s="467"/>
      <c r="Q499" s="467"/>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083" t="s">
        <v>334</v>
      </c>
      <c r="D500" s="2084"/>
      <c r="E500" s="567">
        <v>2.9146681358893905E-4</v>
      </c>
      <c r="F500" s="467"/>
      <c r="G500" s="467"/>
      <c r="H500" s="2084" t="s">
        <v>344</v>
      </c>
      <c r="I500" s="2084"/>
      <c r="J500" s="568">
        <v>-2.6874273637828797E-3</v>
      </c>
      <c r="K500" s="467"/>
      <c r="L500" s="467"/>
      <c r="M500" s="2084" t="s">
        <v>331</v>
      </c>
      <c r="N500" s="2084"/>
      <c r="O500" s="569">
        <v>-7.1352195076701133E-3</v>
      </c>
      <c r="P500" s="467"/>
      <c r="Q500" s="467"/>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083" t="s">
        <v>349</v>
      </c>
      <c r="D501" s="2084"/>
      <c r="E501" s="567">
        <v>4.4637194204938971E-6</v>
      </c>
      <c r="F501" s="467"/>
      <c r="G501" s="467"/>
      <c r="H501" s="2084" t="s">
        <v>349</v>
      </c>
      <c r="I501" s="2084"/>
      <c r="J501" s="568">
        <v>-1.9994882633518891E-3</v>
      </c>
      <c r="K501" s="467"/>
      <c r="L501" s="467"/>
      <c r="M501" s="2084" t="s">
        <v>332</v>
      </c>
      <c r="N501" s="2084"/>
      <c r="O501" s="569">
        <v>-5.9547774983949465E-3</v>
      </c>
      <c r="P501" s="467"/>
      <c r="Q501" s="467"/>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083" t="s">
        <v>227</v>
      </c>
      <c r="D502" s="2084"/>
      <c r="E502" s="567">
        <v>3.4743422623817641E-7</v>
      </c>
      <c r="F502" s="467"/>
      <c r="G502" s="467"/>
      <c r="H502" s="2084" t="s">
        <v>208</v>
      </c>
      <c r="I502" s="2084"/>
      <c r="J502" s="568">
        <v>1.7048717087482658E-3</v>
      </c>
      <c r="K502" s="467"/>
      <c r="L502" s="467"/>
      <c r="M502" s="2084" t="s">
        <v>326</v>
      </c>
      <c r="N502" s="2084"/>
      <c r="O502" s="569">
        <v>-5.6910796696625727E-3</v>
      </c>
      <c r="P502" s="467"/>
      <c r="Q502" s="467"/>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083" t="s">
        <v>197</v>
      </c>
      <c r="D503" s="2084"/>
      <c r="E503" s="567">
        <v>4.3863012105665324E-2</v>
      </c>
      <c r="F503" s="467"/>
      <c r="G503" s="467"/>
      <c r="H503" s="2084" t="s">
        <v>346</v>
      </c>
      <c r="I503" s="2084"/>
      <c r="J503" s="571">
        <v>-1.526876274919698E-3</v>
      </c>
      <c r="K503" s="467"/>
      <c r="L503" s="467"/>
      <c r="M503" s="2084" t="s">
        <v>328</v>
      </c>
      <c r="N503" s="2084"/>
      <c r="O503" s="569">
        <v>-5.5101655973475291E-3</v>
      </c>
      <c r="P503" s="467"/>
      <c r="Q503" s="467"/>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083" t="s">
        <v>344</v>
      </c>
      <c r="D504" s="2084"/>
      <c r="E504" s="567">
        <v>2.4731126682062303E-3</v>
      </c>
      <c r="F504" s="467"/>
      <c r="G504" s="467"/>
      <c r="H504" s="2084"/>
      <c r="I504" s="2084"/>
      <c r="J504" s="467"/>
      <c r="K504" s="467"/>
      <c r="L504" s="467"/>
      <c r="M504" s="2084" t="s">
        <v>325</v>
      </c>
      <c r="N504" s="2084"/>
      <c r="O504" s="569">
        <v>-5.1507129160005497E-3</v>
      </c>
      <c r="P504" s="467"/>
      <c r="Q504" s="467"/>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083" t="s">
        <v>298</v>
      </c>
      <c r="D505" s="2084"/>
      <c r="E505" s="567">
        <v>3.3776186463191714E-2</v>
      </c>
      <c r="F505" s="467"/>
      <c r="G505" s="467"/>
      <c r="H505" s="2084"/>
      <c r="I505" s="2084"/>
      <c r="J505" s="467"/>
      <c r="K505" s="467"/>
      <c r="L505" s="467"/>
      <c r="M505" s="2084" t="s">
        <v>337</v>
      </c>
      <c r="N505" s="2084"/>
      <c r="O505" s="572">
        <v>4.1613001591649327E-3</v>
      </c>
      <c r="P505" s="467"/>
      <c r="Q505" s="467"/>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083" t="s">
        <v>323</v>
      </c>
      <c r="D506" s="2084"/>
      <c r="E506" s="567">
        <v>3.0167271818161506E-2</v>
      </c>
      <c r="F506" s="467"/>
      <c r="G506" s="467"/>
      <c r="H506" s="2084"/>
      <c r="I506" s="2084"/>
      <c r="J506" s="467"/>
      <c r="K506" s="467"/>
      <c r="L506" s="467"/>
      <c r="M506" s="2084"/>
      <c r="N506" s="2084"/>
      <c r="O506" s="467"/>
      <c r="P506" s="467"/>
      <c r="Q506" s="467"/>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83" t="s">
        <v>336</v>
      </c>
      <c r="D507" s="2084"/>
      <c r="E507" s="567">
        <v>3.6053109218228544E-4</v>
      </c>
      <c r="F507" s="467"/>
      <c r="G507" s="467"/>
      <c r="H507" s="2084" t="s">
        <v>228</v>
      </c>
      <c r="I507" s="2084"/>
      <c r="J507" s="2084"/>
      <c r="K507" s="467"/>
      <c r="L507" s="467"/>
      <c r="M507" s="2084"/>
      <c r="N507" s="2084"/>
      <c r="O507" s="467"/>
      <c r="P507" s="467"/>
      <c r="Q507" s="467"/>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083" t="s">
        <v>283</v>
      </c>
      <c r="D508" s="2084"/>
      <c r="E508" s="567">
        <v>1.922610588083935E-2</v>
      </c>
      <c r="F508" s="467"/>
      <c r="G508" s="467"/>
      <c r="H508" s="2084"/>
      <c r="I508" s="2084"/>
      <c r="J508" s="548" t="s">
        <v>229</v>
      </c>
      <c r="K508" s="467"/>
      <c r="L508" s="467"/>
      <c r="M508" s="2084"/>
      <c r="N508" s="2084"/>
      <c r="O508" s="467"/>
      <c r="P508" s="467"/>
      <c r="Q508" s="467"/>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083" t="s">
        <v>315</v>
      </c>
      <c r="D509" s="2084"/>
      <c r="E509" s="567">
        <v>2.3018575252484299E-3</v>
      </c>
      <c r="F509" s="467"/>
      <c r="G509" s="467"/>
      <c r="H509" s="2084" t="s">
        <v>310</v>
      </c>
      <c r="I509" s="2084"/>
      <c r="J509" s="565">
        <v>1.6513151567633257E-2</v>
      </c>
      <c r="K509" s="467"/>
      <c r="L509" s="467"/>
      <c r="M509" s="2084" t="s">
        <v>228</v>
      </c>
      <c r="N509" s="2084"/>
      <c r="O509" s="2084"/>
      <c r="P509" s="467"/>
      <c r="Q509" s="467"/>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083" t="s">
        <v>218</v>
      </c>
      <c r="D510" s="2084"/>
      <c r="E510" s="567">
        <v>4.4152276296510178E-3</v>
      </c>
      <c r="F510" s="467"/>
      <c r="G510" s="467"/>
      <c r="H510" s="2084" t="s">
        <v>294</v>
      </c>
      <c r="I510" s="2084"/>
      <c r="J510" s="568">
        <v>1.5065012958651453E-2</v>
      </c>
      <c r="K510" s="467"/>
      <c r="L510" s="467"/>
      <c r="M510" s="2084"/>
      <c r="N510" s="2084"/>
      <c r="O510" s="549" t="s">
        <v>229</v>
      </c>
      <c r="P510" s="467"/>
      <c r="Q510" s="467"/>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083" t="s">
        <v>268</v>
      </c>
      <c r="D511" s="2084"/>
      <c r="E511" s="567">
        <v>8.0453811091371313E-2</v>
      </c>
      <c r="F511" s="467"/>
      <c r="G511" s="467"/>
      <c r="H511" s="2084" t="s">
        <v>338</v>
      </c>
      <c r="I511" s="2084"/>
      <c r="J511" s="568">
        <v>1.5560594637726807E-4</v>
      </c>
      <c r="K511" s="467"/>
      <c r="L511" s="467"/>
      <c r="M511" s="2084" t="s">
        <v>310</v>
      </c>
      <c r="N511" s="2084"/>
      <c r="O511" s="566">
        <v>2.1294572011835562E-2</v>
      </c>
      <c r="P511" s="467"/>
      <c r="Q511" s="467"/>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083" t="s">
        <v>325</v>
      </c>
      <c r="D512" s="2084"/>
      <c r="E512" s="567">
        <v>1.5693036849891499E-5</v>
      </c>
      <c r="F512" s="467"/>
      <c r="G512" s="467"/>
      <c r="H512" s="2084" t="s">
        <v>332</v>
      </c>
      <c r="I512" s="2084"/>
      <c r="J512" s="568">
        <v>4.6442433980567932E-4</v>
      </c>
      <c r="K512" s="467"/>
      <c r="L512" s="467"/>
      <c r="M512" s="2084" t="s">
        <v>294</v>
      </c>
      <c r="N512" s="2084"/>
      <c r="O512" s="569">
        <v>1.9364437635044668E-2</v>
      </c>
      <c r="P512" s="467"/>
      <c r="Q512" s="467"/>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083" t="s">
        <v>297</v>
      </c>
      <c r="D513" s="2084"/>
      <c r="E513" s="567">
        <v>9.4468434434578835E-2</v>
      </c>
      <c r="F513" s="467"/>
      <c r="G513" s="467"/>
      <c r="H513" s="2084" t="s">
        <v>260</v>
      </c>
      <c r="I513" s="2084"/>
      <c r="J513" s="568">
        <v>7.3975381879297183E-2</v>
      </c>
      <c r="K513" s="467"/>
      <c r="L513" s="467"/>
      <c r="M513" s="2084" t="s">
        <v>338</v>
      </c>
      <c r="N513" s="2084"/>
      <c r="O513" s="569">
        <v>2.4497601460540717E-3</v>
      </c>
      <c r="P513" s="467"/>
      <c r="Q513" s="467"/>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083" t="s">
        <v>270</v>
      </c>
      <c r="D514" s="2084"/>
      <c r="E514" s="567">
        <v>3.1978317896123952E-2</v>
      </c>
      <c r="F514" s="467"/>
      <c r="G514" s="467"/>
      <c r="H514" s="2084" t="s">
        <v>262</v>
      </c>
      <c r="I514" s="2084"/>
      <c r="J514" s="568">
        <v>6.1653719537162421E-2</v>
      </c>
      <c r="K514" s="467"/>
      <c r="L514" s="467"/>
      <c r="M514" s="2084" t="s">
        <v>332</v>
      </c>
      <c r="N514" s="2084"/>
      <c r="O514" s="569">
        <v>3.5459375055390777E-5</v>
      </c>
      <c r="P514" s="467"/>
      <c r="Q514" s="467"/>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083" t="s">
        <v>305</v>
      </c>
      <c r="D515" s="2084"/>
      <c r="E515" s="567">
        <v>1.262890024791336E-2</v>
      </c>
      <c r="F515" s="467"/>
      <c r="G515" s="467"/>
      <c r="H515" s="2084" t="s">
        <v>340</v>
      </c>
      <c r="I515" s="2084"/>
      <c r="J515" s="568">
        <v>6.5296555354678418E-4</v>
      </c>
      <c r="K515" s="467"/>
      <c r="L515" s="467"/>
      <c r="M515" s="2084" t="s">
        <v>260</v>
      </c>
      <c r="N515" s="2084"/>
      <c r="O515" s="569">
        <v>0.31926090233318327</v>
      </c>
      <c r="P515" s="467"/>
      <c r="Q515" s="467"/>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083" t="s">
        <v>346</v>
      </c>
      <c r="D516" s="2084"/>
      <c r="E516" s="567">
        <v>2.5137175873619432E-6</v>
      </c>
      <c r="F516" s="467"/>
      <c r="G516" s="467"/>
      <c r="H516" s="2084" t="s">
        <v>326</v>
      </c>
      <c r="I516" s="2084"/>
      <c r="J516" s="568">
        <v>1.8235786768211338E-5</v>
      </c>
      <c r="K516" s="467"/>
      <c r="L516" s="467"/>
      <c r="M516" s="2084" t="s">
        <v>262</v>
      </c>
      <c r="N516" s="2084"/>
      <c r="O516" s="569">
        <v>0.23555172689941059</v>
      </c>
      <c r="P516" s="467"/>
      <c r="Q516" s="467"/>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083" t="s">
        <v>394</v>
      </c>
      <c r="D517" s="2084"/>
      <c r="E517" s="567">
        <v>1.1180191210121181E-4</v>
      </c>
      <c r="F517" s="467"/>
      <c r="G517" s="467"/>
      <c r="H517" s="2084" t="s">
        <v>194</v>
      </c>
      <c r="I517" s="2084"/>
      <c r="J517" s="568">
        <v>9.5794885504406194E-2</v>
      </c>
      <c r="K517" s="467"/>
      <c r="L517" s="467"/>
      <c r="M517" s="2084" t="s">
        <v>340</v>
      </c>
      <c r="N517" s="2084"/>
      <c r="O517" s="569">
        <v>3.7695959863835661E-3</v>
      </c>
      <c r="P517" s="467"/>
      <c r="Q517" s="467"/>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083" t="s">
        <v>328</v>
      </c>
      <c r="D518" s="2084"/>
      <c r="E518" s="567">
        <v>3.2482342477166859E-4</v>
      </c>
      <c r="F518" s="467"/>
      <c r="G518" s="467"/>
      <c r="H518" s="2084" t="s">
        <v>318</v>
      </c>
      <c r="I518" s="2084"/>
      <c r="J518" s="568">
        <v>1.2851049630962133E-4</v>
      </c>
      <c r="K518" s="467"/>
      <c r="L518" s="467"/>
      <c r="M518" s="2084" t="s">
        <v>326</v>
      </c>
      <c r="N518" s="2084"/>
      <c r="O518" s="569">
        <v>3.238838780644666E-5</v>
      </c>
      <c r="P518" s="467"/>
      <c r="Q518" s="467"/>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083" t="s">
        <v>264</v>
      </c>
      <c r="D519" s="2084"/>
      <c r="E519" s="567">
        <v>0.27611593561116204</v>
      </c>
      <c r="F519" s="467"/>
      <c r="G519" s="467"/>
      <c r="H519" s="2084" t="s">
        <v>330</v>
      </c>
      <c r="I519" s="2084"/>
      <c r="J519" s="568">
        <v>3.2077070944459005E-4</v>
      </c>
      <c r="K519" s="467"/>
      <c r="L519" s="467"/>
      <c r="M519" s="2084" t="s">
        <v>194</v>
      </c>
      <c r="N519" s="2084"/>
      <c r="O519" s="569">
        <v>0.12168468166049617</v>
      </c>
      <c r="P519" s="467"/>
      <c r="Q519" s="467"/>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083" t="s">
        <v>393</v>
      </c>
      <c r="D520" s="2084"/>
      <c r="E520" s="567">
        <v>7.0798055264777594E-4</v>
      </c>
      <c r="F520" s="467"/>
      <c r="G520" s="467"/>
      <c r="H520" s="2084" t="s">
        <v>331</v>
      </c>
      <c r="I520" s="2084"/>
      <c r="J520" s="568">
        <v>6.5512132476656576E-5</v>
      </c>
      <c r="K520" s="467"/>
      <c r="L520" s="467"/>
      <c r="M520" s="2084" t="s">
        <v>318</v>
      </c>
      <c r="N520" s="2084"/>
      <c r="O520" s="569">
        <v>4.8538236501940611E-3</v>
      </c>
      <c r="P520" s="467"/>
      <c r="Q520" s="467"/>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083" t="s">
        <v>341</v>
      </c>
      <c r="D521" s="2084"/>
      <c r="E521" s="567">
        <v>2.8346185430963792E-6</v>
      </c>
      <c r="F521" s="467"/>
      <c r="G521" s="467"/>
      <c r="H521" s="2084" t="s">
        <v>213</v>
      </c>
      <c r="I521" s="2084"/>
      <c r="J521" s="568">
        <v>6.8344365621403596E-4</v>
      </c>
      <c r="K521" s="467"/>
      <c r="L521" s="467"/>
      <c r="M521" s="2084" t="s">
        <v>337</v>
      </c>
      <c r="N521" s="2084"/>
      <c r="O521" s="569">
        <v>1.7316419014666095E-5</v>
      </c>
      <c r="P521" s="467"/>
      <c r="Q521" s="467"/>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083" t="s">
        <v>347</v>
      </c>
      <c r="D522" s="2084"/>
      <c r="E522" s="567">
        <v>3.4065388466908428E-5</v>
      </c>
      <c r="F522" s="467"/>
      <c r="G522" s="467"/>
      <c r="H522" s="2084" t="s">
        <v>295</v>
      </c>
      <c r="I522" s="2084"/>
      <c r="J522" s="568">
        <v>1.785953914792732E-2</v>
      </c>
      <c r="K522" s="467"/>
      <c r="L522" s="467"/>
      <c r="M522" s="2084" t="s">
        <v>330</v>
      </c>
      <c r="N522" s="2084"/>
      <c r="O522" s="569">
        <v>4.6240574242772069E-4</v>
      </c>
      <c r="P522" s="467"/>
      <c r="Q522" s="467"/>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083" t="s">
        <v>320</v>
      </c>
      <c r="D523" s="2084"/>
      <c r="E523" s="567">
        <v>7.9740742683707469E-3</v>
      </c>
      <c r="F523" s="467"/>
      <c r="G523" s="467"/>
      <c r="H523" s="2084" t="s">
        <v>192</v>
      </c>
      <c r="I523" s="2084"/>
      <c r="J523" s="568">
        <v>4.0178150158927686E-2</v>
      </c>
      <c r="K523" s="467"/>
      <c r="L523" s="467"/>
      <c r="M523" s="2084" t="s">
        <v>331</v>
      </c>
      <c r="N523" s="2084"/>
      <c r="O523" s="569">
        <v>5.0911357422636133E-5</v>
      </c>
      <c r="P523" s="467"/>
      <c r="Q523" s="467"/>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083" t="s">
        <v>313</v>
      </c>
      <c r="D524" s="2084"/>
      <c r="E524" s="567">
        <v>9.5438628465178005E-3</v>
      </c>
      <c r="F524" s="467"/>
      <c r="G524" s="467"/>
      <c r="H524" s="2084" t="s">
        <v>308</v>
      </c>
      <c r="I524" s="2084"/>
      <c r="J524" s="568">
        <v>1.3600429872822936E-4</v>
      </c>
      <c r="K524" s="467"/>
      <c r="L524" s="467"/>
      <c r="M524" s="2084" t="s">
        <v>213</v>
      </c>
      <c r="N524" s="2084"/>
      <c r="O524" s="569">
        <v>3.3486179210505531E-4</v>
      </c>
      <c r="P524" s="467"/>
      <c r="Q524" s="467"/>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083" t="s">
        <v>342</v>
      </c>
      <c r="D525" s="2084"/>
      <c r="E525" s="567">
        <v>2.1183709987614093E-4</v>
      </c>
      <c r="F525" s="467"/>
      <c r="G525" s="467"/>
      <c r="H525" s="2084" t="s">
        <v>208</v>
      </c>
      <c r="I525" s="2084"/>
      <c r="J525" s="568">
        <v>2.9065875432902317E-6</v>
      </c>
      <c r="K525" s="467"/>
      <c r="L525" s="467"/>
      <c r="M525" s="2084" t="s">
        <v>295</v>
      </c>
      <c r="N525" s="2084"/>
      <c r="O525" s="569">
        <v>9.3716583368999851E-2</v>
      </c>
      <c r="P525" s="467"/>
      <c r="Q525" s="467"/>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083" t="s">
        <v>287</v>
      </c>
      <c r="D526" s="2084"/>
      <c r="E526" s="567">
        <v>3.852400948146277E-2</v>
      </c>
      <c r="F526" s="467"/>
      <c r="G526" s="467"/>
      <c r="H526" s="2084" t="s">
        <v>334</v>
      </c>
      <c r="I526" s="2084"/>
      <c r="J526" s="568">
        <v>2.5163372267970352E-5</v>
      </c>
      <c r="K526" s="467"/>
      <c r="L526" s="467"/>
      <c r="M526" s="2084" t="s">
        <v>192</v>
      </c>
      <c r="N526" s="2084"/>
      <c r="O526" s="569">
        <v>0.19939498626577512</v>
      </c>
      <c r="P526" s="467"/>
      <c r="Q526" s="467"/>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083" t="s">
        <v>302</v>
      </c>
      <c r="D527" s="2084"/>
      <c r="E527" s="567">
        <v>1.7558054002489522E-2</v>
      </c>
      <c r="F527" s="467"/>
      <c r="G527" s="467"/>
      <c r="H527" s="2084" t="s">
        <v>349</v>
      </c>
      <c r="I527" s="2084"/>
      <c r="J527" s="568">
        <v>3.9979533152819534E-6</v>
      </c>
      <c r="K527" s="467"/>
      <c r="L527" s="467"/>
      <c r="M527" s="2084" t="s">
        <v>308</v>
      </c>
      <c r="N527" s="2084"/>
      <c r="O527" s="569">
        <v>1.4231810737183755E-4</v>
      </c>
      <c r="P527" s="467"/>
      <c r="Q527" s="467"/>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083" t="s">
        <v>280</v>
      </c>
      <c r="D528" s="2084"/>
      <c r="E528" s="567">
        <v>0.10114815936614091</v>
      </c>
      <c r="F528" s="467"/>
      <c r="G528" s="467"/>
      <c r="H528" s="2084" t="s">
        <v>227</v>
      </c>
      <c r="I528" s="2084"/>
      <c r="J528" s="568">
        <v>1.702830821231159E-3</v>
      </c>
      <c r="K528" s="467"/>
      <c r="L528" s="467"/>
      <c r="M528" s="2084" t="s">
        <v>208</v>
      </c>
      <c r="N528" s="2084"/>
      <c r="O528" s="569">
        <v>2.3961794834876085E-3</v>
      </c>
      <c r="P528" s="467"/>
      <c r="Q528" s="467"/>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083" t="s">
        <v>296</v>
      </c>
      <c r="D529" s="2084"/>
      <c r="E529" s="567">
        <v>7.4921749308806074E-2</v>
      </c>
      <c r="F529" s="467"/>
      <c r="G529" s="467"/>
      <c r="H529" s="2084" t="s">
        <v>197</v>
      </c>
      <c r="I529" s="2084"/>
      <c r="J529" s="568">
        <v>4.6900907028619009E-2</v>
      </c>
      <c r="K529" s="467"/>
      <c r="L529" s="467"/>
      <c r="M529" s="2084" t="s">
        <v>334</v>
      </c>
      <c r="N529" s="2084"/>
      <c r="O529" s="569">
        <v>9.3076245186388303E-4</v>
      </c>
      <c r="P529" s="467"/>
      <c r="Q529" s="467"/>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083" t="s">
        <v>303</v>
      </c>
      <c r="D530" s="2084"/>
      <c r="E530" s="567">
        <v>1.3337141255358467E-2</v>
      </c>
      <c r="F530" s="467"/>
      <c r="G530" s="467"/>
      <c r="H530" s="2084" t="s">
        <v>344</v>
      </c>
      <c r="I530" s="2084"/>
      <c r="J530" s="568">
        <v>7.2222658356089982E-6</v>
      </c>
      <c r="K530" s="467"/>
      <c r="L530" s="467"/>
      <c r="M530" s="2084" t="s">
        <v>349</v>
      </c>
      <c r="N530" s="2084"/>
      <c r="O530" s="569">
        <v>1.294335658845722E-4</v>
      </c>
      <c r="P530" s="467"/>
      <c r="Q530" s="467"/>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083" t="s">
        <v>276</v>
      </c>
      <c r="D531" s="2084"/>
      <c r="E531" s="567">
        <v>0.17220859829290411</v>
      </c>
      <c r="F531" s="467"/>
      <c r="G531" s="467"/>
      <c r="H531" s="2084" t="s">
        <v>298</v>
      </c>
      <c r="I531" s="2084"/>
      <c r="J531" s="568">
        <v>0.17983630624154182</v>
      </c>
      <c r="K531" s="467"/>
      <c r="L531" s="467"/>
      <c r="M531" s="2084" t="s">
        <v>227</v>
      </c>
      <c r="N531" s="2084"/>
      <c r="O531" s="569">
        <v>2.295650362308927E-3</v>
      </c>
      <c r="P531" s="467"/>
      <c r="Q531" s="467"/>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083" t="s">
        <v>387</v>
      </c>
      <c r="D532" s="2084"/>
      <c r="E532" s="567">
        <v>4.3128286157827933E-2</v>
      </c>
      <c r="F532" s="467"/>
      <c r="G532" s="467"/>
      <c r="H532" s="2084" t="s">
        <v>323</v>
      </c>
      <c r="I532" s="2084"/>
      <c r="J532" s="568">
        <v>1.0298293882523402E-2</v>
      </c>
      <c r="K532" s="467"/>
      <c r="L532" s="467"/>
      <c r="M532" s="2084" t="s">
        <v>197</v>
      </c>
      <c r="N532" s="2084"/>
      <c r="O532" s="569">
        <v>3.8379772647169907E-2</v>
      </c>
      <c r="P532" s="467"/>
      <c r="Q532" s="467"/>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083" t="s">
        <v>381</v>
      </c>
      <c r="D533" s="2084"/>
      <c r="E533" s="567">
        <v>0.10714675880901262</v>
      </c>
      <c r="F533" s="467"/>
      <c r="G533" s="467"/>
      <c r="H533" s="2084" t="s">
        <v>336</v>
      </c>
      <c r="I533" s="2084"/>
      <c r="J533" s="568">
        <v>9.4531415288515971E-5</v>
      </c>
      <c r="K533" s="467"/>
      <c r="L533" s="467"/>
      <c r="M533" s="2084" t="s">
        <v>344</v>
      </c>
      <c r="N533" s="2084"/>
      <c r="O533" s="569">
        <v>2.9537960837075334E-3</v>
      </c>
      <c r="P533" s="467"/>
      <c r="Q533" s="467"/>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083" t="s">
        <v>389</v>
      </c>
      <c r="D534" s="2084"/>
      <c r="E534" s="567">
        <v>1.5874859366157865E-3</v>
      </c>
      <c r="F534" s="467"/>
      <c r="G534" s="467"/>
      <c r="H534" s="2084" t="s">
        <v>283</v>
      </c>
      <c r="I534" s="2084"/>
      <c r="J534" s="568">
        <v>6.3844679918042355E-3</v>
      </c>
      <c r="K534" s="467"/>
      <c r="L534" s="467"/>
      <c r="M534" s="2084" t="s">
        <v>298</v>
      </c>
      <c r="N534" s="2084"/>
      <c r="O534" s="569">
        <v>2.814028420595268E-2</v>
      </c>
      <c r="P534" s="467"/>
      <c r="Q534" s="467"/>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083" t="s">
        <v>392</v>
      </c>
      <c r="D535" s="2084"/>
      <c r="E535" s="567">
        <v>8.0013883397226043E-4</v>
      </c>
      <c r="F535" s="467"/>
      <c r="G535" s="467"/>
      <c r="H535" s="2084" t="s">
        <v>315</v>
      </c>
      <c r="I535" s="2084"/>
      <c r="J535" s="568">
        <v>1.0471275245983885E-4</v>
      </c>
      <c r="K535" s="467"/>
      <c r="L535" s="467"/>
      <c r="M535" s="2084" t="s">
        <v>323</v>
      </c>
      <c r="N535" s="2084"/>
      <c r="O535" s="569">
        <v>2.6427535514621455E-2</v>
      </c>
      <c r="P535" s="467"/>
      <c r="Q535" s="467"/>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083" t="s">
        <v>371</v>
      </c>
      <c r="D536" s="2084"/>
      <c r="E536" s="567">
        <v>0.31166226639347699</v>
      </c>
      <c r="F536" s="467"/>
      <c r="G536" s="467"/>
      <c r="H536" s="2084" t="s">
        <v>218</v>
      </c>
      <c r="I536" s="2084"/>
      <c r="J536" s="568">
        <v>1.4624845793422242E-3</v>
      </c>
      <c r="K536" s="467"/>
      <c r="L536" s="467"/>
      <c r="M536" s="2084" t="s">
        <v>336</v>
      </c>
      <c r="N536" s="2084"/>
      <c r="O536" s="569">
        <v>6.3872636248150656E-4</v>
      </c>
      <c r="P536" s="467"/>
      <c r="Q536" s="467"/>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083" t="s">
        <v>378</v>
      </c>
      <c r="D537" s="2084"/>
      <c r="E537" s="567">
        <v>0.18350639908555233</v>
      </c>
      <c r="F537" s="467"/>
      <c r="G537" s="467"/>
      <c r="H537" s="2084" t="s">
        <v>268</v>
      </c>
      <c r="I537" s="2084"/>
      <c r="J537" s="568">
        <v>2.4882426123748476E-2</v>
      </c>
      <c r="K537" s="467"/>
      <c r="L537" s="467"/>
      <c r="M537" s="2084" t="s">
        <v>283</v>
      </c>
      <c r="N537" s="2084"/>
      <c r="O537" s="569">
        <v>3.4568978289801241E-3</v>
      </c>
      <c r="P537" s="467"/>
      <c r="Q537" s="467"/>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083" t="s">
        <v>379</v>
      </c>
      <c r="D538" s="2084"/>
      <c r="E538" s="567">
        <v>0.14168530047736438</v>
      </c>
      <c r="F538" s="467"/>
      <c r="G538" s="467"/>
      <c r="H538" s="2084" t="s">
        <v>325</v>
      </c>
      <c r="I538" s="2084"/>
      <c r="J538" s="568">
        <v>3.100464916545047E-5</v>
      </c>
      <c r="K538" s="467"/>
      <c r="L538" s="467"/>
      <c r="M538" s="2084" t="s">
        <v>315</v>
      </c>
      <c r="N538" s="2084"/>
      <c r="O538" s="569">
        <v>2.6501747091149698E-2</v>
      </c>
      <c r="P538" s="467"/>
      <c r="Q538" s="467"/>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083" t="s">
        <v>386</v>
      </c>
      <c r="D539" s="2084"/>
      <c r="E539" s="567">
        <v>6.1812641372156259E-2</v>
      </c>
      <c r="F539" s="467"/>
      <c r="G539" s="467"/>
      <c r="H539" s="2084" t="s">
        <v>297</v>
      </c>
      <c r="I539" s="2084"/>
      <c r="J539" s="568">
        <v>1.8701444246186871E-2</v>
      </c>
      <c r="K539" s="467"/>
      <c r="L539" s="467"/>
      <c r="M539" s="2084" t="s">
        <v>218</v>
      </c>
      <c r="N539" s="2084"/>
      <c r="O539" s="569">
        <v>5.2197937322839968E-4</v>
      </c>
      <c r="P539" s="467"/>
      <c r="Q539" s="467"/>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083" t="s">
        <v>377</v>
      </c>
      <c r="D540" s="2084"/>
      <c r="E540" s="567">
        <v>0.20445586912254532</v>
      </c>
      <c r="F540" s="467"/>
      <c r="G540" s="467"/>
      <c r="H540" s="2084" t="s">
        <v>270</v>
      </c>
      <c r="I540" s="2084"/>
      <c r="J540" s="568">
        <v>1.0223830630481483E-3</v>
      </c>
      <c r="K540" s="467"/>
      <c r="L540" s="467"/>
      <c r="M540" s="2084" t="s">
        <v>268</v>
      </c>
      <c r="N540" s="2084"/>
      <c r="O540" s="569">
        <v>3.2538391463960321E-2</v>
      </c>
      <c r="P540" s="467"/>
      <c r="Q540" s="467"/>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083" t="s">
        <v>382</v>
      </c>
      <c r="D541" s="2084"/>
      <c r="E541" s="567">
        <v>0.101653921101458</v>
      </c>
      <c r="F541" s="467"/>
      <c r="G541" s="467"/>
      <c r="H541" s="2084" t="s">
        <v>305</v>
      </c>
      <c r="I541" s="2084"/>
      <c r="J541" s="568">
        <v>1.7399585981464679E-3</v>
      </c>
      <c r="K541" s="467"/>
      <c r="L541" s="467"/>
      <c r="M541" s="2084" t="s">
        <v>325</v>
      </c>
      <c r="N541" s="2084"/>
      <c r="O541" s="569">
        <v>2.6529843543054885E-5</v>
      </c>
      <c r="P541" s="467"/>
      <c r="Q541" s="467"/>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083" t="s">
        <v>372</v>
      </c>
      <c r="D542" s="2084"/>
      <c r="E542" s="567">
        <v>0.31030885769847721</v>
      </c>
      <c r="F542" s="467"/>
      <c r="G542" s="467"/>
      <c r="H542" s="2084" t="s">
        <v>346</v>
      </c>
      <c r="I542" s="2084"/>
      <c r="J542" s="568">
        <v>2.3313511589126533E-6</v>
      </c>
      <c r="K542" s="467"/>
      <c r="L542" s="467"/>
      <c r="M542" s="2084" t="s">
        <v>297</v>
      </c>
      <c r="N542" s="2084"/>
      <c r="O542" s="569">
        <v>7.5193298464168348E-2</v>
      </c>
      <c r="P542" s="467"/>
      <c r="Q542" s="467"/>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083" t="s">
        <v>380</v>
      </c>
      <c r="D543" s="2084"/>
      <c r="E543" s="567">
        <v>0.12555070017305167</v>
      </c>
      <c r="F543" s="467"/>
      <c r="G543" s="467"/>
      <c r="H543" s="2084" t="s">
        <v>328</v>
      </c>
      <c r="I543" s="2084"/>
      <c r="J543" s="568">
        <v>2.0274466475905667E-3</v>
      </c>
      <c r="K543" s="467"/>
      <c r="L543" s="467"/>
      <c r="M543" s="2084" t="s">
        <v>270</v>
      </c>
      <c r="N543" s="2084"/>
      <c r="O543" s="569">
        <v>9.0556751759426138E-2</v>
      </c>
      <c r="P543" s="467"/>
      <c r="Q543" s="467"/>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083" t="s">
        <v>384</v>
      </c>
      <c r="D544" s="2084"/>
      <c r="E544" s="567">
        <v>8.1573995684009207E-2</v>
      </c>
      <c r="F544" s="467"/>
      <c r="G544" s="467"/>
      <c r="H544" s="2084" t="s">
        <v>264</v>
      </c>
      <c r="I544" s="2084"/>
      <c r="J544" s="568">
        <v>5.9068906430509299E-2</v>
      </c>
      <c r="K544" s="467"/>
      <c r="L544" s="467"/>
      <c r="M544" s="2084" t="s">
        <v>305</v>
      </c>
      <c r="N544" s="2084"/>
      <c r="O544" s="569">
        <v>4.4905241053743564E-2</v>
      </c>
      <c r="P544" s="467"/>
      <c r="Q544" s="467"/>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083" t="s">
        <v>375</v>
      </c>
      <c r="D545" s="2084"/>
      <c r="E545" s="567">
        <v>0.23697534794741204</v>
      </c>
      <c r="F545" s="467"/>
      <c r="G545" s="467"/>
      <c r="H545" s="2084" t="s">
        <v>393</v>
      </c>
      <c r="I545" s="2084"/>
      <c r="J545" s="568">
        <v>1.5784270173962969E-3</v>
      </c>
      <c r="K545" s="467"/>
      <c r="L545" s="467"/>
      <c r="M545" s="2084" t="s">
        <v>346</v>
      </c>
      <c r="N545" s="2084"/>
      <c r="O545" s="569">
        <v>7.3479620777911151E-5</v>
      </c>
      <c r="P545" s="467"/>
      <c r="Q545" s="467"/>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083" t="s">
        <v>388</v>
      </c>
      <c r="D546" s="2084"/>
      <c r="E546" s="567">
        <v>4.2282402179808914E-2</v>
      </c>
      <c r="F546" s="467"/>
      <c r="G546" s="467"/>
      <c r="H546" s="2084" t="s">
        <v>341</v>
      </c>
      <c r="I546" s="2084"/>
      <c r="J546" s="568">
        <v>1.3513532081422299E-4</v>
      </c>
      <c r="K546" s="467"/>
      <c r="L546" s="467"/>
      <c r="M546" s="2084" t="s">
        <v>394</v>
      </c>
      <c r="N546" s="2084"/>
      <c r="O546" s="569">
        <v>9.1962114264903256E-5</v>
      </c>
      <c r="P546" s="467"/>
      <c r="Q546" s="467"/>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083" t="s">
        <v>385</v>
      </c>
      <c r="D547" s="2084"/>
      <c r="E547" s="567">
        <v>7.5219190805620853E-2</v>
      </c>
      <c r="F547" s="467"/>
      <c r="G547" s="467"/>
      <c r="H547" s="2084" t="s">
        <v>347</v>
      </c>
      <c r="I547" s="2084"/>
      <c r="J547" s="568">
        <v>5.4171304746161052E-5</v>
      </c>
      <c r="K547" s="467"/>
      <c r="L547" s="467"/>
      <c r="M547" s="2084" t="s">
        <v>328</v>
      </c>
      <c r="N547" s="2084"/>
      <c r="O547" s="569">
        <v>3.0361924910192251E-5</v>
      </c>
      <c r="P547" s="467"/>
      <c r="Q547" s="467"/>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083" t="s">
        <v>373</v>
      </c>
      <c r="D548" s="2084"/>
      <c r="E548" s="567">
        <v>0.28214603554644418</v>
      </c>
      <c r="F548" s="467"/>
      <c r="G548" s="467"/>
      <c r="H548" s="2084" t="s">
        <v>320</v>
      </c>
      <c r="I548" s="2084"/>
      <c r="J548" s="568">
        <v>7.2955790705724619E-3</v>
      </c>
      <c r="K548" s="467"/>
      <c r="L548" s="467"/>
      <c r="M548" s="2084" t="s">
        <v>264</v>
      </c>
      <c r="N548" s="2084"/>
      <c r="O548" s="569">
        <v>0.33947458264495578</v>
      </c>
      <c r="P548" s="467"/>
      <c r="Q548" s="467"/>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083" t="s">
        <v>374</v>
      </c>
      <c r="D549" s="2084"/>
      <c r="E549" s="567">
        <v>0.26907974162949833</v>
      </c>
      <c r="F549" s="467"/>
      <c r="G549" s="467"/>
      <c r="H549" s="2084" t="s">
        <v>313</v>
      </c>
      <c r="I549" s="2084"/>
      <c r="J549" s="568">
        <v>4.0165249295255143E-3</v>
      </c>
      <c r="K549" s="467"/>
      <c r="L549" s="467"/>
      <c r="M549" s="2084" t="s">
        <v>393</v>
      </c>
      <c r="N549" s="2084"/>
      <c r="O549" s="569">
        <v>4.9369933023690044E-4</v>
      </c>
      <c r="P549" s="467"/>
      <c r="Q549" s="467"/>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083" t="s">
        <v>383</v>
      </c>
      <c r="D550" s="2084"/>
      <c r="E550" s="567">
        <v>8.8075448886879265E-2</v>
      </c>
      <c r="F550" s="467"/>
      <c r="G550" s="467"/>
      <c r="H550" s="2084" t="s">
        <v>342</v>
      </c>
      <c r="I550" s="2084"/>
      <c r="J550" s="568">
        <v>2.8073677053318965E-5</v>
      </c>
      <c r="K550" s="467"/>
      <c r="L550" s="467"/>
      <c r="M550" s="2084" t="s">
        <v>341</v>
      </c>
      <c r="N550" s="2084"/>
      <c r="O550" s="569">
        <v>6.5224180321050176E-5</v>
      </c>
      <c r="P550" s="467"/>
      <c r="Q550" s="467"/>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083" t="s">
        <v>391</v>
      </c>
      <c r="D551" s="2084"/>
      <c r="E551" s="567">
        <v>1.0607955255064313E-3</v>
      </c>
      <c r="F551" s="467"/>
      <c r="G551" s="467"/>
      <c r="H551" s="2084" t="s">
        <v>287</v>
      </c>
      <c r="I551" s="2084"/>
      <c r="J551" s="568">
        <v>3.5924362787976912E-3</v>
      </c>
      <c r="K551" s="467"/>
      <c r="L551" s="467"/>
      <c r="M551" s="2084" t="s">
        <v>347</v>
      </c>
      <c r="N551" s="2084"/>
      <c r="O551" s="569">
        <v>6.6374380209817228E-5</v>
      </c>
      <c r="P551" s="467"/>
      <c r="Q551" s="467"/>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083" t="s">
        <v>390</v>
      </c>
      <c r="D552" s="2084"/>
      <c r="E552" s="567">
        <v>1.3253965034897503E-3</v>
      </c>
      <c r="F552" s="467"/>
      <c r="G552" s="467"/>
      <c r="H552" s="2084" t="s">
        <v>302</v>
      </c>
      <c r="I552" s="2084"/>
      <c r="J552" s="568">
        <v>1.9265898678522075E-3</v>
      </c>
      <c r="K552" s="467"/>
      <c r="L552" s="467"/>
      <c r="M552" s="2084" t="s">
        <v>320</v>
      </c>
      <c r="N552" s="2084"/>
      <c r="O552" s="569">
        <v>5.0286562746138831E-3</v>
      </c>
      <c r="P552" s="467"/>
      <c r="Q552" s="467"/>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083" t="s">
        <v>376</v>
      </c>
      <c r="D553" s="2084"/>
      <c r="E553" s="570">
        <v>0.22484278836984581</v>
      </c>
      <c r="F553" s="467"/>
      <c r="G553" s="467"/>
      <c r="H553" s="2084" t="s">
        <v>280</v>
      </c>
      <c r="I553" s="2084"/>
      <c r="J553" s="568">
        <v>2.003737434694422E-2</v>
      </c>
      <c r="K553" s="467"/>
      <c r="L553" s="467"/>
      <c r="M553" s="2084" t="s">
        <v>313</v>
      </c>
      <c r="N553" s="2084"/>
      <c r="O553" s="569">
        <v>5.0660517104063607E-3</v>
      </c>
      <c r="P553" s="467"/>
      <c r="Q553" s="467"/>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083"/>
      <c r="D554" s="2084"/>
      <c r="E554" s="467"/>
      <c r="F554" s="467"/>
      <c r="G554" s="467"/>
      <c r="H554" s="2084" t="s">
        <v>296</v>
      </c>
      <c r="I554" s="2084"/>
      <c r="J554" s="568">
        <v>3.8334789047838394E-3</v>
      </c>
      <c r="K554" s="467"/>
      <c r="L554" s="467"/>
      <c r="M554" s="2084" t="s">
        <v>342</v>
      </c>
      <c r="N554" s="2084"/>
      <c r="O554" s="569">
        <v>1.5719692754586755E-4</v>
      </c>
      <c r="P554" s="467"/>
      <c r="Q554" s="467"/>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083"/>
      <c r="D555" s="2084"/>
      <c r="E555" s="467"/>
      <c r="F555" s="467"/>
      <c r="G555" s="467"/>
      <c r="H555" s="2084" t="s">
        <v>303</v>
      </c>
      <c r="I555" s="2084"/>
      <c r="J555" s="568">
        <v>3.2114400878486284E-3</v>
      </c>
      <c r="K555" s="467"/>
      <c r="L555" s="467"/>
      <c r="M555" s="2084" t="s">
        <v>287</v>
      </c>
      <c r="N555" s="2084"/>
      <c r="O555" s="569">
        <v>2.0427486100321982E-2</v>
      </c>
      <c r="P555" s="467"/>
      <c r="Q555" s="467"/>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083" t="s">
        <v>230</v>
      </c>
      <c r="D556" s="2084"/>
      <c r="E556" s="2084"/>
      <c r="F556" s="2084"/>
      <c r="G556" s="2084"/>
      <c r="H556" s="2084" t="s">
        <v>276</v>
      </c>
      <c r="I556" s="2084"/>
      <c r="J556" s="568">
        <v>1.1708734066370304E-2</v>
      </c>
      <c r="K556" s="467"/>
      <c r="L556" s="467"/>
      <c r="M556" s="2084" t="s">
        <v>302</v>
      </c>
      <c r="N556" s="2084"/>
      <c r="O556" s="569">
        <v>1.323916038658806E-2</v>
      </c>
      <c r="P556" s="467"/>
      <c r="Q556" s="467"/>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083" t="s">
        <v>185</v>
      </c>
      <c r="D557" s="2084"/>
      <c r="E557" s="2332" t="s">
        <v>231</v>
      </c>
      <c r="F557" s="2333"/>
      <c r="G557" s="2334"/>
      <c r="H557" s="2084" t="s">
        <v>387</v>
      </c>
      <c r="I557" s="2084"/>
      <c r="J557" s="568">
        <v>6.6583648651946017E-3</v>
      </c>
      <c r="K557" s="467"/>
      <c r="L557" s="467"/>
      <c r="M557" s="2084" t="s">
        <v>280</v>
      </c>
      <c r="N557" s="2084"/>
      <c r="O557" s="569">
        <v>7.9790754683173856E-2</v>
      </c>
      <c r="P557" s="467"/>
      <c r="Q557" s="467"/>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084"/>
      <c r="D558" s="2084"/>
      <c r="E558" s="550" t="s">
        <v>171</v>
      </c>
      <c r="F558" s="551" t="s">
        <v>232</v>
      </c>
      <c r="G558" s="552" t="s">
        <v>233</v>
      </c>
      <c r="H558" s="2084" t="s">
        <v>381</v>
      </c>
      <c r="I558" s="2084"/>
      <c r="J558" s="568">
        <v>2.5842198883683169E-3</v>
      </c>
      <c r="K558" s="467"/>
      <c r="L558" s="467"/>
      <c r="M558" s="2084" t="s">
        <v>296</v>
      </c>
      <c r="N558" s="2084"/>
      <c r="O558" s="569">
        <v>0.10073996525505094</v>
      </c>
      <c r="P558" s="467"/>
      <c r="Q558" s="467"/>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083" t="s">
        <v>186</v>
      </c>
      <c r="D559" s="2084"/>
      <c r="E559" s="573">
        <v>5.067875949934014</v>
      </c>
      <c r="F559" s="574">
        <v>6.9422958218274173</v>
      </c>
      <c r="G559" s="575">
        <v>6.9422958218274173</v>
      </c>
      <c r="H559" s="2084" t="s">
        <v>389</v>
      </c>
      <c r="I559" s="2084"/>
      <c r="J559" s="568">
        <v>1.1033000574336553E-2</v>
      </c>
      <c r="K559" s="467"/>
      <c r="L559" s="467"/>
      <c r="M559" s="2084" t="s">
        <v>303</v>
      </c>
      <c r="N559" s="2084"/>
      <c r="O559" s="569">
        <v>3.9442590947678227E-2</v>
      </c>
      <c r="P559" s="467"/>
      <c r="Q559" s="467"/>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83"/>
      <c r="D560" s="2084"/>
      <c r="E560" s="467"/>
      <c r="F560" s="467"/>
      <c r="G560" s="467"/>
      <c r="H560" s="2084" t="s">
        <v>392</v>
      </c>
      <c r="I560" s="2084"/>
      <c r="J560" s="568">
        <v>2.2966432340351128E-4</v>
      </c>
      <c r="K560" s="467"/>
      <c r="L560" s="467"/>
      <c r="M560" s="2084" t="s">
        <v>276</v>
      </c>
      <c r="N560" s="2084"/>
      <c r="O560" s="569">
        <v>0.15254428678111939</v>
      </c>
      <c r="P560" s="467"/>
      <c r="Q560" s="467"/>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83"/>
      <c r="D561" s="2084"/>
      <c r="E561" s="467"/>
      <c r="F561" s="467"/>
      <c r="G561" s="467"/>
      <c r="H561" s="2084" t="s">
        <v>371</v>
      </c>
      <c r="I561" s="2084"/>
      <c r="J561" s="568">
        <v>5.8324823627789929E-2</v>
      </c>
      <c r="K561" s="467"/>
      <c r="L561" s="467"/>
      <c r="M561" s="2084" t="s">
        <v>387</v>
      </c>
      <c r="N561" s="2084"/>
      <c r="O561" s="569">
        <v>1.8758930449867393E-2</v>
      </c>
      <c r="P561" s="467"/>
      <c r="Q561" s="467"/>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083" t="s">
        <v>234</v>
      </c>
      <c r="D562" s="2084"/>
      <c r="E562" s="2084"/>
      <c r="F562" s="467"/>
      <c r="G562" s="467"/>
      <c r="H562" s="2084" t="s">
        <v>378</v>
      </c>
      <c r="I562" s="2084"/>
      <c r="J562" s="568">
        <v>2.1060239310903641E-2</v>
      </c>
      <c r="K562" s="467"/>
      <c r="L562" s="467"/>
      <c r="M562" s="2084" t="s">
        <v>381</v>
      </c>
      <c r="N562" s="2084"/>
      <c r="O562" s="569">
        <v>7.1655538242838504E-2</v>
      </c>
      <c r="P562" s="467"/>
      <c r="Q562" s="467"/>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083"/>
      <c r="D563" s="2084"/>
      <c r="E563" s="553" t="s">
        <v>185</v>
      </c>
      <c r="F563" s="467"/>
      <c r="G563" s="467"/>
      <c r="H563" s="2084" t="s">
        <v>379</v>
      </c>
      <c r="I563" s="2084"/>
      <c r="J563" s="568">
        <v>8.9844401453067508E-3</v>
      </c>
      <c r="K563" s="467"/>
      <c r="L563" s="467"/>
      <c r="M563" s="2084" t="s">
        <v>389</v>
      </c>
      <c r="N563" s="2084"/>
      <c r="O563" s="569">
        <v>5.5184689641806749E-3</v>
      </c>
      <c r="P563" s="467"/>
      <c r="Q563" s="467"/>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84"/>
      <c r="D564" s="2084"/>
      <c r="E564" s="576" t="s">
        <v>186</v>
      </c>
      <c r="F564" s="467"/>
      <c r="G564" s="467"/>
      <c r="H564" s="2084" t="s">
        <v>386</v>
      </c>
      <c r="I564" s="2084"/>
      <c r="J564" s="568">
        <v>2.2407408341066582E-4</v>
      </c>
      <c r="K564" s="467"/>
      <c r="L564" s="467"/>
      <c r="M564" s="2084" t="s">
        <v>392</v>
      </c>
      <c r="N564" s="2084"/>
      <c r="O564" s="569">
        <v>3.7661796752469319E-3</v>
      </c>
      <c r="P564" s="467"/>
      <c r="Q564" s="467"/>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083" t="s">
        <v>300</v>
      </c>
      <c r="D565" s="2084"/>
      <c r="E565" s="564">
        <v>-2.9442549253455942E-2</v>
      </c>
      <c r="F565" s="467"/>
      <c r="G565" s="467"/>
      <c r="H565" s="2084" t="s">
        <v>377</v>
      </c>
      <c r="I565" s="2084"/>
      <c r="J565" s="568">
        <v>4.8819114763164417E-2</v>
      </c>
      <c r="K565" s="467"/>
      <c r="L565" s="467"/>
      <c r="M565" s="2084" t="s">
        <v>371</v>
      </c>
      <c r="N565" s="2084"/>
      <c r="O565" s="569">
        <v>0.19396403813409685</v>
      </c>
      <c r="P565" s="467"/>
      <c r="Q565" s="467"/>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83" t="s">
        <v>310</v>
      </c>
      <c r="D566" s="2084"/>
      <c r="E566" s="567">
        <v>-3.4998224769643656E-2</v>
      </c>
      <c r="F566" s="467"/>
      <c r="G566" s="467"/>
      <c r="H566" s="2084" t="s">
        <v>382</v>
      </c>
      <c r="I566" s="2084"/>
      <c r="J566" s="568">
        <v>1.4094285966953127E-2</v>
      </c>
      <c r="K566" s="467"/>
      <c r="L566" s="467"/>
      <c r="M566" s="2084" t="s">
        <v>378</v>
      </c>
      <c r="N566" s="2084"/>
      <c r="O566" s="569">
        <v>0.10480271668248332</v>
      </c>
      <c r="P566" s="467"/>
      <c r="Q566" s="467"/>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83" t="s">
        <v>294</v>
      </c>
      <c r="D567" s="2084"/>
      <c r="E567" s="567">
        <v>-2.5495060414367537E-2</v>
      </c>
      <c r="F567" s="467"/>
      <c r="G567" s="467"/>
      <c r="H567" s="2084" t="s">
        <v>372</v>
      </c>
      <c r="I567" s="2084"/>
      <c r="J567" s="568">
        <v>5.8035416316150959E-2</v>
      </c>
      <c r="K567" s="467"/>
      <c r="L567" s="467"/>
      <c r="M567" s="2084" t="s">
        <v>379</v>
      </c>
      <c r="N567" s="2084"/>
      <c r="O567" s="569">
        <v>0.10754196749134294</v>
      </c>
      <c r="P567" s="467"/>
      <c r="Q567" s="467"/>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083" t="s">
        <v>338</v>
      </c>
      <c r="D568" s="2084"/>
      <c r="E568" s="567">
        <v>-7.9130143515957086E-3</v>
      </c>
      <c r="F568" s="467"/>
      <c r="G568" s="467"/>
      <c r="H568" s="2084" t="s">
        <v>380</v>
      </c>
      <c r="I568" s="2084"/>
      <c r="J568" s="568">
        <v>2.2540967515293227E-2</v>
      </c>
      <c r="K568" s="467"/>
      <c r="L568" s="467"/>
      <c r="M568" s="2084" t="s">
        <v>386</v>
      </c>
      <c r="N568" s="2084"/>
      <c r="O568" s="569">
        <v>7.3859359348199996E-2</v>
      </c>
      <c r="P568" s="467"/>
      <c r="Q568" s="467"/>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83" t="s">
        <v>332</v>
      </c>
      <c r="D569" s="2084"/>
      <c r="E569" s="567">
        <v>-4.2819839187555149E-3</v>
      </c>
      <c r="F569" s="467"/>
      <c r="G569" s="467"/>
      <c r="H569" s="2084" t="s">
        <v>384</v>
      </c>
      <c r="I569" s="2084"/>
      <c r="J569" s="568">
        <v>1.9924275294464916E-2</v>
      </c>
      <c r="K569" s="467"/>
      <c r="L569" s="467"/>
      <c r="M569" s="2084" t="s">
        <v>377</v>
      </c>
      <c r="N569" s="2084"/>
      <c r="O569" s="569">
        <v>0.14794180246953684</v>
      </c>
      <c r="P569" s="467"/>
      <c r="Q569" s="467"/>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83" t="s">
        <v>260</v>
      </c>
      <c r="D570" s="2084"/>
      <c r="E570" s="567">
        <v>0.11726276074025442</v>
      </c>
      <c r="F570" s="467"/>
      <c r="G570" s="467"/>
      <c r="H570" s="2084" t="s">
        <v>375</v>
      </c>
      <c r="I570" s="2084"/>
      <c r="J570" s="568">
        <v>4.1842145365811101E-2</v>
      </c>
      <c r="K570" s="467"/>
      <c r="L570" s="467"/>
      <c r="M570" s="2084" t="s">
        <v>382</v>
      </c>
      <c r="N570" s="2084"/>
      <c r="O570" s="569">
        <v>8.319717097373959E-2</v>
      </c>
      <c r="P570" s="467"/>
      <c r="Q570" s="467"/>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83" t="s">
        <v>262</v>
      </c>
      <c r="D571" s="2084"/>
      <c r="E571" s="567">
        <v>-0.10722598193881036</v>
      </c>
      <c r="F571" s="467"/>
      <c r="G571" s="467"/>
      <c r="H571" s="2084" t="s">
        <v>388</v>
      </c>
      <c r="I571" s="2084"/>
      <c r="J571" s="568">
        <v>2.8005597576623292E-4</v>
      </c>
      <c r="K571" s="467"/>
      <c r="L571" s="467"/>
      <c r="M571" s="2084" t="s">
        <v>372</v>
      </c>
      <c r="N571" s="2084"/>
      <c r="O571" s="569">
        <v>0.22418536068769709</v>
      </c>
      <c r="P571" s="467"/>
      <c r="Q571" s="467"/>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83" t="s">
        <v>340</v>
      </c>
      <c r="D572" s="2084"/>
      <c r="E572" s="567">
        <v>-1.07009187416709E-2</v>
      </c>
      <c r="F572" s="467"/>
      <c r="G572" s="467"/>
      <c r="H572" s="2084" t="s">
        <v>385</v>
      </c>
      <c r="I572" s="2084"/>
      <c r="J572" s="568">
        <v>5.9914371747085953E-4</v>
      </c>
      <c r="K572" s="467"/>
      <c r="L572" s="467"/>
      <c r="M572" s="2084" t="s">
        <v>380</v>
      </c>
      <c r="N572" s="2084"/>
      <c r="O572" s="569">
        <v>9.5066970930603428E-2</v>
      </c>
      <c r="P572" s="467"/>
      <c r="Q572" s="467"/>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83" t="s">
        <v>326</v>
      </c>
      <c r="D573" s="2084"/>
      <c r="E573" s="567">
        <v>-1.9031924221682805E-3</v>
      </c>
      <c r="F573" s="467"/>
      <c r="G573" s="467"/>
      <c r="H573" s="2084" t="s">
        <v>373</v>
      </c>
      <c r="I573" s="2084"/>
      <c r="J573" s="568">
        <v>5.002565610541395E-2</v>
      </c>
      <c r="K573" s="467"/>
      <c r="L573" s="467"/>
      <c r="M573" s="2084" t="s">
        <v>384</v>
      </c>
      <c r="N573" s="2084"/>
      <c r="O573" s="569">
        <v>5.8207021258275746E-2</v>
      </c>
      <c r="P573" s="467"/>
      <c r="Q573" s="467"/>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83" t="s">
        <v>194</v>
      </c>
      <c r="D574" s="2084"/>
      <c r="E574" s="567">
        <v>-6.6542566143405299E-2</v>
      </c>
      <c r="F574" s="467"/>
      <c r="G574" s="467"/>
      <c r="H574" s="2084" t="s">
        <v>374</v>
      </c>
      <c r="I574" s="2084"/>
      <c r="J574" s="568">
        <v>6.7635205755827307E-2</v>
      </c>
      <c r="K574" s="467"/>
      <c r="L574" s="467"/>
      <c r="M574" s="2084" t="s">
        <v>375</v>
      </c>
      <c r="N574" s="2084"/>
      <c r="O574" s="569">
        <v>0.18499798576103199</v>
      </c>
      <c r="P574" s="467"/>
      <c r="Q574" s="467"/>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83" t="s">
        <v>318</v>
      </c>
      <c r="D575" s="2084"/>
      <c r="E575" s="567">
        <v>-1.8208944550140962E-2</v>
      </c>
      <c r="F575" s="467"/>
      <c r="G575" s="467"/>
      <c r="H575" s="2084" t="s">
        <v>383</v>
      </c>
      <c r="I575" s="2084"/>
      <c r="J575" s="568">
        <v>1.308835927677106E-2</v>
      </c>
      <c r="K575" s="467"/>
      <c r="L575" s="467"/>
      <c r="M575" s="2084" t="s">
        <v>388</v>
      </c>
      <c r="N575" s="2084"/>
      <c r="O575" s="569">
        <v>7.2700321219915501E-2</v>
      </c>
      <c r="P575" s="467"/>
      <c r="Q575" s="467"/>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83" t="s">
        <v>337</v>
      </c>
      <c r="D576" s="2084"/>
      <c r="E576" s="567">
        <v>-4.6389881338495875E-4</v>
      </c>
      <c r="F576" s="467"/>
      <c r="G576" s="467"/>
      <c r="H576" s="2084" t="s">
        <v>391</v>
      </c>
      <c r="I576" s="2084"/>
      <c r="J576" s="568">
        <v>2.3015213228597116E-3</v>
      </c>
      <c r="K576" s="467"/>
      <c r="L576" s="467"/>
      <c r="M576" s="2084" t="s">
        <v>385</v>
      </c>
      <c r="N576" s="2084"/>
      <c r="O576" s="569">
        <v>8.9755272903079372E-2</v>
      </c>
      <c r="P576" s="467"/>
      <c r="Q576" s="467"/>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83" t="s">
        <v>330</v>
      </c>
      <c r="D577" s="2084"/>
      <c r="E577" s="567">
        <v>-9.3110766868516465E-3</v>
      </c>
      <c r="F577" s="467"/>
      <c r="G577" s="467"/>
      <c r="H577" s="2084" t="s">
        <v>390</v>
      </c>
      <c r="I577" s="2084"/>
      <c r="J577" s="568">
        <v>3.9594507269326232E-3</v>
      </c>
      <c r="K577" s="467"/>
      <c r="L577" s="467"/>
      <c r="M577" s="2084" t="s">
        <v>373</v>
      </c>
      <c r="N577" s="2084"/>
      <c r="O577" s="569">
        <v>0.20397436528040808</v>
      </c>
      <c r="P577" s="467"/>
      <c r="Q577" s="467"/>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83" t="s">
        <v>331</v>
      </c>
      <c r="D578" s="2084"/>
      <c r="E578" s="567">
        <v>-3.5859972071727148E-3</v>
      </c>
      <c r="F578" s="467"/>
      <c r="G578" s="467"/>
      <c r="H578" s="2084" t="s">
        <v>376</v>
      </c>
      <c r="I578" s="2084"/>
      <c r="J578" s="568">
        <v>4.1882197737031862E-2</v>
      </c>
      <c r="K578" s="467"/>
      <c r="L578" s="467"/>
      <c r="M578" s="2084" t="s">
        <v>374</v>
      </c>
      <c r="N578" s="2084"/>
      <c r="O578" s="569">
        <v>0.20022810105311589</v>
      </c>
      <c r="P578" s="467"/>
      <c r="Q578" s="467"/>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83" t="s">
        <v>213</v>
      </c>
      <c r="D579" s="2084"/>
      <c r="E579" s="567">
        <v>-7.2732316585171894E-3</v>
      </c>
      <c r="F579" s="467"/>
      <c r="G579" s="467"/>
      <c r="H579" s="2084" t="s">
        <v>321</v>
      </c>
      <c r="I579" s="2084"/>
      <c r="J579" s="568">
        <v>8.0927346645583056E-2</v>
      </c>
      <c r="K579" s="467"/>
      <c r="L579" s="467"/>
      <c r="M579" s="2084" t="s">
        <v>383</v>
      </c>
      <c r="N579" s="2084"/>
      <c r="O579" s="569">
        <v>1.4155788204341569E-2</v>
      </c>
      <c r="P579" s="467"/>
      <c r="Q579" s="467"/>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83" t="s">
        <v>295</v>
      </c>
      <c r="D580" s="2084"/>
      <c r="E580" s="567">
        <v>-5.5027960872345572E-2</v>
      </c>
      <c r="F580" s="467"/>
      <c r="G580" s="467"/>
      <c r="H580" s="2084" t="s">
        <v>345</v>
      </c>
      <c r="I580" s="2084"/>
      <c r="J580" s="568">
        <v>2.7960591192835432E-2</v>
      </c>
      <c r="K580" s="467"/>
      <c r="L580" s="467"/>
      <c r="M580" s="2084" t="s">
        <v>391</v>
      </c>
      <c r="N580" s="2084"/>
      <c r="O580" s="569">
        <v>5.4219747490633693E-4</v>
      </c>
      <c r="P580" s="467"/>
      <c r="Q580" s="467"/>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83" t="s">
        <v>192</v>
      </c>
      <c r="D581" s="2084"/>
      <c r="E581" s="567">
        <v>8.1755363687868662E-2</v>
      </c>
      <c r="F581" s="467"/>
      <c r="G581" s="467"/>
      <c r="H581" s="2084" t="s">
        <v>351</v>
      </c>
      <c r="I581" s="2084"/>
      <c r="J581" s="568">
        <v>3.8092990204671245E-3</v>
      </c>
      <c r="K581" s="467"/>
      <c r="L581" s="467"/>
      <c r="M581" s="2084" t="s">
        <v>390</v>
      </c>
      <c r="N581" s="2084"/>
      <c r="O581" s="569">
        <v>8.9184731466913428E-3</v>
      </c>
      <c r="P581" s="467"/>
      <c r="Q581" s="467"/>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83" t="s">
        <v>308</v>
      </c>
      <c r="D582" s="2084"/>
      <c r="E582" s="567">
        <v>-4.7631495894847027E-3</v>
      </c>
      <c r="F582" s="467"/>
      <c r="G582" s="467"/>
      <c r="H582" s="2084" t="s">
        <v>327</v>
      </c>
      <c r="I582" s="2084"/>
      <c r="J582" s="568">
        <v>0.1641109557965563</v>
      </c>
      <c r="K582" s="467"/>
      <c r="L582" s="467"/>
      <c r="M582" s="2084" t="s">
        <v>376</v>
      </c>
      <c r="N582" s="2084"/>
      <c r="O582" s="569">
        <v>0.12628642628743406</v>
      </c>
      <c r="P582" s="467"/>
      <c r="Q582" s="467"/>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83" t="s">
        <v>208</v>
      </c>
      <c r="D583" s="2084"/>
      <c r="E583" s="567">
        <v>-1.0216137908119184E-2</v>
      </c>
      <c r="F583" s="467"/>
      <c r="G583" s="467"/>
      <c r="H583" s="2084" t="s">
        <v>335</v>
      </c>
      <c r="I583" s="2084"/>
      <c r="J583" s="568">
        <v>0.13910533091356345</v>
      </c>
      <c r="K583" s="467"/>
      <c r="L583" s="467"/>
      <c r="M583" s="2084" t="s">
        <v>321</v>
      </c>
      <c r="N583" s="2084"/>
      <c r="O583" s="569">
        <v>3.0200812698314216E-2</v>
      </c>
      <c r="P583" s="467"/>
      <c r="Q583" s="467"/>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83" t="s">
        <v>334</v>
      </c>
      <c r="D584" s="2084"/>
      <c r="E584" s="567">
        <v>-3.3687484349681808E-3</v>
      </c>
      <c r="F584" s="467"/>
      <c r="G584" s="467"/>
      <c r="H584" s="2084" t="s">
        <v>350</v>
      </c>
      <c r="I584" s="2084"/>
      <c r="J584" s="568">
        <v>2.8971369894795931E-3</v>
      </c>
      <c r="K584" s="467"/>
      <c r="L584" s="467"/>
      <c r="M584" s="2084" t="s">
        <v>345</v>
      </c>
      <c r="N584" s="2084"/>
      <c r="O584" s="569">
        <v>4.5588514460530213E-4</v>
      </c>
      <c r="P584" s="467"/>
      <c r="Q584" s="467"/>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83" t="s">
        <v>349</v>
      </c>
      <c r="D585" s="2084"/>
      <c r="E585" s="567">
        <v>-4.1689095074014904E-4</v>
      </c>
      <c r="F585" s="467"/>
      <c r="G585" s="467"/>
      <c r="H585" s="2084" t="s">
        <v>348</v>
      </c>
      <c r="I585" s="2084"/>
      <c r="J585" s="568">
        <v>3.2997764407268489E-2</v>
      </c>
      <c r="K585" s="467"/>
      <c r="L585" s="467"/>
      <c r="M585" s="2084" t="s">
        <v>351</v>
      </c>
      <c r="N585" s="2084"/>
      <c r="O585" s="569">
        <v>1.2302888180370192E-3</v>
      </c>
      <c r="P585" s="467"/>
      <c r="Q585" s="467"/>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83" t="s">
        <v>227</v>
      </c>
      <c r="D586" s="2084"/>
      <c r="E586" s="567">
        <v>1.1630819710938045E-4</v>
      </c>
      <c r="F586" s="467"/>
      <c r="G586" s="467"/>
      <c r="H586" s="2084" t="s">
        <v>266</v>
      </c>
      <c r="I586" s="2084"/>
      <c r="J586" s="568">
        <v>0.53933858499292298</v>
      </c>
      <c r="K586" s="467"/>
      <c r="L586" s="467"/>
      <c r="M586" s="2084" t="s">
        <v>327</v>
      </c>
      <c r="N586" s="2084"/>
      <c r="O586" s="569">
        <v>2.0704320034622515E-2</v>
      </c>
      <c r="P586" s="467"/>
      <c r="Q586" s="467"/>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83" t="s">
        <v>197</v>
      </c>
      <c r="D587" s="2084"/>
      <c r="E587" s="567">
        <v>-4.1325988456011958E-2</v>
      </c>
      <c r="F587" s="467"/>
      <c r="G587" s="467"/>
      <c r="H587" s="2084" t="s">
        <v>275</v>
      </c>
      <c r="I587" s="2084"/>
      <c r="J587" s="568">
        <v>0.47569452721295108</v>
      </c>
      <c r="K587" s="467"/>
      <c r="L587" s="467"/>
      <c r="M587" s="2084" t="s">
        <v>335</v>
      </c>
      <c r="N587" s="2084"/>
      <c r="O587" s="569">
        <v>1.6404459757458426E-2</v>
      </c>
      <c r="P587" s="467"/>
      <c r="Q587" s="467"/>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83" t="s">
        <v>344</v>
      </c>
      <c r="D588" s="2084"/>
      <c r="E588" s="567">
        <v>-9.8128684148720974E-3</v>
      </c>
      <c r="F588" s="467"/>
      <c r="G588" s="467"/>
      <c r="H588" s="2084" t="s">
        <v>304</v>
      </c>
      <c r="I588" s="2084"/>
      <c r="J588" s="568">
        <v>5.5537619461912158E-2</v>
      </c>
      <c r="K588" s="467"/>
      <c r="L588" s="467"/>
      <c r="M588" s="2084" t="s">
        <v>350</v>
      </c>
      <c r="N588" s="2084"/>
      <c r="O588" s="569">
        <v>2.5468294922875966E-3</v>
      </c>
      <c r="P588" s="467"/>
      <c r="Q588" s="467"/>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83" t="s">
        <v>298</v>
      </c>
      <c r="D589" s="2084"/>
      <c r="E589" s="567">
        <v>-3.6264302684326601E-2</v>
      </c>
      <c r="F589" s="467"/>
      <c r="G589" s="467"/>
      <c r="H589" s="2084" t="s">
        <v>311</v>
      </c>
      <c r="I589" s="2084"/>
      <c r="J589" s="568">
        <v>8.0268561858485507E-3</v>
      </c>
      <c r="K589" s="467"/>
      <c r="L589" s="467"/>
      <c r="M589" s="2084" t="s">
        <v>348</v>
      </c>
      <c r="N589" s="2084"/>
      <c r="O589" s="569">
        <v>1.7422281159648707E-3</v>
      </c>
      <c r="P589" s="467"/>
      <c r="Q589" s="467"/>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083" t="s">
        <v>323</v>
      </c>
      <c r="D590" s="2084"/>
      <c r="E590" s="567">
        <v>-3.4272204647094642E-2</v>
      </c>
      <c r="F590" s="467"/>
      <c r="G590" s="467"/>
      <c r="H590" s="2084" t="s">
        <v>274</v>
      </c>
      <c r="I590" s="2084"/>
      <c r="J590" s="568">
        <v>0.42818474370340592</v>
      </c>
      <c r="K590" s="467"/>
      <c r="L590" s="467"/>
      <c r="M590" s="2084" t="s">
        <v>266</v>
      </c>
      <c r="N590" s="2084"/>
      <c r="O590" s="569">
        <v>0.27108349050896963</v>
      </c>
      <c r="P590" s="467"/>
      <c r="Q590" s="467"/>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083" t="s">
        <v>336</v>
      </c>
      <c r="D591" s="2084"/>
      <c r="E591" s="567">
        <v>-3.7466695117477663E-3</v>
      </c>
      <c r="F591" s="467"/>
      <c r="G591" s="467"/>
      <c r="H591" s="2084" t="s">
        <v>277</v>
      </c>
      <c r="I591" s="2084"/>
      <c r="J591" s="568">
        <v>0.35903518398918377</v>
      </c>
      <c r="K591" s="467"/>
      <c r="L591" s="467"/>
      <c r="M591" s="2084" t="s">
        <v>275</v>
      </c>
      <c r="N591" s="2084"/>
      <c r="O591" s="569">
        <v>0.24492039854073605</v>
      </c>
      <c r="P591" s="467"/>
      <c r="Q591" s="467"/>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83" t="s">
        <v>283</v>
      </c>
      <c r="D592" s="2084"/>
      <c r="E592" s="567">
        <v>-2.736022654449154E-2</v>
      </c>
      <c r="F592" s="467"/>
      <c r="G592" s="467"/>
      <c r="H592" s="2084" t="s">
        <v>306</v>
      </c>
      <c r="I592" s="2084"/>
      <c r="J592" s="568">
        <v>6.1744246664986596E-2</v>
      </c>
      <c r="K592" s="467"/>
      <c r="L592" s="467"/>
      <c r="M592" s="2084" t="s">
        <v>304</v>
      </c>
      <c r="N592" s="2084"/>
      <c r="O592" s="569">
        <v>6.7490171397731405E-3</v>
      </c>
      <c r="P592" s="467"/>
      <c r="Q592" s="467"/>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83" t="s">
        <v>315</v>
      </c>
      <c r="D593" s="2084"/>
      <c r="E593" s="567">
        <v>9.4670188927315872E-3</v>
      </c>
      <c r="F593" s="467"/>
      <c r="G593" s="467"/>
      <c r="H593" s="2084" t="s">
        <v>352</v>
      </c>
      <c r="I593" s="2084"/>
      <c r="J593" s="568">
        <v>7.7483441224276859E-3</v>
      </c>
      <c r="K593" s="467"/>
      <c r="L593" s="467"/>
      <c r="M593" s="2084" t="s">
        <v>311</v>
      </c>
      <c r="N593" s="2084"/>
      <c r="O593" s="569">
        <v>7.0198228855997775E-4</v>
      </c>
      <c r="P593" s="467"/>
      <c r="Q593" s="467"/>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83" t="s">
        <v>218</v>
      </c>
      <c r="D594" s="2084"/>
      <c r="E594" s="567">
        <v>-1.3111445485582565E-2</v>
      </c>
      <c r="F594" s="467"/>
      <c r="G594" s="467"/>
      <c r="H594" s="2084" t="s">
        <v>290</v>
      </c>
      <c r="I594" s="2084"/>
      <c r="J594" s="568">
        <v>0.22183160823809611</v>
      </c>
      <c r="K594" s="467"/>
      <c r="L594" s="467"/>
      <c r="M594" s="2084" t="s">
        <v>274</v>
      </c>
      <c r="N594" s="2084"/>
      <c r="O594" s="569">
        <v>0.22944491840240963</v>
      </c>
      <c r="P594" s="467"/>
      <c r="Q594" s="467"/>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83" t="s">
        <v>268</v>
      </c>
      <c r="D595" s="2084"/>
      <c r="E595" s="567">
        <v>5.596897261279233E-2</v>
      </c>
      <c r="F595" s="467"/>
      <c r="G595" s="467"/>
      <c r="H595" s="2084" t="s">
        <v>324</v>
      </c>
      <c r="I595" s="2084"/>
      <c r="J595" s="568">
        <v>0.10733720440860321</v>
      </c>
      <c r="K595" s="467"/>
      <c r="L595" s="467"/>
      <c r="M595" s="2084" t="s">
        <v>277</v>
      </c>
      <c r="N595" s="2084"/>
      <c r="O595" s="569">
        <v>0.20064315646433464</v>
      </c>
      <c r="P595" s="467"/>
      <c r="Q595" s="467"/>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83" t="s">
        <v>325</v>
      </c>
      <c r="D596" s="2084"/>
      <c r="E596" s="567">
        <v>-7.8167733832538685E-4</v>
      </c>
      <c r="F596" s="467"/>
      <c r="G596" s="467"/>
      <c r="H596" s="2084" t="s">
        <v>312</v>
      </c>
      <c r="I596" s="2084"/>
      <c r="J596" s="568">
        <v>2.2478148103392739E-2</v>
      </c>
      <c r="K596" s="467"/>
      <c r="L596" s="467"/>
      <c r="M596" s="2084" t="s">
        <v>306</v>
      </c>
      <c r="N596" s="2084"/>
      <c r="O596" s="569">
        <v>2.0612528339686673E-2</v>
      </c>
      <c r="P596" s="467"/>
      <c r="Q596" s="467"/>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83" t="s">
        <v>297</v>
      </c>
      <c r="D597" s="2084"/>
      <c r="E597" s="567">
        <v>6.0648125631157838E-2</v>
      </c>
      <c r="F597" s="467"/>
      <c r="G597" s="467"/>
      <c r="H597" s="2084" t="s">
        <v>317</v>
      </c>
      <c r="I597" s="2084"/>
      <c r="J597" s="568">
        <v>0.10062650108016105</v>
      </c>
      <c r="K597" s="467"/>
      <c r="L597" s="467"/>
      <c r="M597" s="2084" t="s">
        <v>352</v>
      </c>
      <c r="N597" s="2084"/>
      <c r="O597" s="569">
        <v>1.9667227907014281E-3</v>
      </c>
      <c r="P597" s="467"/>
      <c r="Q597" s="467"/>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83" t="s">
        <v>270</v>
      </c>
      <c r="D598" s="2084"/>
      <c r="E598" s="567">
        <v>3.5285951427135032E-2</v>
      </c>
      <c r="F598" s="467"/>
      <c r="G598" s="467"/>
      <c r="H598" s="2084" t="s">
        <v>282</v>
      </c>
      <c r="I598" s="2084"/>
      <c r="J598" s="568">
        <v>0.31357800301261468</v>
      </c>
      <c r="K598" s="467"/>
      <c r="L598" s="467"/>
      <c r="M598" s="2084" t="s">
        <v>290</v>
      </c>
      <c r="N598" s="2084"/>
      <c r="O598" s="569">
        <v>4.4810207649810918E-2</v>
      </c>
      <c r="P598" s="467"/>
      <c r="Q598" s="467"/>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83" t="s">
        <v>305</v>
      </c>
      <c r="D599" s="2084"/>
      <c r="E599" s="567">
        <v>2.2174650862926415E-2</v>
      </c>
      <c r="F599" s="467"/>
      <c r="G599" s="467"/>
      <c r="H599" s="2084" t="s">
        <v>299</v>
      </c>
      <c r="I599" s="2084"/>
      <c r="J599" s="568">
        <v>8.2075192731369512E-2</v>
      </c>
      <c r="K599" s="467"/>
      <c r="L599" s="467"/>
      <c r="M599" s="2084" t="s">
        <v>324</v>
      </c>
      <c r="N599" s="2084"/>
      <c r="O599" s="569">
        <v>1.3951566156255521E-2</v>
      </c>
      <c r="P599" s="467"/>
      <c r="Q599" s="467"/>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83" t="s">
        <v>346</v>
      </c>
      <c r="D600" s="2084"/>
      <c r="E600" s="567">
        <v>-3.128471954514803E-4</v>
      </c>
      <c r="F600" s="467"/>
      <c r="G600" s="467"/>
      <c r="H600" s="2084" t="s">
        <v>319</v>
      </c>
      <c r="I600" s="2084"/>
      <c r="J600" s="568">
        <v>3.9437629407287164E-2</v>
      </c>
      <c r="K600" s="467"/>
      <c r="L600" s="467"/>
      <c r="M600" s="2084" t="s">
        <v>312</v>
      </c>
      <c r="N600" s="2084"/>
      <c r="O600" s="569">
        <v>9.8826136115218611E-3</v>
      </c>
      <c r="P600" s="467"/>
      <c r="Q600" s="467"/>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83" t="s">
        <v>394</v>
      </c>
      <c r="D601" s="2084"/>
      <c r="E601" s="567">
        <v>-2.0864051199039994E-3</v>
      </c>
      <c r="F601" s="467"/>
      <c r="G601" s="467"/>
      <c r="H601" s="2084" t="s">
        <v>301</v>
      </c>
      <c r="I601" s="2084"/>
      <c r="J601" s="568">
        <v>0.19854920353819752</v>
      </c>
      <c r="K601" s="467"/>
      <c r="L601" s="467"/>
      <c r="M601" s="2084" t="s">
        <v>317</v>
      </c>
      <c r="N601" s="2084"/>
      <c r="O601" s="569">
        <v>2.3601239215898129E-2</v>
      </c>
      <c r="P601" s="467"/>
      <c r="Q601" s="467"/>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83" t="s">
        <v>328</v>
      </c>
      <c r="D602" s="2084"/>
      <c r="E602" s="567">
        <v>-3.5562943083670921E-3</v>
      </c>
      <c r="F602" s="467"/>
      <c r="G602" s="467"/>
      <c r="H602" s="2084" t="s">
        <v>263</v>
      </c>
      <c r="I602" s="2084"/>
      <c r="J602" s="568">
        <v>0.35502889642115293</v>
      </c>
      <c r="K602" s="467"/>
      <c r="L602" s="467"/>
      <c r="M602" s="2084" t="s">
        <v>282</v>
      </c>
      <c r="N602" s="2084"/>
      <c r="O602" s="569">
        <v>8.971552324818062E-2</v>
      </c>
      <c r="P602" s="467"/>
      <c r="Q602" s="467"/>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83" t="s">
        <v>264</v>
      </c>
      <c r="D603" s="2084"/>
      <c r="E603" s="567">
        <v>-0.10368591396100703</v>
      </c>
      <c r="F603" s="467"/>
      <c r="G603" s="467"/>
      <c r="H603" s="2084" t="s">
        <v>316</v>
      </c>
      <c r="I603" s="2084"/>
      <c r="J603" s="568">
        <v>4.1055172806977E-2</v>
      </c>
      <c r="K603" s="467"/>
      <c r="L603" s="467"/>
      <c r="M603" s="2084" t="s">
        <v>299</v>
      </c>
      <c r="N603" s="2084"/>
      <c r="O603" s="569">
        <v>2.4314354610473835E-2</v>
      </c>
      <c r="P603" s="467"/>
      <c r="Q603" s="467"/>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83" t="s">
        <v>393</v>
      </c>
      <c r="D604" s="2084"/>
      <c r="E604" s="567">
        <v>-5.2503068767913962E-3</v>
      </c>
      <c r="F604" s="467"/>
      <c r="G604" s="467"/>
      <c r="H604" s="2084" t="s">
        <v>288</v>
      </c>
      <c r="I604" s="2084"/>
      <c r="J604" s="568">
        <v>9.4613451157379111E-2</v>
      </c>
      <c r="K604" s="467"/>
      <c r="L604" s="467"/>
      <c r="M604" s="2084" t="s">
        <v>319</v>
      </c>
      <c r="N604" s="2084"/>
      <c r="O604" s="569">
        <v>1.7202027937302793E-2</v>
      </c>
      <c r="P604" s="467"/>
      <c r="Q604" s="467"/>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83" t="s">
        <v>341</v>
      </c>
      <c r="D605" s="2084"/>
      <c r="E605" s="567">
        <v>3.3221660525972882E-4</v>
      </c>
      <c r="F605" s="467"/>
      <c r="G605" s="467"/>
      <c r="H605" s="2084" t="s">
        <v>281</v>
      </c>
      <c r="I605" s="2084"/>
      <c r="J605" s="568">
        <v>0.21444348318067905</v>
      </c>
      <c r="K605" s="467"/>
      <c r="L605" s="467"/>
      <c r="M605" s="2084" t="s">
        <v>301</v>
      </c>
      <c r="N605" s="2084"/>
      <c r="O605" s="569">
        <v>4.3115811069297211E-2</v>
      </c>
      <c r="P605" s="467"/>
      <c r="Q605" s="467"/>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83" t="s">
        <v>347</v>
      </c>
      <c r="D606" s="2084"/>
      <c r="E606" s="567">
        <v>1.1516770090734428E-3</v>
      </c>
      <c r="F606" s="467"/>
      <c r="G606" s="467"/>
      <c r="H606" s="2084" t="s">
        <v>314</v>
      </c>
      <c r="I606" s="2084"/>
      <c r="J606" s="568">
        <v>0.13739270990226596</v>
      </c>
      <c r="K606" s="467"/>
      <c r="L606" s="467"/>
      <c r="M606" s="2084" t="s">
        <v>263</v>
      </c>
      <c r="N606" s="2084"/>
      <c r="O606" s="569">
        <v>0.1552576795237019</v>
      </c>
      <c r="P606" s="467"/>
      <c r="Q606" s="467"/>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83" t="s">
        <v>320</v>
      </c>
      <c r="D607" s="2084"/>
      <c r="E607" s="567">
        <v>-1.7620335053018889E-2</v>
      </c>
      <c r="F607" s="467"/>
      <c r="G607" s="467"/>
      <c r="H607" s="2084" t="s">
        <v>322</v>
      </c>
      <c r="I607" s="2084"/>
      <c r="J607" s="568">
        <v>7.4201256005161656E-2</v>
      </c>
      <c r="K607" s="467"/>
      <c r="L607" s="467"/>
      <c r="M607" s="2084" t="s">
        <v>316</v>
      </c>
      <c r="N607" s="2084"/>
      <c r="O607" s="569">
        <v>1.4286615846439697E-2</v>
      </c>
      <c r="P607" s="467"/>
      <c r="Q607" s="467"/>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83" t="s">
        <v>313</v>
      </c>
      <c r="D608" s="2084"/>
      <c r="E608" s="567">
        <v>-1.9276852262830397E-2</v>
      </c>
      <c r="F608" s="467"/>
      <c r="G608" s="467"/>
      <c r="H608" s="2084" t="s">
        <v>339</v>
      </c>
      <c r="I608" s="2084"/>
      <c r="J608" s="568">
        <v>6.0138000983262795E-2</v>
      </c>
      <c r="K608" s="467"/>
      <c r="L608" s="467"/>
      <c r="M608" s="2084" t="s">
        <v>288</v>
      </c>
      <c r="N608" s="2084"/>
      <c r="O608" s="569">
        <v>7.5307307306125448E-2</v>
      </c>
      <c r="P608" s="467"/>
      <c r="Q608" s="467"/>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83" t="s">
        <v>342</v>
      </c>
      <c r="D609" s="2084"/>
      <c r="E609" s="567">
        <v>-2.8719378363063239E-3</v>
      </c>
      <c r="F609" s="467"/>
      <c r="G609" s="467"/>
      <c r="H609" s="2084" t="s">
        <v>343</v>
      </c>
      <c r="I609" s="2084"/>
      <c r="J609" s="571">
        <v>6.1148180679248881E-3</v>
      </c>
      <c r="K609" s="467"/>
      <c r="L609" s="467"/>
      <c r="M609" s="2084" t="s">
        <v>281</v>
      </c>
      <c r="N609" s="2084"/>
      <c r="O609" s="569">
        <v>2.4132657211348049E-2</v>
      </c>
      <c r="P609" s="467"/>
      <c r="Q609" s="467"/>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83" t="s">
        <v>287</v>
      </c>
      <c r="D610" s="2084"/>
      <c r="E610" s="567">
        <v>3.8729310450938491E-2</v>
      </c>
      <c r="F610" s="467"/>
      <c r="G610" s="467"/>
      <c r="H610" s="2084"/>
      <c r="I610" s="2084"/>
      <c r="J610" s="467"/>
      <c r="K610" s="467"/>
      <c r="L610" s="467"/>
      <c r="M610" s="2084" t="s">
        <v>314</v>
      </c>
      <c r="N610" s="2084"/>
      <c r="O610" s="569">
        <v>1.3114695711346786E-3</v>
      </c>
      <c r="P610" s="467"/>
      <c r="Q610" s="467"/>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83" t="s">
        <v>302</v>
      </c>
      <c r="D611" s="2084"/>
      <c r="E611" s="567">
        <v>2.6146418872667932E-2</v>
      </c>
      <c r="F611" s="467"/>
      <c r="G611" s="467"/>
      <c r="H611" s="2084"/>
      <c r="I611" s="2084"/>
      <c r="J611" s="467"/>
      <c r="K611" s="467"/>
      <c r="L611" s="467"/>
      <c r="M611" s="2084" t="s">
        <v>322</v>
      </c>
      <c r="N611" s="2084"/>
      <c r="O611" s="569">
        <v>8.8776789772193558E-5</v>
      </c>
      <c r="P611" s="467"/>
      <c r="Q611" s="467"/>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83" t="s">
        <v>280</v>
      </c>
      <c r="D612" s="2084"/>
      <c r="E612" s="567">
        <v>6.2755676598663282E-2</v>
      </c>
      <c r="F612" s="467"/>
      <c r="G612" s="467"/>
      <c r="H612" s="2084" t="s">
        <v>230</v>
      </c>
      <c r="I612" s="2084"/>
      <c r="J612" s="2084"/>
      <c r="K612" s="2084"/>
      <c r="L612" s="2084"/>
      <c r="M612" s="2084" t="s">
        <v>339</v>
      </c>
      <c r="N612" s="2084"/>
      <c r="O612" s="569">
        <v>5.2445674898590305E-5</v>
      </c>
      <c r="P612" s="467"/>
      <c r="Q612" s="467"/>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83" t="s">
        <v>296</v>
      </c>
      <c r="D613" s="2084"/>
      <c r="E613" s="567">
        <v>5.4010472752378025E-2</v>
      </c>
      <c r="F613" s="467"/>
      <c r="G613" s="467"/>
      <c r="H613" s="2084" t="s">
        <v>185</v>
      </c>
      <c r="I613" s="2084"/>
      <c r="J613" s="2329" t="s">
        <v>231</v>
      </c>
      <c r="K613" s="2330"/>
      <c r="L613" s="2331"/>
      <c r="M613" s="2084" t="s">
        <v>343</v>
      </c>
      <c r="N613" s="2084"/>
      <c r="O613" s="572">
        <v>5.584983475823006E-3</v>
      </c>
      <c r="P613" s="467"/>
      <c r="Q613" s="467"/>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83" t="s">
        <v>303</v>
      </c>
      <c r="D614" s="2084"/>
      <c r="E614" s="567">
        <v>2.2787957437744442E-2</v>
      </c>
      <c r="F614" s="467"/>
      <c r="G614" s="467"/>
      <c r="H614" s="2084"/>
      <c r="I614" s="2084"/>
      <c r="J614" s="554" t="s">
        <v>171</v>
      </c>
      <c r="K614" s="555" t="s">
        <v>232</v>
      </c>
      <c r="L614" s="556" t="s">
        <v>233</v>
      </c>
      <c r="M614" s="2084"/>
      <c r="N614" s="2084"/>
      <c r="O614" s="467"/>
      <c r="P614" s="467"/>
      <c r="Q614" s="467"/>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83" t="s">
        <v>276</v>
      </c>
      <c r="D615" s="2084"/>
      <c r="E615" s="567">
        <v>8.1884450711942017E-2</v>
      </c>
      <c r="F615" s="467"/>
      <c r="G615" s="467"/>
      <c r="H615" s="2084" t="s">
        <v>186</v>
      </c>
      <c r="I615" s="2084"/>
      <c r="J615" s="577">
        <v>5.6855294375502501</v>
      </c>
      <c r="K615" s="578">
        <v>5.6292370668814362</v>
      </c>
      <c r="L615" s="579">
        <v>5.6292370668814362</v>
      </c>
      <c r="M615" s="2084"/>
      <c r="N615" s="2084"/>
      <c r="O615" s="467"/>
      <c r="P615" s="467"/>
      <c r="Q615" s="467"/>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83" t="s">
        <v>387</v>
      </c>
      <c r="D616" s="2084"/>
      <c r="E616" s="567">
        <v>4.0978411984058861E-2</v>
      </c>
      <c r="F616" s="467"/>
      <c r="G616" s="467"/>
      <c r="H616" s="2084"/>
      <c r="I616" s="2084"/>
      <c r="J616" s="467"/>
      <c r="K616" s="467"/>
      <c r="L616" s="467"/>
      <c r="M616" s="2084" t="s">
        <v>230</v>
      </c>
      <c r="N616" s="2084"/>
      <c r="O616" s="2084"/>
      <c r="P616" s="2084"/>
      <c r="Q616" s="2084"/>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83" t="s">
        <v>381</v>
      </c>
      <c r="D617" s="2084"/>
      <c r="E617" s="567">
        <v>6.4589741032925516E-2</v>
      </c>
      <c r="F617" s="467"/>
      <c r="G617" s="467"/>
      <c r="H617" s="2084"/>
      <c r="I617" s="2084"/>
      <c r="J617" s="467"/>
      <c r="K617" s="467"/>
      <c r="L617" s="467"/>
      <c r="M617" s="2084" t="s">
        <v>185</v>
      </c>
      <c r="N617" s="2084"/>
      <c r="O617" s="2326" t="s">
        <v>231</v>
      </c>
      <c r="P617" s="2327"/>
      <c r="Q617" s="2328"/>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83" t="s">
        <v>389</v>
      </c>
      <c r="D618" s="2084"/>
      <c r="E618" s="567">
        <v>-7.8619262855792061E-3</v>
      </c>
      <c r="F618" s="467"/>
      <c r="G618" s="467"/>
      <c r="H618" s="2084" t="s">
        <v>234</v>
      </c>
      <c r="I618" s="2084"/>
      <c r="J618" s="2084"/>
      <c r="K618" s="467"/>
      <c r="L618" s="467"/>
      <c r="M618" s="2084"/>
      <c r="N618" s="2084"/>
      <c r="O618" s="557" t="s">
        <v>171</v>
      </c>
      <c r="P618" s="558" t="s">
        <v>232</v>
      </c>
      <c r="Q618" s="559" t="s">
        <v>233</v>
      </c>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83" t="s">
        <v>392</v>
      </c>
      <c r="D619" s="2084"/>
      <c r="E619" s="567">
        <v>5.5815741508907545E-3</v>
      </c>
      <c r="F619" s="467"/>
      <c r="G619" s="467"/>
      <c r="H619" s="2084"/>
      <c r="I619" s="2084"/>
      <c r="J619" s="560" t="s">
        <v>185</v>
      </c>
      <c r="K619" s="467"/>
      <c r="L619" s="467"/>
      <c r="M619" s="2084" t="s">
        <v>186</v>
      </c>
      <c r="N619" s="2084"/>
      <c r="O619" s="580">
        <v>5.8371883160299118</v>
      </c>
      <c r="P619" s="581">
        <v>5.6671731223591379</v>
      </c>
      <c r="Q619" s="582">
        <v>5.6671731223591379</v>
      </c>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83" t="s">
        <v>371</v>
      </c>
      <c r="D620" s="2084"/>
      <c r="E620" s="567">
        <v>0.11015802386126416</v>
      </c>
      <c r="F620" s="467"/>
      <c r="G620" s="467"/>
      <c r="H620" s="2084"/>
      <c r="I620" s="2084"/>
      <c r="J620" s="583" t="s">
        <v>186</v>
      </c>
      <c r="K620" s="467"/>
      <c r="L620" s="467"/>
      <c r="M620" s="2084"/>
      <c r="N620" s="2084"/>
      <c r="O620" s="467"/>
      <c r="P620" s="467"/>
      <c r="Q620" s="467"/>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83" t="s">
        <v>378</v>
      </c>
      <c r="D621" s="2084"/>
      <c r="E621" s="567">
        <v>8.4527812658925172E-2</v>
      </c>
      <c r="F621" s="467"/>
      <c r="G621" s="467"/>
      <c r="H621" s="2084" t="s">
        <v>310</v>
      </c>
      <c r="I621" s="2084"/>
      <c r="J621" s="565">
        <v>2.2601854305542214E-2</v>
      </c>
      <c r="K621" s="467"/>
      <c r="L621" s="467"/>
      <c r="M621" s="2084"/>
      <c r="N621" s="2084"/>
      <c r="O621" s="467"/>
      <c r="P621" s="467"/>
      <c r="Q621" s="467"/>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83" t="s">
        <v>379</v>
      </c>
      <c r="D622" s="2084"/>
      <c r="E622" s="567">
        <v>7.4273933069674072E-2</v>
      </c>
      <c r="F622" s="467"/>
      <c r="G622" s="467"/>
      <c r="H622" s="2084" t="s">
        <v>294</v>
      </c>
      <c r="I622" s="2084"/>
      <c r="J622" s="568">
        <v>2.1588071227434696E-2</v>
      </c>
      <c r="K622" s="467"/>
      <c r="L622" s="467"/>
      <c r="M622" s="2084" t="s">
        <v>234</v>
      </c>
      <c r="N622" s="2084"/>
      <c r="O622" s="2084"/>
      <c r="P622" s="467"/>
      <c r="Q622" s="467"/>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83" t="s">
        <v>386</v>
      </c>
      <c r="D623" s="2084"/>
      <c r="E623" s="567">
        <v>4.9058320404323529E-2</v>
      </c>
      <c r="F623" s="467"/>
      <c r="G623" s="467"/>
      <c r="H623" s="2084" t="s">
        <v>338</v>
      </c>
      <c r="I623" s="2084"/>
      <c r="J623" s="568">
        <v>-2.1940280830004938E-3</v>
      </c>
      <c r="K623" s="467"/>
      <c r="L623" s="467"/>
      <c r="M623" s="2084"/>
      <c r="N623" s="2084"/>
      <c r="O623" s="561" t="s">
        <v>185</v>
      </c>
      <c r="P623" s="467"/>
      <c r="Q623" s="467"/>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83" t="s">
        <v>377</v>
      </c>
      <c r="D624" s="2084"/>
      <c r="E624" s="567">
        <v>8.9222382330491887E-2</v>
      </c>
      <c r="F624" s="467"/>
      <c r="G624" s="467"/>
      <c r="H624" s="2084" t="s">
        <v>332</v>
      </c>
      <c r="I624" s="2084"/>
      <c r="J624" s="568">
        <v>3.7904133563606808E-3</v>
      </c>
      <c r="K624" s="467"/>
      <c r="L624" s="467"/>
      <c r="M624" s="2084"/>
      <c r="N624" s="2084"/>
      <c r="O624" s="584" t="s">
        <v>186</v>
      </c>
      <c r="P624" s="467"/>
      <c r="Q624" s="467"/>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83" t="s">
        <v>382</v>
      </c>
      <c r="D625" s="2084"/>
      <c r="E625" s="567">
        <v>6.2912376646710261E-2</v>
      </c>
      <c r="F625" s="467"/>
      <c r="G625" s="467"/>
      <c r="H625" s="2084" t="s">
        <v>260</v>
      </c>
      <c r="I625" s="2084"/>
      <c r="J625" s="568">
        <v>-4.7837964853132735E-2</v>
      </c>
      <c r="K625" s="467"/>
      <c r="L625" s="467"/>
      <c r="M625" s="2084" t="s">
        <v>310</v>
      </c>
      <c r="N625" s="2084"/>
      <c r="O625" s="566">
        <v>-2.4999467230928628E-2</v>
      </c>
      <c r="P625" s="467"/>
      <c r="Q625" s="467"/>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83" t="s">
        <v>372</v>
      </c>
      <c r="D626" s="2084"/>
      <c r="E626" s="567">
        <v>0.1099185803158125</v>
      </c>
      <c r="F626" s="467"/>
      <c r="G626" s="467"/>
      <c r="H626" s="2084" t="s">
        <v>262</v>
      </c>
      <c r="I626" s="2084"/>
      <c r="J626" s="568">
        <v>4.3672567903304892E-2</v>
      </c>
      <c r="K626" s="467"/>
      <c r="L626" s="467"/>
      <c r="M626" s="2084" t="s">
        <v>294</v>
      </c>
      <c r="N626" s="2084"/>
      <c r="O626" s="569">
        <v>-2.383958769692119E-2</v>
      </c>
      <c r="P626" s="467"/>
      <c r="Q626" s="467"/>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83" t="s">
        <v>380</v>
      </c>
      <c r="D627" s="2084"/>
      <c r="E627" s="567">
        <v>6.9917130145367601E-2</v>
      </c>
      <c r="F627" s="467"/>
      <c r="G627" s="467"/>
      <c r="H627" s="2084" t="s">
        <v>340</v>
      </c>
      <c r="I627" s="2084"/>
      <c r="J627" s="568">
        <v>4.4944258847320938E-3</v>
      </c>
      <c r="K627" s="467"/>
      <c r="L627" s="467"/>
      <c r="M627" s="2084" t="s">
        <v>338</v>
      </c>
      <c r="N627" s="2084"/>
      <c r="O627" s="569">
        <v>-8.479262455366671E-3</v>
      </c>
      <c r="P627" s="467"/>
      <c r="Q627" s="467"/>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83" t="s">
        <v>384</v>
      </c>
      <c r="D628" s="2084"/>
      <c r="E628" s="567">
        <v>5.6357262821579719E-2</v>
      </c>
      <c r="F628" s="467"/>
      <c r="G628" s="467"/>
      <c r="H628" s="2084" t="s">
        <v>326</v>
      </c>
      <c r="I628" s="2084"/>
      <c r="J628" s="568">
        <v>-7.5108889375934346E-4</v>
      </c>
      <c r="K628" s="467"/>
      <c r="L628" s="467"/>
      <c r="M628" s="2084" t="s">
        <v>332</v>
      </c>
      <c r="N628" s="2084"/>
      <c r="O628" s="569">
        <v>-1.020144832751432E-3</v>
      </c>
      <c r="P628" s="467"/>
      <c r="Q628" s="467"/>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83" t="s">
        <v>375</v>
      </c>
      <c r="D629" s="2084"/>
      <c r="E629" s="567">
        <v>9.6056245811495383E-2</v>
      </c>
      <c r="F629" s="467"/>
      <c r="G629" s="467"/>
      <c r="H629" s="2084" t="s">
        <v>194</v>
      </c>
      <c r="I629" s="2084"/>
      <c r="J629" s="568">
        <v>5.443776028381947E-2</v>
      </c>
      <c r="K629" s="467"/>
      <c r="L629" s="467"/>
      <c r="M629" s="2084" t="s">
        <v>260</v>
      </c>
      <c r="N629" s="2084"/>
      <c r="O629" s="569">
        <v>9.6798619556494214E-2</v>
      </c>
      <c r="P629" s="467"/>
      <c r="Q629" s="467"/>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83" t="s">
        <v>388</v>
      </c>
      <c r="D630" s="2084"/>
      <c r="E630" s="567">
        <v>4.057456295853995E-2</v>
      </c>
      <c r="F630" s="467"/>
      <c r="G630" s="467"/>
      <c r="H630" s="2084" t="s">
        <v>318</v>
      </c>
      <c r="I630" s="2084"/>
      <c r="J630" s="568">
        <v>1.9938771113909791E-3</v>
      </c>
      <c r="K630" s="467"/>
      <c r="L630" s="467"/>
      <c r="M630" s="2084" t="s">
        <v>262</v>
      </c>
      <c r="N630" s="2084"/>
      <c r="O630" s="569">
        <v>-8.3145632570867892E-2</v>
      </c>
      <c r="P630" s="467"/>
      <c r="Q630" s="467"/>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83" t="s">
        <v>385</v>
      </c>
      <c r="D631" s="2084"/>
      <c r="E631" s="567">
        <v>5.4117578118944229E-2</v>
      </c>
      <c r="F631" s="467"/>
      <c r="G631" s="467"/>
      <c r="H631" s="2084" t="s">
        <v>330</v>
      </c>
      <c r="I631" s="2084"/>
      <c r="J631" s="568">
        <v>3.1501152259243007E-3</v>
      </c>
      <c r="K631" s="467"/>
      <c r="L631" s="467"/>
      <c r="M631" s="2084" t="s">
        <v>340</v>
      </c>
      <c r="N631" s="2084"/>
      <c r="O631" s="569">
        <v>-1.0518255078317535E-2</v>
      </c>
      <c r="P631" s="467"/>
      <c r="Q631" s="467"/>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83" t="s">
        <v>373</v>
      </c>
      <c r="D632" s="2084"/>
      <c r="E632" s="567">
        <v>0.10481199811648208</v>
      </c>
      <c r="F632" s="467"/>
      <c r="G632" s="467"/>
      <c r="H632" s="2084" t="s">
        <v>331</v>
      </c>
      <c r="I632" s="2084"/>
      <c r="J632" s="568">
        <v>-1.4236064783813096E-3</v>
      </c>
      <c r="K632" s="467"/>
      <c r="L632" s="467"/>
      <c r="M632" s="2084" t="s">
        <v>326</v>
      </c>
      <c r="N632" s="2084"/>
      <c r="O632" s="569">
        <v>-9.749693450927222E-4</v>
      </c>
      <c r="P632" s="467"/>
      <c r="Q632" s="467"/>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83" t="s">
        <v>374</v>
      </c>
      <c r="D633" s="2084"/>
      <c r="E633" s="567">
        <v>0.10235628743360116</v>
      </c>
      <c r="F633" s="467"/>
      <c r="G633" s="467"/>
      <c r="H633" s="2084" t="s">
        <v>213</v>
      </c>
      <c r="I633" s="2084"/>
      <c r="J633" s="568">
        <v>4.5981215323170508E-3</v>
      </c>
      <c r="K633" s="467"/>
      <c r="L633" s="467"/>
      <c r="M633" s="2084" t="s">
        <v>194</v>
      </c>
      <c r="N633" s="2084"/>
      <c r="O633" s="569">
        <v>-5.9760503880183974E-2</v>
      </c>
      <c r="P633" s="467"/>
      <c r="Q633" s="467"/>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83" t="s">
        <v>383</v>
      </c>
      <c r="D634" s="2084"/>
      <c r="E634" s="567">
        <v>5.8560052424804693E-2</v>
      </c>
      <c r="F634" s="467"/>
      <c r="G634" s="467"/>
      <c r="H634" s="2084" t="s">
        <v>295</v>
      </c>
      <c r="I634" s="2084"/>
      <c r="J634" s="568">
        <v>2.3505214109336047E-2</v>
      </c>
      <c r="K634" s="467"/>
      <c r="L634" s="467"/>
      <c r="M634" s="2084" t="s">
        <v>318</v>
      </c>
      <c r="N634" s="2084"/>
      <c r="O634" s="569">
        <v>-1.193543610620724E-2</v>
      </c>
      <c r="P634" s="467"/>
      <c r="Q634" s="467"/>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83" t="s">
        <v>391</v>
      </c>
      <c r="D635" s="2084"/>
      <c r="E635" s="567">
        <v>6.4267271749409403E-3</v>
      </c>
      <c r="F635" s="467"/>
      <c r="G635" s="467"/>
      <c r="H635" s="2084" t="s">
        <v>192</v>
      </c>
      <c r="I635" s="2084"/>
      <c r="J635" s="568">
        <v>-3.5255270912257226E-2</v>
      </c>
      <c r="K635" s="467"/>
      <c r="L635" s="467"/>
      <c r="M635" s="2084" t="s">
        <v>337</v>
      </c>
      <c r="N635" s="2084"/>
      <c r="O635" s="569">
        <v>7.1289462218261743E-4</v>
      </c>
      <c r="P635" s="467"/>
      <c r="Q635" s="467"/>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83" t="s">
        <v>390</v>
      </c>
      <c r="D636" s="2084"/>
      <c r="E636" s="567">
        <v>7.1836792756890585E-3</v>
      </c>
      <c r="F636" s="467"/>
      <c r="G636" s="467"/>
      <c r="H636" s="2084" t="s">
        <v>308</v>
      </c>
      <c r="I636" s="2084"/>
      <c r="J636" s="568">
        <v>2.0511877078085144E-3</v>
      </c>
      <c r="K636" s="467"/>
      <c r="L636" s="467"/>
      <c r="M636" s="2084" t="s">
        <v>330</v>
      </c>
      <c r="N636" s="2084"/>
      <c r="O636" s="569">
        <v>-3.6839006123626657E-3</v>
      </c>
      <c r="P636" s="467"/>
      <c r="Q636" s="467"/>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83" t="s">
        <v>376</v>
      </c>
      <c r="D637" s="2084"/>
      <c r="E637" s="570">
        <v>9.3565017996450242E-2</v>
      </c>
      <c r="F637" s="467"/>
      <c r="G637" s="467"/>
      <c r="H637" s="2084" t="s">
        <v>208</v>
      </c>
      <c r="I637" s="2084"/>
      <c r="J637" s="568">
        <v>2.9986155686546781E-4</v>
      </c>
      <c r="K637" s="467"/>
      <c r="L637" s="467"/>
      <c r="M637" s="2084" t="s">
        <v>331</v>
      </c>
      <c r="N637" s="2084"/>
      <c r="O637" s="569">
        <v>-1.2223726769402981E-3</v>
      </c>
      <c r="P637" s="467"/>
      <c r="Q637" s="467"/>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83"/>
      <c r="D638" s="2084"/>
      <c r="E638" s="467"/>
      <c r="F638" s="467"/>
      <c r="G638" s="467"/>
      <c r="H638" s="2084" t="s">
        <v>334</v>
      </c>
      <c r="I638" s="2084"/>
      <c r="J638" s="568">
        <v>-8.8229437174731559E-4</v>
      </c>
      <c r="K638" s="467"/>
      <c r="L638" s="467"/>
      <c r="M638" s="2084" t="s">
        <v>213</v>
      </c>
      <c r="N638" s="2084"/>
      <c r="O638" s="569">
        <v>3.1349389955443335E-3</v>
      </c>
      <c r="P638" s="467"/>
      <c r="Q638" s="467"/>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83"/>
      <c r="D639" s="2084"/>
      <c r="E639" s="467"/>
      <c r="F639" s="467"/>
      <c r="G639" s="467"/>
      <c r="H639" s="2084" t="s">
        <v>349</v>
      </c>
      <c r="I639" s="2084"/>
      <c r="J639" s="568">
        <v>-3.5168022350675178E-4</v>
      </c>
      <c r="K639" s="467"/>
      <c r="L639" s="467"/>
      <c r="M639" s="2084" t="s">
        <v>295</v>
      </c>
      <c r="N639" s="2084"/>
      <c r="O639" s="569">
        <v>-5.2445051843490263E-2</v>
      </c>
      <c r="P639" s="467"/>
      <c r="Q639" s="467"/>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83" t="s">
        <v>235</v>
      </c>
      <c r="D640" s="2084"/>
      <c r="E640" s="2084"/>
      <c r="F640" s="467"/>
      <c r="G640" s="467"/>
      <c r="H640" s="2084" t="s">
        <v>227</v>
      </c>
      <c r="I640" s="2084"/>
      <c r="J640" s="568">
        <v>-7.2579644833766733E-3</v>
      </c>
      <c r="K640" s="467"/>
      <c r="L640" s="467"/>
      <c r="M640" s="2084" t="s">
        <v>192</v>
      </c>
      <c r="N640" s="2084"/>
      <c r="O640" s="569">
        <v>7.6498586831820856E-2</v>
      </c>
      <c r="P640" s="467"/>
      <c r="Q640" s="467"/>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83" t="s">
        <v>185</v>
      </c>
      <c r="D641" s="2084"/>
      <c r="E641" s="585" t="s">
        <v>186</v>
      </c>
      <c r="F641" s="467"/>
      <c r="G641" s="467"/>
      <c r="H641" s="2084" t="s">
        <v>197</v>
      </c>
      <c r="I641" s="2084"/>
      <c r="J641" s="568">
        <v>3.8090766177577486E-2</v>
      </c>
      <c r="K641" s="467"/>
      <c r="L641" s="467"/>
      <c r="M641" s="2084" t="s">
        <v>308</v>
      </c>
      <c r="N641" s="2084"/>
      <c r="O641" s="569">
        <v>2.0437434367151439E-3</v>
      </c>
      <c r="P641" s="467"/>
      <c r="Q641" s="467"/>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83" t="s">
        <v>186</v>
      </c>
      <c r="D642" s="2084"/>
      <c r="E642" s="586">
        <v>1</v>
      </c>
      <c r="F642" s="467"/>
      <c r="G642" s="467"/>
      <c r="H642" s="2084" t="s">
        <v>344</v>
      </c>
      <c r="I642" s="2084"/>
      <c r="J642" s="568">
        <v>-4.7267847142496257E-4</v>
      </c>
      <c r="K642" s="467"/>
      <c r="L642" s="467"/>
      <c r="M642" s="2084" t="s">
        <v>208</v>
      </c>
      <c r="N642" s="2084"/>
      <c r="O642" s="569">
        <v>-8.3860214356019456E-3</v>
      </c>
      <c r="P642" s="467"/>
      <c r="Q642" s="467"/>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83"/>
      <c r="D643" s="2084"/>
      <c r="E643" s="467"/>
      <c r="F643" s="467"/>
      <c r="G643" s="467"/>
      <c r="H643" s="2084" t="s">
        <v>298</v>
      </c>
      <c r="I643" s="2084"/>
      <c r="J643" s="568">
        <v>7.4587796008423343E-2</v>
      </c>
      <c r="K643" s="467"/>
      <c r="L643" s="467"/>
      <c r="M643" s="2084" t="s">
        <v>334</v>
      </c>
      <c r="N643" s="2084"/>
      <c r="O643" s="569">
        <v>-5.2265573837680405E-3</v>
      </c>
      <c r="P643" s="467"/>
      <c r="Q643" s="467"/>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83"/>
      <c r="D644" s="2084"/>
      <c r="E644" s="467"/>
      <c r="F644" s="467"/>
      <c r="G644" s="467"/>
      <c r="H644" s="2084" t="s">
        <v>323</v>
      </c>
      <c r="I644" s="2084"/>
      <c r="J644" s="568">
        <v>1.7848911166492166E-2</v>
      </c>
      <c r="K644" s="467"/>
      <c r="L644" s="467"/>
      <c r="M644" s="2084" t="s">
        <v>349</v>
      </c>
      <c r="N644" s="2084"/>
      <c r="O644" s="569">
        <v>1.9490355182803874E-3</v>
      </c>
      <c r="P644" s="467"/>
      <c r="Q644" s="467"/>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83"/>
      <c r="D645" s="2084"/>
      <c r="E645" s="467"/>
      <c r="F645" s="467"/>
      <c r="G645" s="467"/>
      <c r="H645" s="2084" t="s">
        <v>336</v>
      </c>
      <c r="I645" s="2084"/>
      <c r="J645" s="568">
        <v>-1.7100829128094653E-3</v>
      </c>
      <c r="K645" s="467"/>
      <c r="L645" s="467"/>
      <c r="M645" s="2084" t="s">
        <v>227</v>
      </c>
      <c r="N645" s="2084"/>
      <c r="O645" s="569">
        <v>-8.2082233895974955E-3</v>
      </c>
      <c r="P645" s="467"/>
      <c r="Q645" s="467"/>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83"/>
      <c r="D646" s="2084"/>
      <c r="E646" s="467"/>
      <c r="F646" s="467"/>
      <c r="G646" s="467"/>
      <c r="H646" s="2084" t="s">
        <v>283</v>
      </c>
      <c r="I646" s="2084"/>
      <c r="J646" s="568">
        <v>1.4053724786331061E-2</v>
      </c>
      <c r="K646" s="467"/>
      <c r="L646" s="467"/>
      <c r="M646" s="2084" t="s">
        <v>197</v>
      </c>
      <c r="N646" s="2084"/>
      <c r="O646" s="569">
        <v>-3.3561973826926328E-2</v>
      </c>
      <c r="P646" s="467"/>
      <c r="Q646" s="467"/>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83"/>
      <c r="D647" s="2084"/>
      <c r="E647" s="467"/>
      <c r="F647" s="467"/>
      <c r="G647" s="467"/>
      <c r="H647" s="2084" t="s">
        <v>315</v>
      </c>
      <c r="I647" s="2084"/>
      <c r="J647" s="568">
        <v>-1.7998191785699356E-3</v>
      </c>
      <c r="K647" s="467"/>
      <c r="L647" s="467"/>
      <c r="M647" s="2084" t="s">
        <v>344</v>
      </c>
      <c r="N647" s="2084"/>
      <c r="O647" s="569">
        <v>-9.3107904117012037E-3</v>
      </c>
      <c r="P647" s="467"/>
      <c r="Q647" s="467"/>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83"/>
      <c r="D648" s="2084"/>
      <c r="E648" s="467"/>
      <c r="F648" s="467"/>
      <c r="G648" s="467"/>
      <c r="H648" s="2084" t="s">
        <v>218</v>
      </c>
      <c r="I648" s="2084"/>
      <c r="J648" s="568">
        <v>6.7262767971710928E-3</v>
      </c>
      <c r="K648" s="467"/>
      <c r="L648" s="467"/>
      <c r="M648" s="2084" t="s">
        <v>298</v>
      </c>
      <c r="N648" s="2084"/>
      <c r="O648" s="569">
        <v>-2.8738264338763628E-2</v>
      </c>
      <c r="P648" s="467"/>
      <c r="Q648" s="467"/>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83"/>
      <c r="D649" s="2084"/>
      <c r="E649" s="467"/>
      <c r="F649" s="467"/>
      <c r="G649" s="467"/>
      <c r="H649" s="2084" t="s">
        <v>268</v>
      </c>
      <c r="I649" s="2084"/>
      <c r="J649" s="568">
        <v>-2.7744407152696885E-2</v>
      </c>
      <c r="K649" s="467"/>
      <c r="L649" s="467"/>
      <c r="M649" s="2084" t="s">
        <v>323</v>
      </c>
      <c r="N649" s="2084"/>
      <c r="O649" s="569">
        <v>-2.7849963355083173E-2</v>
      </c>
      <c r="P649" s="467"/>
      <c r="Q649" s="467"/>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83"/>
      <c r="D650" s="2084"/>
      <c r="E650" s="467"/>
      <c r="F650" s="467"/>
      <c r="G650" s="467"/>
      <c r="H650" s="2084" t="s">
        <v>325</v>
      </c>
      <c r="I650" s="2084"/>
      <c r="J650" s="568">
        <v>-9.7936030684929801E-4</v>
      </c>
      <c r="K650" s="467"/>
      <c r="L650" s="467"/>
      <c r="M650" s="2084" t="s">
        <v>336</v>
      </c>
      <c r="N650" s="2084"/>
      <c r="O650" s="569">
        <v>-4.3296592306424605E-3</v>
      </c>
      <c r="P650" s="467"/>
      <c r="Q650" s="467"/>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83"/>
      <c r="D651" s="2084"/>
      <c r="E651" s="467"/>
      <c r="F651" s="467"/>
      <c r="G651" s="467"/>
      <c r="H651" s="2084" t="s">
        <v>297</v>
      </c>
      <c r="I651" s="2084"/>
      <c r="J651" s="568">
        <v>-2.4052856536750485E-2</v>
      </c>
      <c r="K651" s="467"/>
      <c r="L651" s="467"/>
      <c r="M651" s="2084" t="s">
        <v>283</v>
      </c>
      <c r="N651" s="2084"/>
      <c r="O651" s="569">
        <v>-1.0072553143436738E-2</v>
      </c>
      <c r="P651" s="467"/>
      <c r="Q651" s="467"/>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83"/>
      <c r="D652" s="2084"/>
      <c r="E652" s="467"/>
      <c r="F652" s="467"/>
      <c r="G652" s="467"/>
      <c r="H652" s="2084" t="s">
        <v>270</v>
      </c>
      <c r="I652" s="2084"/>
      <c r="J652" s="568">
        <v>-5.6238782561915971E-3</v>
      </c>
      <c r="K652" s="467"/>
      <c r="L652" s="467"/>
      <c r="M652" s="2084" t="s">
        <v>315</v>
      </c>
      <c r="N652" s="2084"/>
      <c r="O652" s="569">
        <v>2.7889038901367284E-2</v>
      </c>
      <c r="P652" s="467"/>
      <c r="Q652" s="467"/>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83"/>
      <c r="D653" s="2084"/>
      <c r="E653" s="467"/>
      <c r="F653" s="467"/>
      <c r="G653" s="467"/>
      <c r="H653" s="2084" t="s">
        <v>305</v>
      </c>
      <c r="I653" s="2084"/>
      <c r="J653" s="568">
        <v>-7.336662560226713E-3</v>
      </c>
      <c r="K653" s="467"/>
      <c r="L653" s="467"/>
      <c r="M653" s="2084" t="s">
        <v>218</v>
      </c>
      <c r="N653" s="2084"/>
      <c r="O653" s="569">
        <v>-3.9140193311491388E-3</v>
      </c>
      <c r="P653" s="467"/>
      <c r="Q653" s="467"/>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83"/>
      <c r="D654" s="2084"/>
      <c r="E654" s="467"/>
      <c r="F654" s="467"/>
      <c r="G654" s="467"/>
      <c r="H654" s="2084" t="s">
        <v>346</v>
      </c>
      <c r="I654" s="2084"/>
      <c r="J654" s="568">
        <v>-2.6855480948447782E-4</v>
      </c>
      <c r="K654" s="467"/>
      <c r="L654" s="467"/>
      <c r="M654" s="2084" t="s">
        <v>268</v>
      </c>
      <c r="N654" s="2084"/>
      <c r="O654" s="569">
        <v>3.0902551252999205E-2</v>
      </c>
      <c r="P654" s="467"/>
      <c r="Q654" s="467"/>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83"/>
      <c r="D655" s="2084"/>
      <c r="E655" s="467"/>
      <c r="F655" s="467"/>
      <c r="G655" s="467"/>
      <c r="H655" s="2084" t="s">
        <v>328</v>
      </c>
      <c r="I655" s="2084"/>
      <c r="J655" s="568">
        <v>7.9196101719987387E-3</v>
      </c>
      <c r="K655" s="467"/>
      <c r="L655" s="467"/>
      <c r="M655" s="2084" t="s">
        <v>325</v>
      </c>
      <c r="N655" s="2084"/>
      <c r="O655" s="569">
        <v>-8.8239622180011162E-4</v>
      </c>
      <c r="P655" s="467"/>
      <c r="Q655" s="467"/>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83"/>
      <c r="D656" s="2084"/>
      <c r="E656" s="467"/>
      <c r="F656" s="467"/>
      <c r="G656" s="467"/>
      <c r="H656" s="2084" t="s">
        <v>264</v>
      </c>
      <c r="I656" s="2084"/>
      <c r="J656" s="568">
        <v>4.2747286589866457E-2</v>
      </c>
      <c r="K656" s="467"/>
      <c r="L656" s="467"/>
      <c r="M656" s="2084" t="s">
        <v>297</v>
      </c>
      <c r="N656" s="2084"/>
      <c r="O656" s="569">
        <v>4.6977063254482504E-2</v>
      </c>
      <c r="P656" s="467"/>
      <c r="Q656" s="467"/>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83"/>
      <c r="D657" s="2084"/>
      <c r="E657" s="467"/>
      <c r="F657" s="467"/>
      <c r="G657" s="467"/>
      <c r="H657" s="2084" t="s">
        <v>393</v>
      </c>
      <c r="I657" s="2084"/>
      <c r="J657" s="568">
        <v>6.9878140641062344E-3</v>
      </c>
      <c r="K657" s="467"/>
      <c r="L657" s="467"/>
      <c r="M657" s="2084" t="s">
        <v>270</v>
      </c>
      <c r="N657" s="2084"/>
      <c r="O657" s="569">
        <v>5.15533288751912E-2</v>
      </c>
      <c r="P657" s="467"/>
      <c r="Q657" s="467"/>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83"/>
      <c r="D658" s="2084"/>
      <c r="E658" s="467"/>
      <c r="F658" s="467"/>
      <c r="G658" s="467"/>
      <c r="H658" s="2084" t="s">
        <v>341</v>
      </c>
      <c r="I658" s="2084"/>
      <c r="J658" s="568">
        <v>-2.0446243377024087E-3</v>
      </c>
      <c r="K658" s="467"/>
      <c r="L658" s="467"/>
      <c r="M658" s="2084" t="s">
        <v>305</v>
      </c>
      <c r="N658" s="2084"/>
      <c r="O658" s="569">
        <v>3.6303191913869333E-2</v>
      </c>
      <c r="P658" s="467"/>
      <c r="Q658" s="467"/>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83"/>
      <c r="D659" s="2084"/>
      <c r="E659" s="467"/>
      <c r="F659" s="467"/>
      <c r="G659" s="467"/>
      <c r="H659" s="2084" t="s">
        <v>347</v>
      </c>
      <c r="I659" s="2084"/>
      <c r="J659" s="568">
        <v>-1.2945348171163442E-3</v>
      </c>
      <c r="K659" s="467"/>
      <c r="L659" s="467"/>
      <c r="M659" s="2084" t="s">
        <v>346</v>
      </c>
      <c r="N659" s="2084"/>
      <c r="O659" s="569">
        <v>1.468519604453212E-3</v>
      </c>
      <c r="P659" s="467"/>
      <c r="Q659" s="467"/>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83"/>
      <c r="D660" s="2084"/>
      <c r="E660" s="467"/>
      <c r="F660" s="467"/>
      <c r="G660" s="467"/>
      <c r="H660" s="2084" t="s">
        <v>320</v>
      </c>
      <c r="I660" s="2084"/>
      <c r="J660" s="568">
        <v>1.5023079722053839E-2</v>
      </c>
      <c r="K660" s="467"/>
      <c r="L660" s="467"/>
      <c r="M660" s="2084" t="s">
        <v>394</v>
      </c>
      <c r="N660" s="2084"/>
      <c r="O660" s="569">
        <v>-1.6428608079107419E-3</v>
      </c>
      <c r="P660" s="467"/>
      <c r="Q660" s="467"/>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83"/>
      <c r="D661" s="2084"/>
      <c r="E661" s="467"/>
      <c r="F661" s="467"/>
      <c r="G661" s="467"/>
      <c r="H661" s="2084" t="s">
        <v>313</v>
      </c>
      <c r="I661" s="2084"/>
      <c r="J661" s="568">
        <v>1.1146905541347165E-2</v>
      </c>
      <c r="K661" s="467"/>
      <c r="L661" s="467"/>
      <c r="M661" s="2084" t="s">
        <v>328</v>
      </c>
      <c r="N661" s="2084"/>
      <c r="O661" s="569">
        <v>-9.4397598621508876E-4</v>
      </c>
      <c r="P661" s="467"/>
      <c r="Q661" s="467"/>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83"/>
      <c r="D662" s="2084"/>
      <c r="E662" s="467"/>
      <c r="F662" s="467"/>
      <c r="G662" s="467"/>
      <c r="H662" s="2084" t="s">
        <v>342</v>
      </c>
      <c r="I662" s="2084"/>
      <c r="J662" s="568">
        <v>-9.3192022551213569E-4</v>
      </c>
      <c r="K662" s="467"/>
      <c r="L662" s="467"/>
      <c r="M662" s="2084" t="s">
        <v>264</v>
      </c>
      <c r="N662" s="2084"/>
      <c r="O662" s="569">
        <v>-9.9815945979380996E-2</v>
      </c>
      <c r="P662" s="467"/>
      <c r="Q662" s="467"/>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83"/>
      <c r="D663" s="2084"/>
      <c r="E663" s="467"/>
      <c r="F663" s="467"/>
      <c r="G663" s="467"/>
      <c r="H663" s="2084" t="s">
        <v>287</v>
      </c>
      <c r="I663" s="2084"/>
      <c r="J663" s="568">
        <v>-1.0542014865270264E-2</v>
      </c>
      <c r="K663" s="467"/>
      <c r="L663" s="467"/>
      <c r="M663" s="2084" t="s">
        <v>393</v>
      </c>
      <c r="N663" s="2084"/>
      <c r="O663" s="569">
        <v>-3.8065151666033829E-3</v>
      </c>
      <c r="P663" s="467"/>
      <c r="Q663" s="467"/>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83"/>
      <c r="D664" s="2084"/>
      <c r="E664" s="467"/>
      <c r="F664" s="467"/>
      <c r="G664" s="467"/>
      <c r="H664" s="2084" t="s">
        <v>302</v>
      </c>
      <c r="I664" s="2084"/>
      <c r="J664" s="568">
        <v>-7.7201141785179497E-3</v>
      </c>
      <c r="K664" s="467"/>
      <c r="L664" s="467"/>
      <c r="M664" s="2084" t="s">
        <v>341</v>
      </c>
      <c r="N664" s="2084"/>
      <c r="O664" s="569">
        <v>1.3835683238767474E-3</v>
      </c>
      <c r="P664" s="467"/>
      <c r="Q664" s="467"/>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83"/>
      <c r="D665" s="2084"/>
      <c r="E665" s="467"/>
      <c r="F665" s="467"/>
      <c r="G665" s="467"/>
      <c r="H665" s="2084" t="s">
        <v>280</v>
      </c>
      <c r="I665" s="2084"/>
      <c r="J665" s="568">
        <v>-2.4897141838470138E-2</v>
      </c>
      <c r="K665" s="467"/>
      <c r="L665" s="467"/>
      <c r="M665" s="2084" t="s">
        <v>347</v>
      </c>
      <c r="N665" s="2084"/>
      <c r="O665" s="569">
        <v>1.3957143216362365E-3</v>
      </c>
      <c r="P665" s="467"/>
      <c r="Q665" s="467"/>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083"/>
      <c r="D666" s="2084"/>
      <c r="E666" s="467"/>
      <c r="F666" s="467"/>
      <c r="G666" s="467"/>
      <c r="H666" s="2084" t="s">
        <v>296</v>
      </c>
      <c r="I666" s="2084"/>
      <c r="J666" s="568">
        <v>-1.0889943496224715E-2</v>
      </c>
      <c r="K666" s="467"/>
      <c r="L666" s="467"/>
      <c r="M666" s="2084" t="s">
        <v>320</v>
      </c>
      <c r="N666" s="2084"/>
      <c r="O666" s="569">
        <v>-1.2148489176244864E-2</v>
      </c>
      <c r="P666" s="467"/>
      <c r="Q666" s="467"/>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083"/>
      <c r="D667" s="2084"/>
      <c r="E667" s="467"/>
      <c r="F667" s="467"/>
      <c r="G667" s="467"/>
      <c r="H667" s="2084" t="s">
        <v>303</v>
      </c>
      <c r="I667" s="2084"/>
      <c r="J667" s="568">
        <v>9.9673337286705268E-3</v>
      </c>
      <c r="K667" s="467"/>
      <c r="L667" s="467"/>
      <c r="M667" s="2084" t="s">
        <v>313</v>
      </c>
      <c r="N667" s="2084"/>
      <c r="O667" s="569">
        <v>-1.2193576427687662E-2</v>
      </c>
      <c r="P667" s="467"/>
      <c r="Q667" s="467"/>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083"/>
      <c r="D668" s="2084"/>
      <c r="E668" s="467"/>
      <c r="F668" s="467"/>
      <c r="G668" s="467"/>
      <c r="H668" s="2084" t="s">
        <v>276</v>
      </c>
      <c r="I668" s="2084"/>
      <c r="J668" s="568">
        <v>-1.9031983768034753E-2</v>
      </c>
      <c r="K668" s="467"/>
      <c r="L668" s="467"/>
      <c r="M668" s="2084" t="s">
        <v>342</v>
      </c>
      <c r="N668" s="2084"/>
      <c r="O668" s="569">
        <v>-2.1479210896188411E-3</v>
      </c>
      <c r="P668" s="467"/>
      <c r="Q668" s="467"/>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083"/>
      <c r="D669" s="2084"/>
      <c r="E669" s="467"/>
      <c r="F669" s="467"/>
      <c r="G669" s="467"/>
      <c r="H669" s="2084" t="s">
        <v>387</v>
      </c>
      <c r="I669" s="2084"/>
      <c r="J669" s="568">
        <v>-1.435201509526331E-2</v>
      </c>
      <c r="K669" s="467"/>
      <c r="L669" s="467"/>
      <c r="M669" s="2084" t="s">
        <v>287</v>
      </c>
      <c r="N669" s="2084"/>
      <c r="O669" s="569">
        <v>2.4485205725923595E-2</v>
      </c>
      <c r="P669" s="467"/>
      <c r="Q669" s="467"/>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083"/>
      <c r="D670" s="2084"/>
      <c r="E670" s="467"/>
      <c r="F670" s="467"/>
      <c r="G670" s="467"/>
      <c r="H670" s="2084" t="s">
        <v>381</v>
      </c>
      <c r="I670" s="2084"/>
      <c r="J670" s="568">
        <v>-8.9411590369819962E-3</v>
      </c>
      <c r="K670" s="467"/>
      <c r="L670" s="467"/>
      <c r="M670" s="2084" t="s">
        <v>302</v>
      </c>
      <c r="N670" s="2084"/>
      <c r="O670" s="569">
        <v>1.9711810583648091E-2</v>
      </c>
      <c r="P670" s="467"/>
      <c r="Q670" s="467"/>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083"/>
      <c r="D671" s="2084"/>
      <c r="E671" s="467"/>
      <c r="F671" s="467"/>
      <c r="G671" s="467"/>
      <c r="H671" s="2084" t="s">
        <v>389</v>
      </c>
      <c r="I671" s="2084"/>
      <c r="J671" s="568">
        <v>1.8474636745369314E-2</v>
      </c>
      <c r="K671" s="467"/>
      <c r="L671" s="467"/>
      <c r="M671" s="2084" t="s">
        <v>280</v>
      </c>
      <c r="N671" s="2084"/>
      <c r="O671" s="569">
        <v>4.8391889731122802E-2</v>
      </c>
      <c r="P671" s="467"/>
      <c r="Q671" s="467"/>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083"/>
      <c r="D672" s="2084"/>
      <c r="E672" s="467"/>
      <c r="F672" s="467"/>
      <c r="G672" s="467"/>
      <c r="H672" s="2084" t="s">
        <v>392</v>
      </c>
      <c r="I672" s="2084"/>
      <c r="J672" s="568">
        <v>2.6654826228608283E-3</v>
      </c>
      <c r="K672" s="467"/>
      <c r="L672" s="467"/>
      <c r="M672" s="2084" t="s">
        <v>296</v>
      </c>
      <c r="N672" s="2084"/>
      <c r="O672" s="569">
        <v>5.4374740067587489E-2</v>
      </c>
      <c r="P672" s="467"/>
      <c r="Q672" s="467"/>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083"/>
      <c r="D673" s="2084"/>
      <c r="E673" s="467"/>
      <c r="F673" s="467"/>
      <c r="G673" s="467"/>
      <c r="H673" s="2084" t="s">
        <v>371</v>
      </c>
      <c r="I673" s="2084"/>
      <c r="J673" s="568">
        <v>-4.2477192496465609E-2</v>
      </c>
      <c r="K673" s="467"/>
      <c r="L673" s="467"/>
      <c r="M673" s="2084" t="s">
        <v>303</v>
      </c>
      <c r="N673" s="2084"/>
      <c r="O673" s="569">
        <v>3.4023502023546079E-2</v>
      </c>
      <c r="P673" s="467"/>
      <c r="Q673" s="467"/>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083"/>
      <c r="D674" s="2084"/>
      <c r="E674" s="467"/>
      <c r="F674" s="467"/>
      <c r="G674" s="467"/>
      <c r="H674" s="2084" t="s">
        <v>378</v>
      </c>
      <c r="I674" s="2084"/>
      <c r="J674" s="568">
        <v>-2.5524705409593708E-2</v>
      </c>
      <c r="K674" s="467"/>
      <c r="L674" s="467"/>
      <c r="M674" s="2084" t="s">
        <v>276</v>
      </c>
      <c r="N674" s="2084"/>
      <c r="O674" s="569">
        <v>6.6910499018746517E-2</v>
      </c>
      <c r="P674" s="467"/>
      <c r="Q674" s="467"/>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083"/>
      <c r="D675" s="2084"/>
      <c r="E675" s="467"/>
      <c r="F675" s="467"/>
      <c r="G675" s="467"/>
      <c r="H675" s="2084" t="s">
        <v>379</v>
      </c>
      <c r="I675" s="2084"/>
      <c r="J675" s="568">
        <v>-1.6671496953009898E-2</v>
      </c>
      <c r="K675" s="467"/>
      <c r="L675" s="467"/>
      <c r="M675" s="2084" t="s">
        <v>387</v>
      </c>
      <c r="N675" s="2084"/>
      <c r="O675" s="569">
        <v>2.3463907188068261E-2</v>
      </c>
      <c r="P675" s="467"/>
      <c r="Q675" s="467"/>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083"/>
      <c r="D676" s="2084"/>
      <c r="E676" s="467"/>
      <c r="F676" s="467"/>
      <c r="G676" s="467"/>
      <c r="H676" s="2084" t="s">
        <v>386</v>
      </c>
      <c r="I676" s="2084"/>
      <c r="J676" s="568">
        <v>-2.6328426332072347E-3</v>
      </c>
      <c r="K676" s="467"/>
      <c r="L676" s="467"/>
      <c r="M676" s="2084" t="s">
        <v>381</v>
      </c>
      <c r="N676" s="2084"/>
      <c r="O676" s="569">
        <v>4.5858640611716892E-2</v>
      </c>
      <c r="P676" s="467"/>
      <c r="Q676" s="467"/>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083"/>
      <c r="D677" s="2084"/>
      <c r="E677" s="467"/>
      <c r="F677" s="467"/>
      <c r="G677" s="467"/>
      <c r="H677" s="2084" t="s">
        <v>377</v>
      </c>
      <c r="I677" s="2084"/>
      <c r="J677" s="568">
        <v>-3.8861900684619109E-2</v>
      </c>
      <c r="K677" s="467"/>
      <c r="L677" s="467"/>
      <c r="M677" s="2084" t="s">
        <v>389</v>
      </c>
      <c r="N677" s="2084"/>
      <c r="O677" s="569">
        <v>-1.2726400832532273E-2</v>
      </c>
      <c r="P677" s="467"/>
      <c r="Q677" s="467"/>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083"/>
      <c r="D678" s="2084"/>
      <c r="E678" s="467"/>
      <c r="F678" s="467"/>
      <c r="G678" s="467"/>
      <c r="H678" s="2084" t="s">
        <v>382</v>
      </c>
      <c r="I678" s="2084"/>
      <c r="J678" s="568">
        <v>-2.088096795852248E-2</v>
      </c>
      <c r="K678" s="467"/>
      <c r="L678" s="467"/>
      <c r="M678" s="2084" t="s">
        <v>392</v>
      </c>
      <c r="N678" s="2084"/>
      <c r="O678" s="569">
        <v>1.0513487753480844E-2</v>
      </c>
      <c r="P678" s="467"/>
      <c r="Q678" s="467"/>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083"/>
      <c r="D679" s="2084"/>
      <c r="E679" s="467"/>
      <c r="F679" s="467"/>
      <c r="G679" s="467"/>
      <c r="H679" s="2084" t="s">
        <v>372</v>
      </c>
      <c r="I679" s="2084"/>
      <c r="J679" s="568">
        <v>-4.237167569439329E-2</v>
      </c>
      <c r="K679" s="467"/>
      <c r="L679" s="467"/>
      <c r="M679" s="2084" t="s">
        <v>371</v>
      </c>
      <c r="N679" s="2084"/>
      <c r="O679" s="569">
        <v>7.5449593463360332E-2</v>
      </c>
      <c r="P679" s="467"/>
      <c r="Q679" s="467"/>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083"/>
      <c r="D680" s="2084"/>
      <c r="E680" s="467"/>
      <c r="F680" s="467"/>
      <c r="G680" s="467"/>
      <c r="H680" s="2084" t="s">
        <v>380</v>
      </c>
      <c r="I680" s="2084"/>
      <c r="J680" s="568">
        <v>-2.6406774941417892E-2</v>
      </c>
      <c r="K680" s="467"/>
      <c r="L680" s="467"/>
      <c r="M680" s="2084" t="s">
        <v>378</v>
      </c>
      <c r="N680" s="2084"/>
      <c r="O680" s="569">
        <v>5.5460344861354705E-2</v>
      </c>
      <c r="P680" s="467"/>
      <c r="Q680" s="467"/>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083"/>
      <c r="D681" s="2084"/>
      <c r="E681" s="467"/>
      <c r="F681" s="467"/>
      <c r="G681" s="467"/>
      <c r="H681" s="2084" t="s">
        <v>384</v>
      </c>
      <c r="I681" s="2084"/>
      <c r="J681" s="568">
        <v>-2.4826777633165958E-2</v>
      </c>
      <c r="K681" s="467"/>
      <c r="L681" s="467"/>
      <c r="M681" s="2084" t="s">
        <v>379</v>
      </c>
      <c r="N681" s="2084"/>
      <c r="O681" s="569">
        <v>5.6180459159377562E-2</v>
      </c>
      <c r="P681" s="467"/>
      <c r="Q681" s="467"/>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083"/>
      <c r="D682" s="2084"/>
      <c r="E682" s="467"/>
      <c r="F682" s="467"/>
      <c r="G682" s="467"/>
      <c r="H682" s="2084" t="s">
        <v>375</v>
      </c>
      <c r="I682" s="2084"/>
      <c r="J682" s="568">
        <v>-3.5977920639290714E-2</v>
      </c>
      <c r="K682" s="467"/>
      <c r="L682" s="467"/>
      <c r="M682" s="2084" t="s">
        <v>386</v>
      </c>
      <c r="N682" s="2084"/>
      <c r="O682" s="569">
        <v>4.655850897050879E-2</v>
      </c>
      <c r="P682" s="467"/>
      <c r="Q682" s="467"/>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083"/>
      <c r="D683" s="2084"/>
      <c r="E683" s="467"/>
      <c r="F683" s="467"/>
      <c r="G683" s="467"/>
      <c r="H683" s="2084" t="s">
        <v>388</v>
      </c>
      <c r="I683" s="2084"/>
      <c r="J683" s="568">
        <v>-2.9434150727460947E-3</v>
      </c>
      <c r="K683" s="467"/>
      <c r="L683" s="467"/>
      <c r="M683" s="2084" t="s">
        <v>377</v>
      </c>
      <c r="N683" s="2084"/>
      <c r="O683" s="569">
        <v>6.5893374401064381E-2</v>
      </c>
      <c r="P683" s="467"/>
      <c r="Q683" s="467"/>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083"/>
      <c r="D684" s="2084"/>
      <c r="E684" s="467"/>
      <c r="F684" s="467"/>
      <c r="G684" s="467"/>
      <c r="H684" s="2084" t="s">
        <v>385</v>
      </c>
      <c r="I684" s="2084"/>
      <c r="J684" s="568">
        <v>-4.3052124981750161E-3</v>
      </c>
      <c r="K684" s="467"/>
      <c r="L684" s="467"/>
      <c r="M684" s="2084" t="s">
        <v>382</v>
      </c>
      <c r="N684" s="2084"/>
      <c r="O684" s="569">
        <v>4.9414064175621247E-2</v>
      </c>
      <c r="P684" s="467"/>
      <c r="Q684" s="467"/>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083"/>
      <c r="D685" s="2084"/>
      <c r="E685" s="467"/>
      <c r="F685" s="467"/>
      <c r="G685" s="467"/>
      <c r="H685" s="2084" t="s">
        <v>373</v>
      </c>
      <c r="I685" s="2084"/>
      <c r="J685" s="568">
        <v>-3.9339196401150245E-2</v>
      </c>
      <c r="K685" s="467"/>
      <c r="L685" s="467"/>
      <c r="M685" s="2084" t="s">
        <v>372</v>
      </c>
      <c r="N685" s="2084"/>
      <c r="O685" s="569">
        <v>8.1114766131626451E-2</v>
      </c>
      <c r="P685" s="467"/>
      <c r="Q685" s="467"/>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083"/>
      <c r="D686" s="2084"/>
      <c r="E686" s="467"/>
      <c r="F686" s="467"/>
      <c r="G686" s="467"/>
      <c r="H686" s="2084" t="s">
        <v>374</v>
      </c>
      <c r="I686" s="2084"/>
      <c r="J686" s="568">
        <v>-4.5742036413770407E-2</v>
      </c>
      <c r="K686" s="467"/>
      <c r="L686" s="467"/>
      <c r="M686" s="2084" t="s">
        <v>380</v>
      </c>
      <c r="N686" s="2084"/>
      <c r="O686" s="569">
        <v>5.2821547894384716E-2</v>
      </c>
      <c r="P686" s="467"/>
      <c r="Q686" s="467"/>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083"/>
      <c r="D687" s="2084"/>
      <c r="E687" s="467"/>
      <c r="F687" s="467"/>
      <c r="G687" s="467"/>
      <c r="H687" s="2084" t="s">
        <v>383</v>
      </c>
      <c r="I687" s="2084"/>
      <c r="J687" s="568">
        <v>-2.0122025334958653E-2</v>
      </c>
      <c r="K687" s="467"/>
      <c r="L687" s="467"/>
      <c r="M687" s="2084" t="s">
        <v>384</v>
      </c>
      <c r="N687" s="2084"/>
      <c r="O687" s="569">
        <v>4.133176799536304E-2</v>
      </c>
      <c r="P687" s="467"/>
      <c r="Q687" s="467"/>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083"/>
      <c r="D688" s="2084"/>
      <c r="E688" s="467"/>
      <c r="F688" s="467"/>
      <c r="G688" s="467"/>
      <c r="H688" s="2084" t="s">
        <v>391</v>
      </c>
      <c r="I688" s="2084"/>
      <c r="J688" s="568">
        <v>8.437943031585864E-3</v>
      </c>
      <c r="K688" s="467"/>
      <c r="L688" s="467"/>
      <c r="M688" s="2084" t="s">
        <v>375</v>
      </c>
      <c r="N688" s="2084"/>
      <c r="O688" s="569">
        <v>7.3685120053323089E-2</v>
      </c>
      <c r="P688" s="467"/>
      <c r="Q688" s="467"/>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083"/>
      <c r="D689" s="2084"/>
      <c r="E689" s="467"/>
      <c r="F689" s="467"/>
      <c r="G689" s="467"/>
      <c r="H689" s="2084" t="s">
        <v>390</v>
      </c>
      <c r="I689" s="2084"/>
      <c r="J689" s="568">
        <v>1.1067424268753047E-2</v>
      </c>
      <c r="K689" s="467"/>
      <c r="L689" s="467"/>
      <c r="M689" s="2084" t="s">
        <v>388</v>
      </c>
      <c r="N689" s="2084"/>
      <c r="O689" s="569">
        <v>4.6191754715623763E-2</v>
      </c>
      <c r="P689" s="467"/>
      <c r="Q689" s="467"/>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083"/>
      <c r="D690" s="2084"/>
      <c r="E690" s="467"/>
      <c r="F690" s="467"/>
      <c r="G690" s="467"/>
      <c r="H690" s="2084" t="s">
        <v>376</v>
      </c>
      <c r="I690" s="2084"/>
      <c r="J690" s="568">
        <v>-3.5995136013225182E-2</v>
      </c>
      <c r="K690" s="467"/>
      <c r="L690" s="467"/>
      <c r="M690" s="2084" t="s">
        <v>385</v>
      </c>
      <c r="N690" s="2084"/>
      <c r="O690" s="569">
        <v>5.1324683671760463E-2</v>
      </c>
      <c r="P690" s="467"/>
      <c r="Q690" s="467"/>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083"/>
      <c r="D691" s="2084"/>
      <c r="E691" s="467"/>
      <c r="F691" s="467"/>
      <c r="G691" s="467"/>
      <c r="H691" s="2084" t="s">
        <v>321</v>
      </c>
      <c r="I691" s="2084"/>
      <c r="J691" s="568">
        <v>5.0035326520123359E-2</v>
      </c>
      <c r="K691" s="467"/>
      <c r="L691" s="467"/>
      <c r="M691" s="2084" t="s">
        <v>373</v>
      </c>
      <c r="N691" s="2084"/>
      <c r="O691" s="569">
        <v>7.7372047665834734E-2</v>
      </c>
      <c r="P691" s="467"/>
      <c r="Q691" s="467"/>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083"/>
      <c r="D692" s="2084"/>
      <c r="E692" s="467"/>
      <c r="F692" s="467"/>
      <c r="G692" s="467"/>
      <c r="H692" s="2084" t="s">
        <v>345</v>
      </c>
      <c r="I692" s="2084"/>
      <c r="J692" s="568">
        <v>2.9410490147944102E-2</v>
      </c>
      <c r="K692" s="467"/>
      <c r="L692" s="467"/>
      <c r="M692" s="2084" t="s">
        <v>374</v>
      </c>
      <c r="N692" s="2084"/>
      <c r="O692" s="569">
        <v>7.6658233952905122E-2</v>
      </c>
      <c r="P692" s="467"/>
      <c r="Q692" s="467"/>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083"/>
      <c r="D693" s="2084"/>
      <c r="E693" s="467"/>
      <c r="F693" s="467"/>
      <c r="G693" s="467"/>
      <c r="H693" s="2084" t="s">
        <v>351</v>
      </c>
      <c r="I693" s="2084"/>
      <c r="J693" s="568">
        <v>1.0855544701054451E-2</v>
      </c>
      <c r="K693" s="467"/>
      <c r="L693" s="467"/>
      <c r="M693" s="2084" t="s">
        <v>383</v>
      </c>
      <c r="N693" s="2084"/>
      <c r="O693" s="569">
        <v>2.0382775617664037E-2</v>
      </c>
      <c r="P693" s="467"/>
      <c r="Q693" s="467"/>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83"/>
      <c r="D694" s="2084"/>
      <c r="E694" s="467"/>
      <c r="F694" s="467"/>
      <c r="G694" s="467"/>
      <c r="H694" s="2084" t="s">
        <v>327</v>
      </c>
      <c r="I694" s="2084"/>
      <c r="J694" s="568">
        <v>-7.1252133828185529E-2</v>
      </c>
      <c r="K694" s="467"/>
      <c r="L694" s="467"/>
      <c r="M694" s="2084" t="s">
        <v>391</v>
      </c>
      <c r="N694" s="2084"/>
      <c r="O694" s="569">
        <v>3.9891010780357793E-3</v>
      </c>
      <c r="P694" s="467"/>
      <c r="Q694" s="467"/>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083"/>
      <c r="D695" s="2084"/>
      <c r="E695" s="467"/>
      <c r="F695" s="467"/>
      <c r="G695" s="467"/>
      <c r="H695" s="2084" t="s">
        <v>335</v>
      </c>
      <c r="I695" s="2084"/>
      <c r="J695" s="568">
        <v>6.5599567243339332E-2</v>
      </c>
      <c r="K695" s="467"/>
      <c r="L695" s="467"/>
      <c r="M695" s="2084" t="s">
        <v>390</v>
      </c>
      <c r="N695" s="2084"/>
      <c r="O695" s="569">
        <v>1.6178622812372843E-2</v>
      </c>
      <c r="P695" s="467"/>
      <c r="Q695" s="467"/>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083"/>
      <c r="D696" s="2084"/>
      <c r="E696" s="467"/>
      <c r="F696" s="467"/>
      <c r="G696" s="467"/>
      <c r="H696" s="2084" t="s">
        <v>350</v>
      </c>
      <c r="I696" s="2084"/>
      <c r="J696" s="568">
        <v>9.4670267233942836E-3</v>
      </c>
      <c r="K696" s="467"/>
      <c r="L696" s="467"/>
      <c r="M696" s="2084" t="s">
        <v>376</v>
      </c>
      <c r="N696" s="2084"/>
      <c r="O696" s="569">
        <v>6.0879998390469182E-2</v>
      </c>
      <c r="P696" s="467"/>
      <c r="Q696" s="467"/>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083"/>
      <c r="D697" s="2084"/>
      <c r="E697" s="467"/>
      <c r="F697" s="467"/>
      <c r="G697" s="467"/>
      <c r="H697" s="2084" t="s">
        <v>348</v>
      </c>
      <c r="I697" s="2084"/>
      <c r="J697" s="568">
        <v>3.195003558954828E-2</v>
      </c>
      <c r="K697" s="467"/>
      <c r="L697" s="467"/>
      <c r="M697" s="2084" t="s">
        <v>321</v>
      </c>
      <c r="N697" s="2084"/>
      <c r="O697" s="569">
        <v>-2.9771835483446914E-2</v>
      </c>
      <c r="P697" s="467"/>
      <c r="Q697" s="467"/>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083"/>
      <c r="D698" s="2084"/>
      <c r="E698" s="467"/>
      <c r="F698" s="467"/>
      <c r="G698" s="467"/>
      <c r="H698" s="2084" t="s">
        <v>266</v>
      </c>
      <c r="I698" s="2084"/>
      <c r="J698" s="568">
        <v>-0.129169456794029</v>
      </c>
      <c r="K698" s="467"/>
      <c r="L698" s="467"/>
      <c r="M698" s="2084" t="s">
        <v>345</v>
      </c>
      <c r="N698" s="2084"/>
      <c r="O698" s="569">
        <v>3.6578341969433739E-3</v>
      </c>
      <c r="P698" s="467"/>
      <c r="Q698" s="467"/>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083"/>
      <c r="D699" s="2084"/>
      <c r="E699" s="467"/>
      <c r="F699" s="467"/>
      <c r="G699" s="467"/>
      <c r="H699" s="2084" t="s">
        <v>275</v>
      </c>
      <c r="I699" s="2084"/>
      <c r="J699" s="568">
        <v>0.1213090397526578</v>
      </c>
      <c r="K699" s="467"/>
      <c r="L699" s="467"/>
      <c r="M699" s="2084" t="s">
        <v>351</v>
      </c>
      <c r="N699" s="2084"/>
      <c r="O699" s="569">
        <v>6.0089672064866737E-3</v>
      </c>
      <c r="P699" s="467"/>
      <c r="Q699" s="467"/>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64"/>
      <c r="D700" s="467"/>
      <c r="E700" s="467"/>
      <c r="F700" s="467"/>
      <c r="G700" s="467"/>
      <c r="H700" s="467"/>
      <c r="I700" s="543" t="s">
        <v>304</v>
      </c>
      <c r="J700" s="568">
        <v>4.1449826566243159E-2</v>
      </c>
      <c r="K700" s="467"/>
      <c r="L700" s="467"/>
      <c r="M700" s="467"/>
      <c r="N700" s="544" t="s">
        <v>327</v>
      </c>
      <c r="O700" s="569">
        <v>2.4650559530373418E-2</v>
      </c>
      <c r="P700" s="467"/>
      <c r="Q700" s="467"/>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5"/>
      <c r="D701" s="467"/>
      <c r="E701" s="467"/>
      <c r="F701" s="467"/>
      <c r="G701" s="467"/>
      <c r="H701" s="467"/>
      <c r="I701" s="543" t="s">
        <v>311</v>
      </c>
      <c r="J701" s="568">
        <v>1.5758026572554613E-2</v>
      </c>
      <c r="K701" s="467"/>
      <c r="L701" s="467"/>
      <c r="M701" s="467"/>
      <c r="N701" s="544" t="s">
        <v>335</v>
      </c>
      <c r="O701" s="569">
        <v>-2.1942053101285976E-2</v>
      </c>
      <c r="P701" s="467"/>
      <c r="Q701" s="467"/>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5"/>
      <c r="D702" s="467"/>
      <c r="E702" s="467"/>
      <c r="F702" s="467"/>
      <c r="G702" s="467"/>
      <c r="H702" s="467"/>
      <c r="I702" s="543" t="s">
        <v>274</v>
      </c>
      <c r="J702" s="568">
        <v>-0.11509187944612337</v>
      </c>
      <c r="K702" s="467"/>
      <c r="L702" s="467"/>
      <c r="M702" s="467"/>
      <c r="N702" s="544" t="s">
        <v>350</v>
      </c>
      <c r="O702" s="569">
        <v>-8.6456217430940265E-3</v>
      </c>
      <c r="P702" s="467"/>
      <c r="Q702" s="467"/>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5"/>
      <c r="D703" s="467"/>
      <c r="E703" s="467"/>
      <c r="F703" s="467"/>
      <c r="G703" s="467"/>
      <c r="H703" s="467"/>
      <c r="I703" s="543" t="s">
        <v>277</v>
      </c>
      <c r="J703" s="568">
        <v>0.10538956025436985</v>
      </c>
      <c r="K703" s="467"/>
      <c r="L703" s="467"/>
      <c r="M703" s="467"/>
      <c r="N703" s="544" t="s">
        <v>348</v>
      </c>
      <c r="O703" s="569">
        <v>-7.1507040583348672E-3</v>
      </c>
      <c r="P703" s="467"/>
      <c r="Q703" s="467"/>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5"/>
      <c r="D704" s="467"/>
      <c r="E704" s="467"/>
      <c r="F704" s="467"/>
      <c r="G704" s="467"/>
      <c r="H704" s="467"/>
      <c r="I704" s="543" t="s">
        <v>306</v>
      </c>
      <c r="J704" s="568">
        <v>4.3704618702230073E-2</v>
      </c>
      <c r="K704" s="467"/>
      <c r="L704" s="467"/>
      <c r="M704" s="467"/>
      <c r="N704" s="544" t="s">
        <v>266</v>
      </c>
      <c r="O704" s="569">
        <v>8.919650342679826E-2</v>
      </c>
      <c r="P704" s="467"/>
      <c r="Q704" s="467"/>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5"/>
      <c r="D705" s="467"/>
      <c r="E705" s="467"/>
      <c r="F705" s="467"/>
      <c r="G705" s="467"/>
      <c r="H705" s="467"/>
      <c r="I705" s="543" t="s">
        <v>352</v>
      </c>
      <c r="J705" s="568">
        <v>1.5482230814229619E-2</v>
      </c>
      <c r="K705" s="467"/>
      <c r="L705" s="467"/>
      <c r="M705" s="467"/>
      <c r="N705" s="544" t="s">
        <v>275</v>
      </c>
      <c r="O705" s="569">
        <v>-8.4782998917900712E-2</v>
      </c>
      <c r="P705" s="467"/>
      <c r="Q705" s="467"/>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5"/>
      <c r="D706" s="467"/>
      <c r="E706" s="467"/>
      <c r="F706" s="467"/>
      <c r="G706" s="467"/>
      <c r="H706" s="467"/>
      <c r="I706" s="543" t="s">
        <v>290</v>
      </c>
      <c r="J706" s="568">
        <v>-8.2840135653956121E-2</v>
      </c>
      <c r="K706" s="467"/>
      <c r="L706" s="467"/>
      <c r="M706" s="467"/>
      <c r="N706" s="544" t="s">
        <v>304</v>
      </c>
      <c r="O706" s="569">
        <v>-1.4073968058484224E-2</v>
      </c>
      <c r="P706" s="467"/>
      <c r="Q706" s="467"/>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5"/>
      <c r="D707" s="467"/>
      <c r="E707" s="467"/>
      <c r="F707" s="467"/>
      <c r="G707" s="467"/>
      <c r="H707" s="467"/>
      <c r="I707" s="543" t="s">
        <v>324</v>
      </c>
      <c r="J707" s="568">
        <v>5.762410955792701E-2</v>
      </c>
      <c r="K707" s="467"/>
      <c r="L707" s="467"/>
      <c r="M707" s="467"/>
      <c r="N707" s="544" t="s">
        <v>311</v>
      </c>
      <c r="O707" s="569">
        <v>-4.5389915357883347E-3</v>
      </c>
      <c r="P707" s="467"/>
      <c r="Q707" s="467"/>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5"/>
      <c r="D708" s="467"/>
      <c r="E708" s="467"/>
      <c r="F708" s="467"/>
      <c r="G708" s="467"/>
      <c r="H708" s="467"/>
      <c r="I708" s="543" t="s">
        <v>312</v>
      </c>
      <c r="J708" s="568">
        <v>2.636995275417383E-2</v>
      </c>
      <c r="K708" s="467"/>
      <c r="L708" s="467"/>
      <c r="M708" s="467"/>
      <c r="N708" s="544" t="s">
        <v>274</v>
      </c>
      <c r="O708" s="569">
        <v>8.2060756692998421E-2</v>
      </c>
      <c r="P708" s="467"/>
      <c r="Q708" s="467"/>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5"/>
      <c r="D709" s="467"/>
      <c r="E709" s="467"/>
      <c r="F709" s="467"/>
      <c r="G709" s="467"/>
      <c r="H709" s="467"/>
      <c r="I709" s="543" t="s">
        <v>317</v>
      </c>
      <c r="J709" s="568">
        <v>5.5793714203841299E-2</v>
      </c>
      <c r="K709" s="467"/>
      <c r="L709" s="467"/>
      <c r="M709" s="467"/>
      <c r="N709" s="544" t="s">
        <v>277</v>
      </c>
      <c r="O709" s="569">
        <v>-7.6737645741347268E-2</v>
      </c>
      <c r="P709" s="467"/>
      <c r="Q709" s="467"/>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5"/>
      <c r="D710" s="467"/>
      <c r="E710" s="467"/>
      <c r="F710" s="467"/>
      <c r="G710" s="467"/>
      <c r="H710" s="467"/>
      <c r="I710" s="543" t="s">
        <v>282</v>
      </c>
      <c r="J710" s="568">
        <v>-9.8492210028826008E-2</v>
      </c>
      <c r="K710" s="467"/>
      <c r="L710" s="467"/>
      <c r="M710" s="467"/>
      <c r="N710" s="544" t="s">
        <v>306</v>
      </c>
      <c r="O710" s="569">
        <v>-2.4595855243413331E-2</v>
      </c>
      <c r="P710" s="467"/>
      <c r="Q710" s="467"/>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5"/>
      <c r="D711" s="467"/>
      <c r="E711" s="467"/>
      <c r="F711" s="467"/>
      <c r="G711" s="467"/>
      <c r="H711" s="467"/>
      <c r="I711" s="543" t="s">
        <v>299</v>
      </c>
      <c r="J711" s="568">
        <v>5.0388919190708564E-2</v>
      </c>
      <c r="K711" s="467"/>
      <c r="L711" s="467"/>
      <c r="M711" s="467"/>
      <c r="N711" s="544" t="s">
        <v>352</v>
      </c>
      <c r="O711" s="569">
        <v>-7.5974503524210537E-3</v>
      </c>
      <c r="P711" s="467"/>
      <c r="Q711" s="467"/>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5"/>
      <c r="D712" s="467"/>
      <c r="E712" s="467"/>
      <c r="F712" s="467"/>
      <c r="G712" s="467"/>
      <c r="H712" s="467"/>
      <c r="I712" s="543" t="s">
        <v>319</v>
      </c>
      <c r="J712" s="568">
        <v>3.4928866182229477E-2</v>
      </c>
      <c r="K712" s="467"/>
      <c r="L712" s="467"/>
      <c r="M712" s="467"/>
      <c r="N712" s="544" t="s">
        <v>290</v>
      </c>
      <c r="O712" s="569">
        <v>3.6264757166834374E-2</v>
      </c>
      <c r="P712" s="467"/>
      <c r="Q712" s="467"/>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5"/>
      <c r="D713" s="467"/>
      <c r="E713" s="467"/>
      <c r="F713" s="467"/>
      <c r="G713" s="467"/>
      <c r="H713" s="467"/>
      <c r="I713" s="543" t="s">
        <v>301</v>
      </c>
      <c r="J713" s="568">
        <v>7.8372402844745254E-2</v>
      </c>
      <c r="K713" s="467"/>
      <c r="L713" s="467"/>
      <c r="M713" s="467"/>
      <c r="N713" s="544" t="s">
        <v>324</v>
      </c>
      <c r="O713" s="569">
        <v>-2.0235212845171109E-2</v>
      </c>
      <c r="P713" s="467"/>
      <c r="Q713" s="467"/>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5"/>
      <c r="D714" s="467"/>
      <c r="E714" s="467"/>
      <c r="F714" s="467"/>
      <c r="G714" s="467"/>
      <c r="H714" s="467"/>
      <c r="I714" s="543" t="s">
        <v>263</v>
      </c>
      <c r="J714" s="568">
        <v>-0.10479991701386594</v>
      </c>
      <c r="K714" s="467"/>
      <c r="L714" s="467"/>
      <c r="M714" s="467"/>
      <c r="N714" s="544" t="s">
        <v>312</v>
      </c>
      <c r="O714" s="569">
        <v>-1.7030688414611462E-2</v>
      </c>
      <c r="P714" s="467"/>
      <c r="Q714" s="467"/>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5"/>
      <c r="D715" s="467"/>
      <c r="E715" s="467"/>
      <c r="F715" s="467"/>
      <c r="G715" s="467"/>
      <c r="H715" s="467"/>
      <c r="I715" s="543" t="s">
        <v>316</v>
      </c>
      <c r="J715" s="568">
        <v>3.5637975895098387E-2</v>
      </c>
      <c r="K715" s="467"/>
      <c r="L715" s="467"/>
      <c r="M715" s="467"/>
      <c r="N715" s="544" t="s">
        <v>317</v>
      </c>
      <c r="O715" s="569">
        <v>-2.6318655470947833E-2</v>
      </c>
      <c r="P715" s="467"/>
      <c r="Q715" s="467"/>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5"/>
      <c r="D716" s="467"/>
      <c r="E716" s="467"/>
      <c r="F716" s="467"/>
      <c r="G716" s="467"/>
      <c r="H716" s="467"/>
      <c r="I716" s="543" t="s">
        <v>288</v>
      </c>
      <c r="J716" s="568">
        <v>5.4101029522123582E-2</v>
      </c>
      <c r="K716" s="467"/>
      <c r="L716" s="467"/>
      <c r="M716" s="467"/>
      <c r="N716" s="544" t="s">
        <v>282</v>
      </c>
      <c r="O716" s="569">
        <v>5.1313317406997891E-2</v>
      </c>
      <c r="P716" s="467"/>
      <c r="Q716" s="467"/>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5"/>
      <c r="D717" s="467"/>
      <c r="E717" s="467"/>
      <c r="F717" s="467"/>
      <c r="G717" s="467"/>
      <c r="H717" s="467"/>
      <c r="I717" s="543" t="s">
        <v>281</v>
      </c>
      <c r="J717" s="568">
        <v>8.144895449071167E-2</v>
      </c>
      <c r="K717" s="467"/>
      <c r="L717" s="467"/>
      <c r="M717" s="467"/>
      <c r="N717" s="544" t="s">
        <v>299</v>
      </c>
      <c r="O717" s="569">
        <v>-2.6713307824925873E-2</v>
      </c>
      <c r="P717" s="467"/>
      <c r="Q717" s="467"/>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5"/>
      <c r="D718" s="467"/>
      <c r="E718" s="467"/>
      <c r="F718" s="467"/>
      <c r="G718" s="467"/>
      <c r="H718" s="467"/>
      <c r="I718" s="543" t="s">
        <v>314</v>
      </c>
      <c r="J718" s="568">
        <v>-6.5194496001769103E-2</v>
      </c>
      <c r="K718" s="467"/>
      <c r="L718" s="467"/>
      <c r="M718" s="467"/>
      <c r="N718" s="544" t="s">
        <v>319</v>
      </c>
      <c r="O718" s="569">
        <v>-2.2469122905709554E-2</v>
      </c>
      <c r="P718" s="467"/>
      <c r="Q718" s="467"/>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5"/>
      <c r="D719" s="467"/>
      <c r="E719" s="467"/>
      <c r="F719" s="467"/>
      <c r="G719" s="467"/>
      <c r="H719" s="467"/>
      <c r="I719" s="543" t="s">
        <v>322</v>
      </c>
      <c r="J719" s="568">
        <v>4.7910942664143724E-2</v>
      </c>
      <c r="K719" s="467"/>
      <c r="L719" s="467"/>
      <c r="M719" s="467"/>
      <c r="N719" s="544" t="s">
        <v>301</v>
      </c>
      <c r="O719" s="569">
        <v>-3.5572515363060095E-2</v>
      </c>
      <c r="P719" s="467"/>
      <c r="Q719" s="467"/>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5"/>
      <c r="D720" s="467"/>
      <c r="E720" s="467"/>
      <c r="F720" s="467"/>
      <c r="G720" s="467"/>
      <c r="H720" s="467"/>
      <c r="I720" s="543" t="s">
        <v>339</v>
      </c>
      <c r="J720" s="568">
        <v>4.3132395762014705E-2</v>
      </c>
      <c r="K720" s="467"/>
      <c r="L720" s="467"/>
      <c r="M720" s="467"/>
      <c r="N720" s="544" t="s">
        <v>263</v>
      </c>
      <c r="O720" s="569">
        <v>6.7502963720283748E-2</v>
      </c>
      <c r="P720" s="467"/>
      <c r="Q720" s="467"/>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5"/>
      <c r="D721" s="467"/>
      <c r="E721" s="467"/>
      <c r="F721" s="467"/>
      <c r="G721" s="467"/>
      <c r="H721" s="467"/>
      <c r="I721" s="545" t="s">
        <v>343</v>
      </c>
      <c r="J721" s="571">
        <v>1.3753741500587642E-2</v>
      </c>
      <c r="K721" s="467"/>
      <c r="L721" s="467"/>
      <c r="M721" s="467"/>
      <c r="N721" s="544" t="s">
        <v>316</v>
      </c>
      <c r="O721" s="569">
        <v>-2.0476747691144194E-2</v>
      </c>
      <c r="P721" s="467"/>
      <c r="Q721" s="467"/>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5"/>
      <c r="D722" s="467"/>
      <c r="E722" s="467"/>
      <c r="F722" s="467"/>
      <c r="G722" s="467"/>
      <c r="H722" s="467"/>
      <c r="I722" s="467"/>
      <c r="J722" s="467"/>
      <c r="K722" s="467"/>
      <c r="L722" s="467"/>
      <c r="M722" s="467"/>
      <c r="N722" s="544" t="s">
        <v>288</v>
      </c>
      <c r="O722" s="569">
        <v>-4.7012663315241517E-2</v>
      </c>
      <c r="P722" s="467"/>
      <c r="Q722" s="467"/>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5"/>
      <c r="D723" s="467"/>
      <c r="E723" s="467"/>
      <c r="F723" s="467"/>
      <c r="G723" s="467"/>
      <c r="H723" s="467"/>
      <c r="I723" s="467"/>
      <c r="J723" s="467"/>
      <c r="K723" s="467"/>
      <c r="L723" s="467"/>
      <c r="M723" s="467"/>
      <c r="N723" s="544" t="s">
        <v>281</v>
      </c>
      <c r="O723" s="569">
        <v>-2.6613308452523375E-2</v>
      </c>
      <c r="P723" s="467"/>
      <c r="Q723" s="467"/>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5"/>
      <c r="D724" s="467"/>
      <c r="E724" s="467"/>
      <c r="F724" s="467"/>
      <c r="G724" s="467"/>
      <c r="H724" s="467"/>
      <c r="I724" s="2322" t="s">
        <v>235</v>
      </c>
      <c r="J724" s="2323"/>
      <c r="K724" s="467"/>
      <c r="L724" s="467"/>
      <c r="M724" s="467"/>
      <c r="N724" s="544" t="s">
        <v>314</v>
      </c>
      <c r="O724" s="569">
        <v>6.2040516500489508E-3</v>
      </c>
      <c r="P724" s="467"/>
      <c r="Q724" s="467"/>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5"/>
      <c r="D725" s="467"/>
      <c r="E725" s="467"/>
      <c r="F725" s="467"/>
      <c r="G725" s="467"/>
      <c r="H725" s="467"/>
      <c r="I725" s="562" t="s">
        <v>185</v>
      </c>
      <c r="J725" s="587" t="s">
        <v>186</v>
      </c>
      <c r="K725" s="467"/>
      <c r="L725" s="467"/>
      <c r="M725" s="467"/>
      <c r="N725" s="544" t="s">
        <v>322</v>
      </c>
      <c r="O725" s="569">
        <v>-1.6141578919129488E-3</v>
      </c>
      <c r="P725" s="467"/>
      <c r="Q725" s="467"/>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5"/>
      <c r="D726" s="467"/>
      <c r="E726" s="467"/>
      <c r="F726" s="467"/>
      <c r="G726" s="467"/>
      <c r="H726" s="467"/>
      <c r="I726" s="588" t="s">
        <v>186</v>
      </c>
      <c r="J726" s="589">
        <v>0.99999999999999989</v>
      </c>
      <c r="K726" s="467"/>
      <c r="L726" s="467"/>
      <c r="M726" s="467"/>
      <c r="N726" s="544" t="s">
        <v>339</v>
      </c>
      <c r="O726" s="569">
        <v>1.2406552988496863E-3</v>
      </c>
      <c r="P726" s="467"/>
      <c r="Q726" s="467"/>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5"/>
      <c r="D727" s="467"/>
      <c r="E727" s="467"/>
      <c r="F727" s="467"/>
      <c r="G727" s="467"/>
      <c r="H727" s="467"/>
      <c r="I727" s="467"/>
      <c r="J727" s="467"/>
      <c r="K727" s="467"/>
      <c r="L727" s="467"/>
      <c r="M727" s="467"/>
      <c r="N727" s="546" t="s">
        <v>343</v>
      </c>
      <c r="O727" s="572">
        <v>-1.2802867230761995E-2</v>
      </c>
      <c r="P727" s="467"/>
      <c r="Q727" s="467"/>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5"/>
      <c r="D728" s="467"/>
      <c r="E728" s="467"/>
      <c r="F728" s="467"/>
      <c r="G728" s="467"/>
      <c r="H728" s="467"/>
      <c r="I728" s="467"/>
      <c r="J728" s="467"/>
      <c r="K728" s="467"/>
      <c r="L728" s="467"/>
      <c r="M728" s="467"/>
      <c r="N728" s="467"/>
      <c r="O728" s="467"/>
      <c r="P728" s="467"/>
      <c r="Q728" s="467"/>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5"/>
      <c r="D729" s="467"/>
      <c r="E729" s="467"/>
      <c r="F729" s="467"/>
      <c r="G729" s="467"/>
      <c r="H729" s="467"/>
      <c r="I729" s="467"/>
      <c r="J729" s="467"/>
      <c r="K729" s="467"/>
      <c r="L729" s="467"/>
      <c r="M729" s="467"/>
      <c r="N729" s="467"/>
      <c r="O729" s="467"/>
      <c r="P729" s="467"/>
      <c r="Q729" s="467"/>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5"/>
      <c r="D730" s="467"/>
      <c r="E730" s="467"/>
      <c r="F730" s="467"/>
      <c r="G730" s="467"/>
      <c r="H730" s="467"/>
      <c r="I730" s="467"/>
      <c r="J730" s="467"/>
      <c r="K730" s="467"/>
      <c r="L730" s="467"/>
      <c r="M730" s="467"/>
      <c r="N730" s="2324" t="s">
        <v>235</v>
      </c>
      <c r="O730" s="2325"/>
      <c r="P730" s="467"/>
      <c r="Q730" s="467"/>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5"/>
      <c r="D731" s="467"/>
      <c r="E731" s="467"/>
      <c r="F731" s="467"/>
      <c r="G731" s="467"/>
      <c r="H731" s="467"/>
      <c r="I731" s="467"/>
      <c r="J731" s="467"/>
      <c r="K731" s="467"/>
      <c r="L731" s="467"/>
      <c r="M731" s="467"/>
      <c r="N731" s="563" t="s">
        <v>185</v>
      </c>
      <c r="O731" s="590" t="s">
        <v>186</v>
      </c>
      <c r="P731" s="467"/>
      <c r="Q731" s="467"/>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5"/>
      <c r="D732" s="467"/>
      <c r="E732" s="467"/>
      <c r="F732" s="467"/>
      <c r="G732" s="467"/>
      <c r="H732" s="467"/>
      <c r="I732" s="467"/>
      <c r="J732" s="467"/>
      <c r="K732" s="467"/>
      <c r="L732" s="467"/>
      <c r="M732" s="467"/>
      <c r="N732" s="591" t="s">
        <v>186</v>
      </c>
      <c r="O732" s="592">
        <v>1.0000000000000002</v>
      </c>
      <c r="P732" s="467"/>
      <c r="Q732" s="467"/>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5"/>
      <c r="D733" s="467"/>
      <c r="E733" s="467"/>
      <c r="F733" s="467"/>
      <c r="G733" s="467"/>
      <c r="H733" s="467"/>
      <c r="I733" s="467"/>
      <c r="J733" s="467"/>
      <c r="K733" s="467"/>
      <c r="L733" s="467"/>
      <c r="M733" s="467"/>
      <c r="N733" s="467"/>
      <c r="O733" s="467"/>
      <c r="P733" s="467"/>
      <c r="Q733" s="467"/>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5"/>
      <c r="D734" s="465"/>
      <c r="E734" s="465"/>
      <c r="F734" s="465"/>
      <c r="G734" s="465"/>
      <c r="H734" s="465"/>
      <c r="I734" s="465"/>
      <c r="J734" s="465"/>
      <c r="K734" s="465"/>
      <c r="L734" s="465"/>
      <c r="M734" s="465"/>
      <c r="N734" s="465"/>
      <c r="O734" s="465"/>
      <c r="P734" s="465"/>
      <c r="Q734" s="465"/>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5"/>
      <c r="D735" s="465"/>
      <c r="E735" s="465"/>
      <c r="F735" s="465"/>
      <c r="G735" s="465"/>
      <c r="H735" s="465"/>
      <c r="I735" s="465"/>
      <c r="J735" s="465"/>
      <c r="K735" s="465"/>
      <c r="L735" s="465"/>
      <c r="M735" s="465"/>
      <c r="N735" s="465"/>
      <c r="O735" s="465"/>
      <c r="P735" s="465"/>
      <c r="Q735" s="465"/>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5"/>
      <c r="D736" s="465"/>
      <c r="E736" s="465"/>
      <c r="F736" s="465"/>
      <c r="G736" s="465"/>
      <c r="H736" s="465"/>
      <c r="I736" s="465"/>
      <c r="J736" s="465"/>
      <c r="K736" s="465"/>
      <c r="L736" s="465"/>
      <c r="M736" s="465"/>
      <c r="N736" s="465"/>
      <c r="O736" s="465"/>
      <c r="P736" s="465"/>
      <c r="Q736" s="465"/>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5"/>
      <c r="D737" s="465"/>
      <c r="E737" s="465"/>
      <c r="F737" s="465"/>
      <c r="G737" s="465"/>
      <c r="H737" s="465"/>
      <c r="I737" s="465"/>
      <c r="J737" s="465"/>
      <c r="K737" s="465"/>
      <c r="L737" s="465"/>
      <c r="M737" s="465"/>
      <c r="N737" s="465"/>
      <c r="O737" s="465"/>
      <c r="P737" s="465"/>
      <c r="Q737" s="465"/>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5"/>
      <c r="D738" s="465"/>
      <c r="E738" s="465"/>
      <c r="F738" s="465"/>
      <c r="G738" s="465"/>
      <c r="H738" s="465"/>
      <c r="I738" s="465"/>
      <c r="J738" s="465"/>
      <c r="K738" s="465"/>
      <c r="L738" s="465"/>
      <c r="M738" s="465"/>
      <c r="N738" s="465"/>
      <c r="O738" s="465"/>
      <c r="P738" s="465"/>
      <c r="Q738" s="465"/>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5"/>
      <c r="D739" s="465"/>
      <c r="E739" s="465"/>
      <c r="F739" s="465"/>
      <c r="G739" s="465"/>
      <c r="H739" s="465"/>
      <c r="I739" s="465"/>
      <c r="J739" s="465"/>
      <c r="K739" s="465"/>
      <c r="L739" s="465"/>
      <c r="M739" s="465"/>
      <c r="N739" s="465"/>
      <c r="O739" s="465"/>
      <c r="P739" s="465"/>
      <c r="Q739" s="465"/>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5"/>
      <c r="D740" s="465"/>
      <c r="E740" s="465"/>
      <c r="F740" s="465"/>
      <c r="G740" s="465"/>
      <c r="H740" s="465"/>
      <c r="I740" s="465"/>
      <c r="J740" s="465"/>
      <c r="K740" s="465"/>
      <c r="L740" s="465"/>
      <c r="M740" s="465"/>
      <c r="N740" s="465"/>
      <c r="O740" s="465"/>
      <c r="P740" s="465"/>
      <c r="Q740" s="465"/>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5"/>
      <c r="D741" s="465"/>
      <c r="E741" s="465"/>
      <c r="F741" s="465"/>
      <c r="G741" s="465"/>
      <c r="H741" s="465"/>
      <c r="I741" s="465"/>
      <c r="J741" s="465"/>
      <c r="K741" s="465"/>
      <c r="L741" s="465"/>
      <c r="M741" s="465"/>
      <c r="N741" s="465"/>
      <c r="O741" s="465"/>
      <c r="P741" s="465"/>
      <c r="Q741" s="465"/>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5"/>
      <c r="D742" s="465"/>
      <c r="E742" s="465"/>
      <c r="F742" s="465"/>
      <c r="G742" s="465"/>
      <c r="H742" s="465"/>
      <c r="I742" s="465"/>
      <c r="J742" s="465"/>
      <c r="K742" s="465"/>
      <c r="L742" s="465"/>
      <c r="M742" s="465"/>
      <c r="N742" s="465"/>
      <c r="O742" s="465"/>
      <c r="P742" s="465"/>
      <c r="Q742" s="465"/>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5"/>
      <c r="D743" s="465"/>
      <c r="E743" s="465"/>
      <c r="F743" s="465"/>
      <c r="G743" s="465"/>
      <c r="H743" s="465"/>
      <c r="I743" s="465"/>
      <c r="J743" s="465"/>
      <c r="K743" s="465"/>
      <c r="L743" s="465"/>
      <c r="M743" s="465"/>
      <c r="N743" s="465"/>
      <c r="O743" s="465"/>
      <c r="P743" s="465"/>
      <c r="Q743" s="465"/>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5"/>
      <c r="D744" s="465"/>
      <c r="E744" s="465"/>
      <c r="F744" s="465"/>
      <c r="G744" s="465"/>
      <c r="H744" s="465"/>
      <c r="I744" s="465"/>
      <c r="J744" s="465"/>
      <c r="K744" s="465"/>
      <c r="L744" s="465"/>
      <c r="M744" s="465"/>
      <c r="N744" s="465"/>
      <c r="O744" s="465"/>
      <c r="P744" s="465"/>
      <c r="Q744" s="465"/>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5"/>
      <c r="D745" s="465"/>
      <c r="E745" s="465"/>
      <c r="F745" s="465"/>
      <c r="G745" s="465"/>
      <c r="H745" s="465"/>
      <c r="I745" s="465"/>
      <c r="J745" s="465"/>
      <c r="K745" s="465"/>
      <c r="L745" s="465"/>
      <c r="M745" s="465"/>
      <c r="N745" s="465"/>
      <c r="O745" s="465"/>
      <c r="P745" s="465"/>
      <c r="Q745" s="465"/>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5"/>
      <c r="D746" s="465"/>
      <c r="E746" s="465"/>
      <c r="F746" s="465"/>
      <c r="G746" s="465"/>
      <c r="H746" s="465"/>
      <c r="I746" s="465"/>
      <c r="J746" s="465"/>
      <c r="K746" s="465"/>
      <c r="L746" s="465"/>
      <c r="M746" s="465"/>
      <c r="N746" s="465"/>
      <c r="O746" s="465"/>
      <c r="P746" s="465"/>
      <c r="Q746" s="465"/>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5"/>
      <c r="D747" s="465"/>
      <c r="E747" s="465"/>
      <c r="F747" s="465"/>
      <c r="G747" s="465"/>
      <c r="H747" s="465"/>
      <c r="I747" s="465"/>
      <c r="J747" s="465"/>
      <c r="K747" s="465"/>
      <c r="L747" s="465"/>
      <c r="M747" s="465"/>
      <c r="N747" s="465"/>
      <c r="O747" s="465"/>
      <c r="P747" s="465"/>
      <c r="Q747" s="465"/>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5"/>
      <c r="D748" s="465"/>
      <c r="E748" s="465"/>
      <c r="F748" s="465"/>
      <c r="G748" s="465"/>
      <c r="H748" s="465"/>
      <c r="I748" s="465"/>
      <c r="J748" s="465"/>
      <c r="K748" s="465"/>
      <c r="L748" s="465"/>
      <c r="M748" s="465"/>
      <c r="N748" s="465"/>
      <c r="O748" s="465"/>
      <c r="P748" s="465"/>
      <c r="Q748" s="465"/>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5"/>
      <c r="D749" s="465"/>
      <c r="E749" s="465"/>
      <c r="F749" s="465"/>
      <c r="G749" s="465"/>
      <c r="H749" s="465"/>
      <c r="I749" s="465"/>
      <c r="J749" s="465"/>
      <c r="K749" s="465"/>
      <c r="L749" s="465"/>
      <c r="M749" s="465"/>
      <c r="N749" s="465"/>
      <c r="O749" s="465"/>
      <c r="P749" s="465"/>
      <c r="Q749" s="465"/>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5"/>
      <c r="D750" s="465"/>
      <c r="E750" s="465"/>
      <c r="F750" s="465"/>
      <c r="G750" s="465"/>
      <c r="H750" s="465"/>
      <c r="I750" s="465"/>
      <c r="J750" s="465"/>
      <c r="K750" s="465"/>
      <c r="L750" s="465"/>
      <c r="M750" s="465"/>
      <c r="N750" s="465"/>
      <c r="O750" s="465"/>
      <c r="P750" s="465"/>
      <c r="Q750" s="465"/>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5"/>
      <c r="D751" s="465"/>
      <c r="E751" s="465"/>
      <c r="F751" s="465"/>
      <c r="G751" s="465"/>
      <c r="H751" s="465"/>
      <c r="I751" s="465"/>
      <c r="J751" s="465"/>
      <c r="K751" s="465"/>
      <c r="L751" s="465"/>
      <c r="M751" s="465"/>
      <c r="N751" s="465"/>
      <c r="O751" s="465"/>
      <c r="P751" s="465"/>
      <c r="Q751" s="465"/>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5"/>
      <c r="D752" s="465"/>
      <c r="E752" s="465"/>
      <c r="F752" s="465"/>
      <c r="G752" s="465"/>
      <c r="H752" s="465"/>
      <c r="I752" s="465"/>
      <c r="J752" s="465"/>
      <c r="K752" s="465"/>
      <c r="L752" s="465"/>
      <c r="M752" s="465"/>
      <c r="N752" s="465"/>
      <c r="O752" s="465"/>
      <c r="P752" s="465"/>
      <c r="Q752" s="465"/>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5"/>
      <c r="D753" s="465"/>
      <c r="E753" s="465"/>
      <c r="F753" s="465"/>
      <c r="G753" s="465"/>
      <c r="H753" s="465"/>
      <c r="I753" s="465"/>
      <c r="J753" s="465"/>
      <c r="K753" s="465"/>
      <c r="L753" s="465"/>
      <c r="M753" s="465"/>
      <c r="N753" s="465"/>
      <c r="O753" s="465"/>
      <c r="P753" s="465"/>
      <c r="Q753" s="465"/>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5"/>
      <c r="D754" s="465"/>
      <c r="E754" s="465"/>
      <c r="F754" s="465"/>
      <c r="G754" s="465"/>
      <c r="H754" s="465"/>
      <c r="I754" s="465"/>
      <c r="J754" s="465"/>
      <c r="K754" s="465"/>
      <c r="L754" s="465"/>
      <c r="M754" s="465"/>
      <c r="N754" s="465"/>
      <c r="O754" s="465"/>
      <c r="P754" s="465"/>
      <c r="Q754" s="465"/>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5"/>
      <c r="D755" s="465"/>
      <c r="E755" s="465"/>
      <c r="F755" s="465"/>
      <c r="G755" s="465"/>
      <c r="H755" s="465"/>
      <c r="I755" s="465"/>
      <c r="J755" s="465"/>
      <c r="K755" s="465"/>
      <c r="L755" s="465"/>
      <c r="M755" s="465"/>
      <c r="N755" s="465"/>
      <c r="O755" s="465"/>
      <c r="P755" s="465"/>
      <c r="Q755" s="465"/>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5"/>
      <c r="D756" s="465"/>
      <c r="E756" s="465"/>
      <c r="F756" s="465"/>
      <c r="G756" s="465"/>
      <c r="H756" s="465"/>
      <c r="I756" s="465"/>
      <c r="J756" s="465"/>
      <c r="K756" s="465"/>
      <c r="L756" s="465"/>
      <c r="M756" s="465"/>
      <c r="N756" s="465"/>
      <c r="O756" s="465"/>
      <c r="P756" s="465"/>
      <c r="Q756" s="465"/>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5"/>
      <c r="D757" s="465"/>
      <c r="E757" s="465"/>
      <c r="F757" s="465"/>
      <c r="G757" s="465"/>
      <c r="H757" s="465"/>
      <c r="I757" s="465"/>
      <c r="J757" s="465"/>
      <c r="K757" s="465"/>
      <c r="L757" s="465"/>
      <c r="M757" s="465"/>
      <c r="N757" s="465"/>
      <c r="O757" s="465"/>
      <c r="P757" s="465"/>
      <c r="Q757" s="465"/>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5"/>
      <c r="D758" s="465"/>
      <c r="E758" s="465"/>
      <c r="F758" s="465"/>
      <c r="G758" s="465"/>
      <c r="H758" s="465"/>
      <c r="I758" s="465"/>
      <c r="J758" s="465"/>
      <c r="K758" s="465"/>
      <c r="L758" s="465"/>
      <c r="M758" s="465"/>
      <c r="N758" s="465"/>
      <c r="O758" s="465"/>
      <c r="P758" s="465"/>
      <c r="Q758" s="465"/>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5"/>
      <c r="D759" s="465"/>
      <c r="E759" s="465"/>
      <c r="F759" s="465"/>
      <c r="G759" s="465"/>
      <c r="H759" s="465"/>
      <c r="I759" s="465"/>
      <c r="J759" s="465"/>
      <c r="K759" s="465"/>
      <c r="L759" s="465"/>
      <c r="M759" s="465"/>
      <c r="N759" s="465"/>
      <c r="O759" s="465"/>
      <c r="P759" s="465"/>
      <c r="Q759" s="465"/>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5"/>
      <c r="D760" s="465"/>
      <c r="E760" s="465"/>
      <c r="F760" s="465"/>
      <c r="G760" s="465"/>
      <c r="H760" s="465"/>
      <c r="I760" s="465"/>
      <c r="J760" s="465"/>
      <c r="K760" s="465"/>
      <c r="L760" s="465"/>
      <c r="M760" s="465"/>
      <c r="N760" s="465"/>
      <c r="O760" s="465"/>
      <c r="P760" s="465"/>
      <c r="Q760" s="465"/>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5"/>
      <c r="D761" s="465"/>
      <c r="E761" s="465"/>
      <c r="F761" s="465"/>
      <c r="G761" s="465"/>
      <c r="H761" s="465"/>
      <c r="I761" s="465"/>
      <c r="J761" s="465"/>
      <c r="K761" s="465"/>
      <c r="L761" s="465"/>
      <c r="M761" s="465"/>
      <c r="N761" s="465"/>
      <c r="O761" s="465"/>
      <c r="P761" s="465"/>
      <c r="Q761" s="465"/>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5"/>
      <c r="D762" s="465"/>
      <c r="E762" s="465"/>
      <c r="F762" s="465"/>
      <c r="G762" s="465"/>
      <c r="H762" s="465"/>
      <c r="I762" s="465"/>
      <c r="J762" s="465"/>
      <c r="K762" s="465"/>
      <c r="L762" s="465"/>
      <c r="M762" s="465"/>
      <c r="N762" s="465"/>
      <c r="O762" s="465"/>
      <c r="P762" s="465"/>
      <c r="Q762" s="465"/>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5"/>
      <c r="D763" s="465"/>
      <c r="E763" s="465"/>
      <c r="F763" s="465"/>
      <c r="G763" s="465"/>
      <c r="H763" s="465"/>
      <c r="I763" s="465"/>
      <c r="J763" s="465"/>
      <c r="K763" s="465"/>
      <c r="L763" s="465"/>
      <c r="M763" s="465"/>
      <c r="N763" s="465"/>
      <c r="O763" s="465"/>
      <c r="P763" s="465"/>
      <c r="Q763" s="465"/>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5"/>
      <c r="D764" s="465"/>
      <c r="E764" s="465"/>
      <c r="F764" s="465"/>
      <c r="G764" s="465"/>
      <c r="H764" s="465"/>
      <c r="I764" s="465"/>
      <c r="J764" s="465"/>
      <c r="K764" s="465"/>
      <c r="L764" s="465"/>
      <c r="M764" s="465"/>
      <c r="N764" s="465"/>
      <c r="O764" s="465"/>
      <c r="P764" s="465"/>
      <c r="Q764" s="465"/>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5"/>
      <c r="D765" s="465"/>
      <c r="E765" s="465"/>
      <c r="F765" s="465"/>
      <c r="G765" s="465"/>
      <c r="H765" s="465"/>
      <c r="I765" s="465"/>
      <c r="J765" s="465"/>
      <c r="K765" s="465"/>
      <c r="L765" s="465"/>
      <c r="M765" s="465"/>
      <c r="N765" s="465"/>
      <c r="O765" s="465"/>
      <c r="P765" s="465"/>
      <c r="Q765" s="465"/>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5"/>
      <c r="D766" s="465"/>
      <c r="E766" s="465"/>
      <c r="F766" s="465"/>
      <c r="G766" s="465"/>
      <c r="H766" s="465"/>
      <c r="I766" s="465"/>
      <c r="J766" s="465"/>
      <c r="K766" s="465"/>
      <c r="L766" s="465"/>
      <c r="M766" s="465"/>
      <c r="N766" s="465"/>
      <c r="O766" s="465"/>
      <c r="P766" s="465"/>
      <c r="Q766" s="465"/>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5"/>
      <c r="D767" s="465"/>
      <c r="E767" s="465"/>
      <c r="F767" s="465"/>
      <c r="G767" s="465"/>
      <c r="H767" s="465"/>
      <c r="I767" s="465"/>
      <c r="J767" s="465"/>
      <c r="K767" s="465"/>
      <c r="L767" s="465"/>
      <c r="M767" s="465"/>
      <c r="N767" s="465"/>
      <c r="O767" s="465"/>
      <c r="P767" s="465"/>
      <c r="Q767" s="465"/>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5"/>
      <c r="D768" s="465"/>
      <c r="E768" s="465"/>
      <c r="F768" s="465"/>
      <c r="G768" s="465"/>
      <c r="H768" s="465"/>
      <c r="I768" s="465"/>
      <c r="J768" s="465"/>
      <c r="K768" s="465"/>
      <c r="L768" s="465"/>
      <c r="M768" s="465"/>
      <c r="N768" s="465"/>
      <c r="O768" s="465"/>
      <c r="P768" s="465"/>
      <c r="Q768" s="465"/>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5"/>
      <c r="D769" s="465"/>
      <c r="E769" s="465"/>
      <c r="F769" s="465"/>
      <c r="G769" s="465"/>
      <c r="H769" s="465"/>
      <c r="I769" s="465"/>
      <c r="J769" s="465"/>
      <c r="K769" s="465"/>
      <c r="L769" s="465"/>
      <c r="M769" s="465"/>
      <c r="N769" s="465"/>
      <c r="O769" s="465"/>
      <c r="P769" s="465"/>
      <c r="Q769" s="465"/>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5"/>
      <c r="D770" s="465"/>
      <c r="E770" s="465"/>
      <c r="F770" s="465"/>
      <c r="G770" s="465"/>
      <c r="H770" s="465"/>
      <c r="I770" s="465"/>
      <c r="J770" s="465"/>
      <c r="K770" s="465"/>
      <c r="L770" s="465"/>
      <c r="M770" s="465"/>
      <c r="N770" s="465"/>
      <c r="O770" s="465"/>
      <c r="P770" s="465"/>
      <c r="Q770" s="465"/>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5"/>
      <c r="D771" s="465"/>
      <c r="E771" s="465"/>
      <c r="F771" s="465"/>
      <c r="G771" s="465"/>
      <c r="H771" s="465"/>
      <c r="I771" s="465"/>
      <c r="J771" s="465"/>
      <c r="K771" s="465"/>
      <c r="L771" s="465"/>
      <c r="M771" s="465"/>
      <c r="N771" s="465"/>
      <c r="O771" s="465"/>
      <c r="P771" s="465"/>
      <c r="Q771" s="465"/>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5"/>
      <c r="D772" s="465"/>
      <c r="E772" s="465"/>
      <c r="F772" s="465"/>
      <c r="G772" s="465"/>
      <c r="H772" s="465"/>
      <c r="I772" s="465"/>
      <c r="J772" s="465"/>
      <c r="K772" s="465"/>
      <c r="L772" s="465"/>
      <c r="M772" s="465"/>
      <c r="N772" s="465"/>
      <c r="O772" s="465"/>
      <c r="P772" s="465"/>
      <c r="Q772" s="465"/>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5"/>
      <c r="D773" s="465"/>
      <c r="E773" s="465"/>
      <c r="F773" s="465"/>
      <c r="G773" s="465"/>
      <c r="H773" s="465"/>
      <c r="I773" s="465"/>
      <c r="J773" s="465"/>
      <c r="K773" s="465"/>
      <c r="L773" s="465"/>
      <c r="M773" s="465"/>
      <c r="N773" s="465"/>
      <c r="O773" s="465"/>
      <c r="P773" s="465"/>
      <c r="Q773" s="465"/>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5"/>
      <c r="D774" s="465"/>
      <c r="E774" s="465"/>
      <c r="F774" s="465"/>
      <c r="G774" s="465"/>
      <c r="H774" s="465"/>
      <c r="I774" s="465"/>
      <c r="J774" s="465"/>
      <c r="K774" s="465"/>
      <c r="L774" s="465"/>
      <c r="M774" s="465"/>
      <c r="N774" s="465"/>
      <c r="O774" s="465"/>
      <c r="P774" s="465"/>
      <c r="Q774" s="465"/>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5"/>
      <c r="D775" s="465"/>
      <c r="E775" s="465"/>
      <c r="F775" s="465"/>
      <c r="G775" s="465"/>
      <c r="H775" s="465"/>
      <c r="I775" s="465"/>
      <c r="J775" s="465"/>
      <c r="K775" s="465"/>
      <c r="L775" s="465"/>
      <c r="M775" s="465"/>
      <c r="N775" s="465"/>
      <c r="O775" s="465"/>
      <c r="P775" s="465"/>
      <c r="Q775" s="465"/>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5"/>
      <c r="D776" s="465"/>
      <c r="E776" s="465"/>
      <c r="F776" s="465"/>
      <c r="G776" s="465"/>
      <c r="H776" s="465"/>
      <c r="I776" s="465"/>
      <c r="J776" s="465"/>
      <c r="K776" s="465"/>
      <c r="L776" s="465"/>
      <c r="M776" s="465"/>
      <c r="N776" s="465"/>
      <c r="O776" s="465"/>
      <c r="P776" s="465"/>
      <c r="Q776" s="465"/>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5"/>
      <c r="D777" s="465"/>
      <c r="E777" s="465"/>
      <c r="F777" s="465"/>
      <c r="G777" s="465"/>
      <c r="H777" s="465"/>
      <c r="I777" s="465"/>
      <c r="J777" s="465"/>
      <c r="K777" s="465"/>
      <c r="L777" s="465"/>
      <c r="M777" s="465"/>
      <c r="N777" s="465"/>
      <c r="O777" s="465"/>
      <c r="P777" s="465"/>
      <c r="Q777" s="465"/>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5"/>
      <c r="D778" s="465"/>
      <c r="E778" s="465"/>
      <c r="F778" s="465"/>
      <c r="G778" s="465"/>
      <c r="H778" s="465"/>
      <c r="I778" s="465"/>
      <c r="J778" s="465"/>
      <c r="K778" s="465"/>
      <c r="L778" s="465"/>
      <c r="M778" s="465"/>
      <c r="N778" s="465"/>
      <c r="O778" s="465"/>
      <c r="P778" s="465"/>
      <c r="Q778" s="465"/>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5"/>
      <c r="D779" s="465"/>
      <c r="E779" s="465"/>
      <c r="F779" s="465"/>
      <c r="G779" s="465"/>
      <c r="H779" s="465"/>
      <c r="I779" s="465"/>
      <c r="J779" s="465"/>
      <c r="K779" s="465"/>
      <c r="L779" s="465"/>
      <c r="M779" s="465"/>
      <c r="N779" s="465"/>
      <c r="O779" s="465"/>
      <c r="P779" s="465"/>
      <c r="Q779" s="465"/>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5"/>
      <c r="D780" s="465"/>
      <c r="E780" s="465"/>
      <c r="F780" s="465"/>
      <c r="G780" s="465"/>
      <c r="H780" s="465"/>
      <c r="I780" s="465"/>
      <c r="J780" s="465"/>
      <c r="K780" s="465"/>
      <c r="L780" s="465"/>
      <c r="M780" s="465"/>
      <c r="N780" s="465"/>
      <c r="O780" s="465"/>
      <c r="P780" s="465"/>
      <c r="Q780" s="465"/>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5"/>
      <c r="D781" s="465"/>
      <c r="E781" s="465"/>
      <c r="F781" s="465"/>
      <c r="G781" s="465"/>
      <c r="H781" s="465"/>
      <c r="I781" s="465"/>
      <c r="J781" s="465"/>
      <c r="K781" s="465"/>
      <c r="L781" s="465"/>
      <c r="M781" s="465"/>
      <c r="N781" s="465"/>
      <c r="O781" s="465"/>
      <c r="P781" s="465"/>
      <c r="Q781" s="465"/>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5"/>
      <c r="D782" s="465"/>
      <c r="E782" s="465"/>
      <c r="F782" s="465"/>
      <c r="G782" s="465"/>
      <c r="H782" s="465"/>
      <c r="I782" s="465"/>
      <c r="J782" s="465"/>
      <c r="K782" s="465"/>
      <c r="L782" s="465"/>
      <c r="M782" s="465"/>
      <c r="N782" s="465"/>
      <c r="O782" s="465"/>
      <c r="P782" s="465"/>
      <c r="Q782" s="465"/>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5"/>
      <c r="D783" s="465"/>
      <c r="E783" s="465"/>
      <c r="F783" s="465"/>
      <c r="G783" s="465"/>
      <c r="H783" s="465"/>
      <c r="I783" s="465"/>
      <c r="J783" s="465"/>
      <c r="K783" s="465"/>
      <c r="L783" s="465"/>
      <c r="M783" s="465"/>
      <c r="N783" s="465"/>
      <c r="O783" s="465"/>
      <c r="P783" s="465"/>
      <c r="Q783" s="465"/>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5"/>
      <c r="D784" s="465"/>
      <c r="E784" s="465"/>
      <c r="F784" s="465"/>
      <c r="G784" s="465"/>
      <c r="H784" s="465"/>
      <c r="I784" s="465"/>
      <c r="J784" s="465"/>
      <c r="K784" s="465"/>
      <c r="L784" s="465"/>
      <c r="M784" s="465"/>
      <c r="N784" s="465"/>
      <c r="O784" s="465"/>
      <c r="P784" s="465"/>
      <c r="Q784" s="465"/>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5"/>
      <c r="D785" s="465"/>
      <c r="E785" s="465"/>
      <c r="F785" s="465"/>
      <c r="G785" s="465"/>
      <c r="H785" s="465"/>
      <c r="I785" s="465"/>
      <c r="J785" s="465"/>
      <c r="K785" s="465"/>
      <c r="L785" s="465"/>
      <c r="M785" s="465"/>
      <c r="N785" s="465"/>
      <c r="O785" s="465"/>
      <c r="P785" s="465"/>
      <c r="Q785" s="465"/>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5"/>
      <c r="D786" s="465"/>
      <c r="E786" s="465"/>
      <c r="F786" s="465"/>
      <c r="G786" s="465"/>
      <c r="H786" s="465"/>
      <c r="I786" s="465"/>
      <c r="J786" s="465"/>
      <c r="K786" s="465"/>
      <c r="L786" s="465"/>
      <c r="M786" s="465"/>
      <c r="N786" s="465"/>
      <c r="O786" s="465"/>
      <c r="P786" s="465"/>
      <c r="Q786" s="465"/>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5"/>
      <c r="D787" s="465"/>
      <c r="E787" s="465"/>
      <c r="F787" s="465"/>
      <c r="G787" s="465"/>
      <c r="H787" s="465"/>
      <c r="I787" s="465"/>
      <c r="J787" s="465"/>
      <c r="K787" s="465"/>
      <c r="L787" s="465"/>
      <c r="M787" s="465"/>
      <c r="N787" s="465"/>
      <c r="O787" s="465"/>
      <c r="P787" s="465"/>
      <c r="Q787" s="465"/>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5"/>
      <c r="D788" s="465"/>
      <c r="E788" s="465"/>
      <c r="F788" s="465"/>
      <c r="G788" s="465"/>
      <c r="H788" s="465"/>
      <c r="I788" s="465"/>
      <c r="J788" s="465"/>
      <c r="K788" s="465"/>
      <c r="L788" s="465"/>
      <c r="M788" s="465"/>
      <c r="N788" s="465"/>
      <c r="O788" s="465"/>
      <c r="P788" s="465"/>
      <c r="Q788" s="465"/>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5"/>
      <c r="D789" s="465"/>
      <c r="E789" s="465"/>
      <c r="F789" s="465"/>
      <c r="G789" s="465"/>
      <c r="H789" s="465"/>
      <c r="I789" s="465"/>
      <c r="J789" s="465"/>
      <c r="K789" s="465"/>
      <c r="L789" s="465"/>
      <c r="M789" s="465"/>
      <c r="N789" s="465"/>
      <c r="O789" s="465"/>
      <c r="P789" s="465"/>
      <c r="Q789" s="465"/>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5"/>
      <c r="D790" s="465"/>
      <c r="E790" s="465"/>
      <c r="F790" s="465"/>
      <c r="G790" s="465"/>
      <c r="H790" s="465"/>
      <c r="I790" s="465"/>
      <c r="J790" s="465"/>
      <c r="K790" s="465"/>
      <c r="L790" s="465"/>
      <c r="M790" s="465"/>
      <c r="N790" s="465"/>
      <c r="O790" s="465"/>
      <c r="P790" s="465"/>
      <c r="Q790" s="465"/>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5"/>
      <c r="D791" s="465"/>
      <c r="E791" s="465"/>
      <c r="F791" s="465"/>
      <c r="G791" s="465"/>
      <c r="H791" s="465"/>
      <c r="I791" s="465"/>
      <c r="J791" s="465"/>
      <c r="K791" s="465"/>
      <c r="L791" s="465"/>
      <c r="M791" s="465"/>
      <c r="N791" s="465"/>
      <c r="O791" s="465"/>
      <c r="P791" s="465"/>
      <c r="Q791" s="465"/>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5"/>
      <c r="D792" s="465"/>
      <c r="E792" s="465"/>
      <c r="F792" s="465"/>
      <c r="G792" s="465"/>
      <c r="H792" s="465"/>
      <c r="I792" s="465"/>
      <c r="J792" s="465"/>
      <c r="K792" s="465"/>
      <c r="L792" s="465"/>
      <c r="M792" s="465"/>
      <c r="N792" s="465"/>
      <c r="O792" s="465"/>
      <c r="P792" s="465"/>
      <c r="Q792" s="465"/>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5"/>
      <c r="D793" s="465"/>
      <c r="E793" s="465"/>
      <c r="F793" s="465"/>
      <c r="G793" s="465"/>
      <c r="H793" s="465"/>
      <c r="I793" s="465"/>
      <c r="J793" s="465"/>
      <c r="K793" s="465"/>
      <c r="L793" s="465"/>
      <c r="M793" s="465"/>
      <c r="N793" s="465"/>
      <c r="O793" s="465"/>
      <c r="P793" s="465"/>
      <c r="Q793" s="465"/>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5"/>
      <c r="D794" s="465"/>
      <c r="E794" s="465"/>
      <c r="F794" s="465"/>
      <c r="G794" s="465"/>
      <c r="H794" s="465"/>
      <c r="I794" s="465"/>
      <c r="J794" s="465"/>
      <c r="K794" s="465"/>
      <c r="L794" s="465"/>
      <c r="M794" s="465"/>
      <c r="N794" s="465"/>
      <c r="O794" s="465"/>
      <c r="P794" s="465"/>
      <c r="Q794" s="465"/>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5"/>
      <c r="D795" s="465"/>
      <c r="E795" s="465"/>
      <c r="F795" s="465"/>
      <c r="G795" s="465"/>
      <c r="H795" s="465"/>
      <c r="I795" s="465"/>
      <c r="J795" s="465"/>
      <c r="K795" s="465"/>
      <c r="L795" s="465"/>
      <c r="M795" s="465"/>
      <c r="N795" s="465"/>
      <c r="O795" s="465"/>
      <c r="P795" s="465"/>
      <c r="Q795" s="465"/>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5"/>
      <c r="D796" s="465"/>
      <c r="E796" s="465"/>
      <c r="F796" s="465"/>
      <c r="G796" s="465"/>
      <c r="H796" s="465"/>
      <c r="I796" s="465"/>
      <c r="J796" s="465"/>
      <c r="K796" s="465"/>
      <c r="L796" s="465"/>
      <c r="M796" s="465"/>
      <c r="N796" s="465"/>
      <c r="O796" s="465"/>
      <c r="P796" s="465"/>
      <c r="Q796" s="465"/>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5"/>
      <c r="D797" s="465"/>
      <c r="E797" s="465"/>
      <c r="F797" s="465"/>
      <c r="G797" s="465"/>
      <c r="H797" s="465"/>
      <c r="I797" s="465"/>
      <c r="J797" s="465"/>
      <c r="K797" s="465"/>
      <c r="L797" s="465"/>
      <c r="M797" s="465"/>
      <c r="N797" s="465"/>
      <c r="O797" s="465"/>
      <c r="P797" s="465"/>
      <c r="Q797" s="465"/>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5"/>
      <c r="D798" s="465"/>
      <c r="E798" s="465"/>
      <c r="F798" s="465"/>
      <c r="G798" s="465"/>
      <c r="H798" s="465"/>
      <c r="I798" s="465"/>
      <c r="J798" s="465"/>
      <c r="K798" s="465"/>
      <c r="L798" s="465"/>
      <c r="M798" s="465"/>
      <c r="N798" s="465"/>
      <c r="O798" s="465"/>
      <c r="P798" s="465"/>
      <c r="Q798" s="465"/>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5"/>
      <c r="D799" s="465"/>
      <c r="E799" s="465"/>
      <c r="F799" s="465"/>
      <c r="G799" s="465"/>
      <c r="H799" s="465"/>
      <c r="I799" s="465"/>
      <c r="J799" s="465"/>
      <c r="K799" s="465"/>
      <c r="L799" s="465"/>
      <c r="M799" s="465"/>
      <c r="N799" s="465"/>
      <c r="O799" s="465"/>
      <c r="P799" s="465"/>
      <c r="Q799" s="465"/>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5"/>
      <c r="D800" s="465"/>
      <c r="E800" s="465"/>
      <c r="F800" s="465"/>
      <c r="G800" s="465"/>
      <c r="H800" s="465"/>
      <c r="I800" s="465"/>
      <c r="J800" s="465"/>
      <c r="K800" s="465"/>
      <c r="L800" s="465"/>
      <c r="M800" s="465"/>
      <c r="N800" s="465"/>
      <c r="O800" s="465"/>
      <c r="P800" s="465"/>
      <c r="Q800" s="465"/>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5"/>
      <c r="D801" s="465"/>
      <c r="E801" s="465"/>
      <c r="F801" s="465"/>
      <c r="G801" s="465"/>
      <c r="H801" s="465"/>
      <c r="I801" s="465"/>
      <c r="J801" s="465"/>
      <c r="K801" s="465"/>
      <c r="L801" s="465"/>
      <c r="M801" s="465"/>
      <c r="N801" s="465"/>
      <c r="O801" s="465"/>
      <c r="P801" s="465"/>
      <c r="Q801" s="465"/>
    </row>
    <row r="802" ht="25.15" customHeight="true" x14ac:dyDescent="0.2">
      <c r="C802" s="465"/>
      <c r="D802" s="465"/>
      <c r="E802" s="465"/>
      <c r="F802" s="465"/>
      <c r="G802" s="465"/>
      <c r="H802" s="465"/>
      <c r="I802" s="465"/>
      <c r="J802" s="465"/>
      <c r="K802" s="465"/>
      <c r="L802" s="465"/>
      <c r="M802" s="465"/>
      <c r="N802" s="465"/>
      <c r="O802" s="465"/>
      <c r="P802" s="465"/>
      <c r="Q802" s="465"/>
    </row>
    <row r="803" ht="25.15" customHeight="true" x14ac:dyDescent="0.2">
      <c r="C803" s="465"/>
      <c r="D803" s="465"/>
      <c r="E803" s="465"/>
      <c r="F803" s="465"/>
      <c r="G803" s="465"/>
      <c r="H803" s="465"/>
      <c r="I803" s="465"/>
      <c r="J803" s="465"/>
      <c r="K803" s="465"/>
      <c r="L803" s="465"/>
      <c r="M803" s="465"/>
      <c r="N803" s="465"/>
      <c r="O803" s="465"/>
      <c r="P803" s="465"/>
      <c r="Q803" s="465"/>
    </row>
    <row r="804" ht="25.15" customHeight="true" x14ac:dyDescent="0.2">
      <c r="C804" s="465"/>
      <c r="D804" s="465"/>
      <c r="E804" s="465"/>
      <c r="F804" s="465"/>
      <c r="G804" s="465"/>
      <c r="H804" s="465"/>
      <c r="I804" s="465"/>
      <c r="J804" s="465"/>
      <c r="K804" s="465"/>
      <c r="L804" s="465"/>
      <c r="M804" s="465"/>
      <c r="N804" s="465"/>
      <c r="O804" s="465"/>
      <c r="P804" s="465"/>
      <c r="Q804" s="465"/>
    </row>
    <row r="805" ht="25.15" customHeight="true" x14ac:dyDescent="0.2">
      <c r="C805" s="465"/>
      <c r="D805" s="465"/>
      <c r="E805" s="465"/>
      <c r="F805" s="465"/>
      <c r="G805" s="465"/>
      <c r="H805" s="465"/>
      <c r="I805" s="465"/>
      <c r="J805" s="465"/>
      <c r="K805" s="465"/>
      <c r="L805" s="465"/>
      <c r="M805" s="465"/>
      <c r="N805" s="465"/>
      <c r="O805" s="465"/>
      <c r="P805" s="465"/>
      <c r="Q805" s="465"/>
    </row>
    <row r="806" ht="25.15" customHeight="true" x14ac:dyDescent="0.2">
      <c r="C806" s="465"/>
      <c r="D806" s="465"/>
      <c r="E806" s="465"/>
      <c r="F806" s="465"/>
      <c r="G806" s="465"/>
      <c r="H806" s="465"/>
      <c r="I806" s="465"/>
      <c r="J806" s="465"/>
      <c r="K806" s="465"/>
      <c r="L806" s="465"/>
      <c r="M806" s="465"/>
      <c r="N806" s="465"/>
      <c r="O806" s="465"/>
      <c r="P806" s="465"/>
      <c r="Q806" s="465"/>
    </row>
    <row r="807" ht="25.15" customHeight="true" x14ac:dyDescent="0.2">
      <c r="C807" s="465"/>
      <c r="D807" s="465"/>
      <c r="E807" s="465"/>
      <c r="F807" s="465"/>
      <c r="G807" s="465"/>
      <c r="H807" s="465"/>
      <c r="I807" s="465"/>
      <c r="J807" s="465"/>
      <c r="K807" s="465"/>
      <c r="L807" s="465"/>
      <c r="M807" s="465"/>
      <c r="N807" s="465"/>
      <c r="O807" s="465"/>
      <c r="P807" s="465"/>
      <c r="Q807" s="465"/>
    </row>
    <row r="808" ht="25.15" customHeight="true" x14ac:dyDescent="0.2">
      <c r="C808" s="465"/>
      <c r="D808" s="465"/>
      <c r="E808" s="465"/>
      <c r="F808" s="465"/>
      <c r="G808" s="465"/>
      <c r="H808" s="465"/>
      <c r="I808" s="465"/>
      <c r="J808" s="465"/>
      <c r="K808" s="465"/>
      <c r="L808" s="465"/>
      <c r="M808" s="465"/>
      <c r="N808" s="465"/>
      <c r="O808" s="465"/>
      <c r="P808" s="465"/>
      <c r="Q808" s="465"/>
    </row>
    <row r="809" ht="25.15" customHeight="true" x14ac:dyDescent="0.2">
      <c r="C809" s="465"/>
      <c r="D809" s="465"/>
      <c r="E809" s="465"/>
      <c r="F809" s="465"/>
      <c r="G809" s="465"/>
      <c r="H809" s="465"/>
      <c r="I809" s="465"/>
      <c r="J809" s="465"/>
      <c r="K809" s="465"/>
      <c r="L809" s="465"/>
      <c r="M809" s="465"/>
      <c r="N809" s="465"/>
      <c r="O809" s="465"/>
      <c r="P809" s="465"/>
      <c r="Q809" s="465"/>
    </row>
    <row r="810" ht="25.15" customHeight="true" x14ac:dyDescent="0.2">
      <c r="C810" s="465"/>
      <c r="D810" s="465"/>
      <c r="E810" s="465"/>
      <c r="F810" s="465"/>
      <c r="G810" s="465"/>
      <c r="H810" s="465"/>
      <c r="I810" s="465"/>
      <c r="J810" s="465"/>
      <c r="K810" s="465"/>
      <c r="L810" s="465"/>
      <c r="M810" s="465"/>
      <c r="N810" s="465"/>
      <c r="O810" s="465"/>
      <c r="P810" s="465"/>
      <c r="Q810" s="465"/>
    </row>
    <row r="811" ht="25.15" customHeight="true" x14ac:dyDescent="0.2">
      <c r="C811" s="465"/>
      <c r="D811" s="465"/>
      <c r="E811" s="465"/>
      <c r="F811" s="465"/>
      <c r="G811" s="465"/>
      <c r="H811" s="465"/>
      <c r="I811" s="465"/>
      <c r="J811" s="465"/>
      <c r="K811" s="465"/>
      <c r="L811" s="465"/>
      <c r="M811" s="465"/>
      <c r="N811" s="465"/>
      <c r="O811" s="465"/>
      <c r="P811" s="465"/>
      <c r="Q811" s="465"/>
    </row>
    <row r="812" ht="25.15" customHeight="true" x14ac:dyDescent="0.2">
      <c r="C812" s="465"/>
      <c r="D812" s="465"/>
      <c r="E812" s="465"/>
      <c r="F812" s="465"/>
      <c r="G812" s="465"/>
      <c r="H812" s="465"/>
      <c r="I812" s="465"/>
      <c r="J812" s="465"/>
      <c r="K812" s="465"/>
      <c r="L812" s="465"/>
      <c r="M812" s="465"/>
      <c r="N812" s="465"/>
      <c r="O812" s="465"/>
      <c r="P812" s="465"/>
      <c r="Q812" s="465"/>
    </row>
    <row r="813" ht="25.15" customHeight="true" x14ac:dyDescent="0.2">
      <c r="C813" s="465"/>
      <c r="D813" s="465"/>
      <c r="E813" s="465"/>
      <c r="F813" s="465"/>
      <c r="G813" s="465"/>
      <c r="H813" s="465"/>
      <c r="I813" s="465"/>
      <c r="J813" s="465"/>
      <c r="K813" s="465"/>
      <c r="L813" s="465"/>
      <c r="M813" s="465"/>
      <c r="N813" s="465"/>
      <c r="O813" s="465"/>
      <c r="P813" s="465"/>
      <c r="Q813" s="465"/>
    </row>
    <row r="814" ht="25.15" customHeight="true" x14ac:dyDescent="0.2">
      <c r="C814" s="465"/>
      <c r="D814" s="465"/>
      <c r="E814" s="465"/>
      <c r="F814" s="465"/>
      <c r="G814" s="465"/>
      <c r="H814" s="465"/>
      <c r="I814" s="465"/>
      <c r="J814" s="465"/>
      <c r="K814" s="465"/>
      <c r="L814" s="465"/>
      <c r="M814" s="465"/>
      <c r="N814" s="465"/>
      <c r="O814" s="465"/>
      <c r="P814" s="465"/>
      <c r="Q814" s="465"/>
    </row>
    <row r="815" ht="25.15" customHeight="true" x14ac:dyDescent="0.2">
      <c r="C815" s="465"/>
      <c r="D815" s="465"/>
      <c r="E815" s="465"/>
      <c r="F815" s="465"/>
      <c r="G815" s="465"/>
      <c r="H815" s="465"/>
      <c r="I815" s="465"/>
      <c r="J815" s="465"/>
      <c r="K815" s="465"/>
      <c r="L815" s="465"/>
      <c r="M815" s="465"/>
      <c r="N815" s="465"/>
      <c r="O815" s="465"/>
      <c r="P815" s="465"/>
      <c r="Q815" s="465"/>
    </row>
    <row r="816" ht="25.15" customHeight="true" x14ac:dyDescent="0.2">
      <c r="C816" s="465"/>
      <c r="D816" s="465"/>
      <c r="E816" s="465"/>
      <c r="F816" s="465"/>
      <c r="G816" s="465"/>
      <c r="H816" s="465"/>
      <c r="I816" s="465"/>
      <c r="J816" s="465"/>
      <c r="K816" s="465"/>
      <c r="L816" s="465"/>
      <c r="M816" s="465"/>
      <c r="N816" s="465"/>
      <c r="O816" s="465"/>
      <c r="P816" s="465"/>
      <c r="Q816" s="465"/>
    </row>
    <row r="817" ht="25.15" customHeight="true" x14ac:dyDescent="0.2">
      <c r="C817" s="465"/>
      <c r="D817" s="465"/>
      <c r="E817" s="465"/>
      <c r="F817" s="465"/>
      <c r="G817" s="465"/>
      <c r="H817" s="465"/>
      <c r="I817" s="465"/>
      <c r="J817" s="465"/>
      <c r="K817" s="465"/>
      <c r="L817" s="465"/>
      <c r="M817" s="465"/>
      <c r="N817" s="465"/>
      <c r="O817" s="465"/>
      <c r="P817" s="465"/>
      <c r="Q817" s="465"/>
    </row>
    <row r="818" ht="25.15" customHeight="true" x14ac:dyDescent="0.2">
      <c r="C818" s="465"/>
      <c r="D818" s="465"/>
      <c r="E818" s="465"/>
      <c r="F818" s="465"/>
      <c r="G818" s="465"/>
      <c r="H818" s="465"/>
      <c r="I818" s="465"/>
      <c r="J818" s="465"/>
      <c r="K818" s="465"/>
      <c r="L818" s="465"/>
      <c r="M818" s="465"/>
      <c r="N818" s="465"/>
      <c r="O818" s="465"/>
      <c r="P818" s="465"/>
      <c r="Q818" s="465"/>
    </row>
    <row r="819" ht="25.15" customHeight="true" x14ac:dyDescent="0.2">
      <c r="C819" s="465"/>
      <c r="D819" s="465"/>
      <c r="E819" s="465"/>
      <c r="F819" s="465"/>
      <c r="G819" s="465"/>
      <c r="H819" s="465"/>
      <c r="I819" s="465"/>
      <c r="J819" s="465"/>
      <c r="K819" s="465"/>
      <c r="L819" s="465"/>
      <c r="M819" s="465"/>
      <c r="N819" s="465"/>
      <c r="O819" s="465"/>
      <c r="P819" s="465"/>
      <c r="Q819" s="465"/>
    </row>
    <row r="820" ht="25.15" customHeight="true" x14ac:dyDescent="0.2">
      <c r="C820" s="465"/>
      <c r="D820" s="465"/>
      <c r="E820" s="465"/>
      <c r="F820" s="465"/>
      <c r="G820" s="465"/>
      <c r="H820" s="465"/>
      <c r="I820" s="465"/>
      <c r="J820" s="465"/>
      <c r="K820" s="465"/>
      <c r="L820" s="465"/>
      <c r="M820" s="465"/>
      <c r="N820" s="465"/>
      <c r="O820" s="465"/>
      <c r="P820" s="465"/>
      <c r="Q820" s="465"/>
    </row>
    <row r="821" ht="25.15" customHeight="true" x14ac:dyDescent="0.2">
      <c r="C821" s="465"/>
      <c r="D821" s="465"/>
      <c r="E821" s="465"/>
      <c r="F821" s="465"/>
      <c r="G821" s="465"/>
      <c r="H821" s="465"/>
      <c r="I821" s="465"/>
      <c r="J821" s="465"/>
      <c r="K821" s="465"/>
      <c r="L821" s="465"/>
      <c r="M821" s="465"/>
      <c r="N821" s="465"/>
      <c r="O821" s="465"/>
      <c r="P821" s="465"/>
      <c r="Q821" s="465"/>
    </row>
    <row r="822" ht="25.15" customHeight="true" x14ac:dyDescent="0.2">
      <c r="C822" s="465"/>
      <c r="D822" s="465"/>
      <c r="E822" s="465"/>
      <c r="F822" s="465"/>
      <c r="G822" s="465"/>
      <c r="H822" s="465"/>
      <c r="I822" s="465"/>
      <c r="J822" s="465"/>
      <c r="K822" s="465"/>
      <c r="L822" s="465"/>
      <c r="M822" s="465"/>
      <c r="N822" s="465"/>
      <c r="O822" s="465"/>
      <c r="P822" s="465"/>
      <c r="Q822" s="465"/>
    </row>
    <row r="823" ht="25.15" customHeight="true" x14ac:dyDescent="0.2">
      <c r="C823" s="465"/>
      <c r="D823" s="465"/>
      <c r="E823" s="465"/>
      <c r="F823" s="465"/>
      <c r="G823" s="465"/>
      <c r="H823" s="465"/>
      <c r="I823" s="465"/>
      <c r="J823" s="465"/>
      <c r="K823" s="465"/>
      <c r="L823" s="465"/>
      <c r="M823" s="465"/>
      <c r="N823" s="465"/>
      <c r="O823" s="465"/>
      <c r="P823" s="465"/>
      <c r="Q823" s="465"/>
    </row>
    <row r="824" ht="25.15" customHeight="true" x14ac:dyDescent="0.2">
      <c r="C824" s="465"/>
      <c r="D824" s="465"/>
      <c r="E824" s="465"/>
      <c r="F824" s="465"/>
      <c r="G824" s="465"/>
      <c r="H824" s="465"/>
      <c r="I824" s="465"/>
      <c r="J824" s="465"/>
      <c r="K824" s="465"/>
      <c r="L824" s="465"/>
      <c r="M824" s="465"/>
      <c r="N824" s="465"/>
      <c r="O824" s="465"/>
      <c r="P824" s="465"/>
      <c r="Q824" s="465"/>
    </row>
    <row r="825" ht="25.15" customHeight="true" x14ac:dyDescent="0.2">
      <c r="C825" s="465"/>
      <c r="D825" s="465"/>
      <c r="E825" s="465"/>
      <c r="F825" s="465"/>
      <c r="G825" s="465"/>
      <c r="H825" s="465"/>
      <c r="I825" s="465"/>
      <c r="J825" s="465"/>
      <c r="K825" s="465"/>
      <c r="L825" s="465"/>
      <c r="M825" s="465"/>
      <c r="N825" s="465"/>
      <c r="O825" s="465"/>
      <c r="P825" s="465"/>
      <c r="Q825" s="465"/>
    </row>
    <row r="826" ht="25.15" customHeight="true" x14ac:dyDescent="0.2">
      <c r="C826" s="465"/>
      <c r="D826" s="465"/>
      <c r="E826" s="465"/>
      <c r="F826" s="465"/>
      <c r="G826" s="465"/>
      <c r="H826" s="465"/>
      <c r="I826" s="465"/>
      <c r="J826" s="465"/>
      <c r="K826" s="465"/>
      <c r="L826" s="465"/>
      <c r="M826" s="465"/>
      <c r="N826" s="465"/>
      <c r="O826" s="465"/>
      <c r="P826" s="465"/>
      <c r="Q826" s="465"/>
    </row>
    <row r="827" ht="25.15" customHeight="true" x14ac:dyDescent="0.2">
      <c r="C827" s="465"/>
      <c r="D827" s="465"/>
      <c r="E827" s="465"/>
      <c r="F827" s="465"/>
      <c r="G827" s="465"/>
      <c r="H827" s="465"/>
      <c r="I827" s="465"/>
      <c r="J827" s="465"/>
      <c r="K827" s="465"/>
      <c r="L827" s="465"/>
      <c r="M827" s="465"/>
      <c r="N827" s="465"/>
      <c r="O827" s="465"/>
      <c r="P827" s="465"/>
      <c r="Q827" s="465"/>
    </row>
    <row r="828" ht="25.15" customHeight="true" x14ac:dyDescent="0.2">
      <c r="C828" s="465"/>
      <c r="D828" s="465"/>
      <c r="E828" s="465"/>
      <c r="F828" s="465"/>
      <c r="G828" s="465"/>
      <c r="H828" s="465"/>
      <c r="I828" s="465"/>
      <c r="J828" s="465"/>
      <c r="K828" s="465"/>
      <c r="L828" s="465"/>
      <c r="M828" s="465"/>
      <c r="N828" s="465"/>
      <c r="O828" s="465"/>
      <c r="P828" s="465"/>
      <c r="Q828" s="465"/>
    </row>
    <row r="829" ht="25.15" customHeight="true" x14ac:dyDescent="0.2">
      <c r="C829" s="465"/>
      <c r="D829" s="465"/>
      <c r="E829" s="465"/>
      <c r="F829" s="465"/>
      <c r="G829" s="465"/>
      <c r="H829" s="465"/>
      <c r="I829" s="465"/>
      <c r="J829" s="465"/>
      <c r="K829" s="465"/>
      <c r="L829" s="465"/>
      <c r="M829" s="465"/>
      <c r="N829" s="465"/>
      <c r="O829" s="465"/>
      <c r="P829" s="465"/>
      <c r="Q829" s="465"/>
    </row>
    <row r="830" ht="25.15" customHeight="true" x14ac:dyDescent="0.2">
      <c r="C830" s="465"/>
      <c r="D830" s="465"/>
      <c r="E830" s="465"/>
      <c r="F830" s="465"/>
      <c r="G830" s="465"/>
      <c r="H830" s="465"/>
      <c r="I830" s="465"/>
      <c r="J830" s="465"/>
      <c r="K830" s="465"/>
      <c r="L830" s="465"/>
      <c r="M830" s="465"/>
      <c r="N830" s="465"/>
      <c r="O830" s="465"/>
      <c r="P830" s="465"/>
      <c r="Q830" s="465"/>
    </row>
    <row r="831" ht="25.15" customHeight="true" x14ac:dyDescent="0.2">
      <c r="C831" s="465"/>
      <c r="D831" s="465"/>
      <c r="E831" s="465"/>
      <c r="F831" s="465"/>
      <c r="G831" s="465"/>
      <c r="H831" s="465"/>
      <c r="I831" s="465"/>
      <c r="J831" s="465"/>
      <c r="K831" s="465"/>
      <c r="L831" s="465"/>
      <c r="M831" s="465"/>
      <c r="N831" s="465"/>
      <c r="O831" s="465"/>
      <c r="P831" s="465"/>
      <c r="Q831" s="465"/>
    </row>
    <row r="832" ht="25.15" customHeight="true" x14ac:dyDescent="0.2">
      <c r="C832" s="465"/>
      <c r="D832" s="465"/>
      <c r="E832" s="465"/>
      <c r="F832" s="465"/>
      <c r="G832" s="465"/>
      <c r="H832" s="465"/>
      <c r="I832" s="465"/>
      <c r="J832" s="465"/>
      <c r="K832" s="465"/>
      <c r="L832" s="465"/>
      <c r="M832" s="465"/>
      <c r="N832" s="465"/>
      <c r="O832" s="465"/>
      <c r="P832" s="465"/>
      <c r="Q832" s="465"/>
    </row>
    <row r="833" ht="25.15" customHeight="true" x14ac:dyDescent="0.2">
      <c r="C833" s="465"/>
      <c r="D833" s="465"/>
      <c r="E833" s="465"/>
      <c r="F833" s="465"/>
      <c r="G833" s="465"/>
      <c r="H833" s="465"/>
      <c r="I833" s="465"/>
      <c r="J833" s="465"/>
      <c r="K833" s="465"/>
      <c r="L833" s="465"/>
      <c r="M833" s="465"/>
      <c r="N833" s="465"/>
      <c r="O833" s="465"/>
      <c r="P833" s="465"/>
      <c r="Q833" s="465"/>
    </row>
    <row r="834" ht="25.15" customHeight="true" x14ac:dyDescent="0.2">
      <c r="C834" s="465"/>
      <c r="D834" s="465"/>
      <c r="E834" s="465"/>
      <c r="F834" s="465"/>
      <c r="G834" s="465"/>
      <c r="H834" s="465"/>
      <c r="I834" s="465"/>
      <c r="J834" s="465"/>
      <c r="K834" s="465"/>
      <c r="L834" s="465"/>
      <c r="M834" s="465"/>
      <c r="N834" s="465"/>
      <c r="O834" s="465"/>
      <c r="P834" s="465"/>
      <c r="Q834" s="465"/>
    </row>
    <row r="835" ht="25.15" customHeight="true" x14ac:dyDescent="0.2">
      <c r="C835" s="465"/>
      <c r="D835" s="465"/>
      <c r="E835" s="465"/>
      <c r="F835" s="465"/>
      <c r="G835" s="465"/>
      <c r="H835" s="465"/>
      <c r="I835" s="465"/>
      <c r="J835" s="465"/>
      <c r="K835" s="465"/>
      <c r="L835" s="465"/>
      <c r="M835" s="465"/>
      <c r="N835" s="465"/>
      <c r="O835" s="465"/>
      <c r="P835" s="465"/>
      <c r="Q835" s="465"/>
    </row>
    <row r="836" ht="25.15" customHeight="true" x14ac:dyDescent="0.2">
      <c r="C836" s="465"/>
      <c r="D836" s="465"/>
      <c r="E836" s="465"/>
      <c r="F836" s="465"/>
      <c r="G836" s="465"/>
      <c r="H836" s="465"/>
      <c r="I836" s="465"/>
      <c r="J836" s="465"/>
      <c r="K836" s="465"/>
      <c r="L836" s="465"/>
      <c r="M836" s="465"/>
      <c r="N836" s="465"/>
      <c r="O836" s="465"/>
      <c r="P836" s="465"/>
      <c r="Q836" s="465"/>
    </row>
    <row r="837" ht="25.15" customHeight="true" x14ac:dyDescent="0.2">
      <c r="C837" s="465"/>
      <c r="D837" s="465"/>
      <c r="E837" s="465"/>
      <c r="F837" s="465"/>
      <c r="G837" s="465"/>
      <c r="H837" s="465"/>
      <c r="I837" s="465"/>
      <c r="J837" s="465"/>
      <c r="K837" s="465"/>
      <c r="L837" s="465"/>
      <c r="M837" s="465"/>
      <c r="N837" s="465"/>
      <c r="O837" s="465"/>
      <c r="P837" s="465"/>
      <c r="Q837" s="465"/>
    </row>
    <row r="838" ht="25.15" customHeight="true" x14ac:dyDescent="0.2">
      <c r="C838" s="465"/>
      <c r="D838" s="465"/>
      <c r="E838" s="465"/>
      <c r="F838" s="465"/>
      <c r="G838" s="465"/>
      <c r="H838" s="465"/>
      <c r="I838" s="465"/>
      <c r="J838" s="465"/>
      <c r="K838" s="465"/>
      <c r="L838" s="465"/>
      <c r="M838" s="465"/>
      <c r="N838" s="465"/>
      <c r="O838" s="465"/>
      <c r="P838" s="465"/>
      <c r="Q838" s="465"/>
    </row>
    <row r="839" ht="25.15" customHeight="true" x14ac:dyDescent="0.2">
      <c r="C839" s="465"/>
      <c r="D839" s="465"/>
      <c r="E839" s="465"/>
      <c r="F839" s="465"/>
      <c r="G839" s="465"/>
      <c r="H839" s="465"/>
      <c r="I839" s="465"/>
      <c r="J839" s="465"/>
      <c r="K839" s="465"/>
      <c r="L839" s="465"/>
      <c r="M839" s="465"/>
      <c r="N839" s="465"/>
      <c r="O839" s="465"/>
      <c r="P839" s="465"/>
      <c r="Q839" s="465"/>
    </row>
    <row r="840" ht="25.15" customHeight="true" x14ac:dyDescent="0.2">
      <c r="C840" s="465"/>
      <c r="D840" s="465"/>
      <c r="E840" s="465"/>
      <c r="F840" s="465"/>
      <c r="G840" s="465"/>
      <c r="H840" s="465"/>
      <c r="I840" s="465"/>
      <c r="J840" s="465"/>
      <c r="K840" s="465"/>
      <c r="L840" s="465"/>
      <c r="M840" s="465"/>
      <c r="N840" s="465"/>
      <c r="O840" s="465"/>
      <c r="P840" s="465"/>
      <c r="Q840" s="465"/>
    </row>
    <row r="841" ht="25.15" customHeight="true" x14ac:dyDescent="0.2">
      <c r="C841" s="465"/>
      <c r="D841" s="465"/>
      <c r="E841" s="465"/>
      <c r="F841" s="465"/>
      <c r="G841" s="465"/>
      <c r="H841" s="465"/>
      <c r="I841" s="465"/>
      <c r="J841" s="465"/>
      <c r="K841" s="465"/>
      <c r="L841" s="465"/>
      <c r="M841" s="465"/>
      <c r="N841" s="465"/>
      <c r="O841" s="465"/>
      <c r="P841" s="465"/>
      <c r="Q841" s="465"/>
    </row>
    <row r="842" ht="25.15" customHeight="true" x14ac:dyDescent="0.2">
      <c r="C842" s="465"/>
      <c r="D842" s="465"/>
      <c r="E842" s="465"/>
      <c r="F842" s="465"/>
      <c r="G842" s="465"/>
      <c r="H842" s="465"/>
      <c r="I842" s="465"/>
      <c r="J842" s="465"/>
      <c r="K842" s="465"/>
      <c r="L842" s="465"/>
      <c r="M842" s="465"/>
      <c r="N842" s="465"/>
      <c r="O842" s="465"/>
      <c r="P842" s="465"/>
      <c r="Q842" s="465"/>
    </row>
    <row r="843" ht="25.15" customHeight="true" x14ac:dyDescent="0.2">
      <c r="C843" s="465"/>
      <c r="D843" s="465"/>
      <c r="E843" s="465"/>
      <c r="F843" s="465"/>
      <c r="G843" s="465"/>
      <c r="H843" s="465"/>
      <c r="I843" s="465"/>
      <c r="J843" s="465"/>
      <c r="K843" s="465"/>
      <c r="L843" s="465"/>
      <c r="M843" s="465"/>
      <c r="N843" s="465"/>
      <c r="O843" s="465"/>
      <c r="P843" s="465"/>
      <c r="Q843" s="465"/>
    </row>
    <row r="844" ht="25.15" customHeight="true" x14ac:dyDescent="0.2">
      <c r="C844" s="465"/>
      <c r="D844" s="465"/>
      <c r="E844" s="465"/>
      <c r="F844" s="465"/>
      <c r="G844" s="465"/>
      <c r="H844" s="465"/>
      <c r="I844" s="465"/>
      <c r="J844" s="465"/>
      <c r="K844" s="465"/>
      <c r="L844" s="465"/>
      <c r="M844" s="465"/>
      <c r="N844" s="465"/>
      <c r="O844" s="465"/>
      <c r="P844" s="465"/>
      <c r="Q844" s="465"/>
    </row>
    <row r="845" ht="25.15" customHeight="true" x14ac:dyDescent="0.2">
      <c r="C845" s="465"/>
      <c r="D845" s="465"/>
      <c r="E845" s="465"/>
      <c r="F845" s="465"/>
      <c r="G845" s="465"/>
      <c r="H845" s="465"/>
      <c r="I845" s="465"/>
      <c r="J845" s="465"/>
      <c r="K845" s="465"/>
      <c r="L845" s="465"/>
      <c r="M845" s="465"/>
      <c r="N845" s="465"/>
      <c r="O845" s="465"/>
      <c r="P845" s="465"/>
      <c r="Q845" s="465"/>
    </row>
    <row r="846" ht="25.15" customHeight="true" x14ac:dyDescent="0.2">
      <c r="C846" s="465"/>
      <c r="D846" s="465"/>
      <c r="E846" s="465"/>
      <c r="F846" s="465"/>
      <c r="G846" s="465"/>
      <c r="H846" s="465"/>
      <c r="I846" s="465"/>
      <c r="J846" s="465"/>
      <c r="K846" s="465"/>
      <c r="L846" s="465"/>
      <c r="M846" s="465"/>
      <c r="N846" s="465"/>
      <c r="O846" s="465"/>
      <c r="P846" s="465"/>
      <c r="Q846" s="465"/>
    </row>
    <row r="847" ht="25.15" customHeight="true" x14ac:dyDescent="0.2">
      <c r="C847" s="465"/>
      <c r="D847" s="465"/>
      <c r="E847" s="465"/>
      <c r="F847" s="465"/>
      <c r="G847" s="465"/>
      <c r="H847" s="465"/>
      <c r="I847" s="465"/>
      <c r="J847" s="465"/>
      <c r="K847" s="465"/>
      <c r="L847" s="465"/>
      <c r="M847" s="465"/>
      <c r="N847" s="465"/>
      <c r="O847" s="465"/>
      <c r="P847" s="465"/>
      <c r="Q847" s="465"/>
    </row>
    <row r="848" ht="25.15" customHeight="true" x14ac:dyDescent="0.2">
      <c r="C848" s="465"/>
      <c r="D848" s="465"/>
      <c r="E848" s="465"/>
      <c r="F848" s="465"/>
      <c r="G848" s="465"/>
      <c r="H848" s="465"/>
      <c r="I848" s="465"/>
      <c r="J848" s="465"/>
      <c r="K848" s="465"/>
      <c r="L848" s="465"/>
      <c r="M848" s="465"/>
      <c r="N848" s="465"/>
      <c r="O848" s="465"/>
      <c r="P848" s="465"/>
      <c r="Q848" s="465"/>
    </row>
    <row r="849" ht="25.15" customHeight="true" x14ac:dyDescent="0.2">
      <c r="C849" s="465"/>
      <c r="D849" s="465"/>
      <c r="E849" s="465"/>
      <c r="F849" s="465"/>
      <c r="G849" s="465"/>
      <c r="H849" s="465"/>
      <c r="I849" s="465"/>
      <c r="J849" s="465"/>
      <c r="K849" s="465"/>
      <c r="L849" s="465"/>
      <c r="M849" s="465"/>
      <c r="N849" s="465"/>
      <c r="O849" s="465"/>
      <c r="P849" s="465"/>
      <c r="Q849" s="465"/>
    </row>
    <row r="850" ht="25.15" customHeight="true" x14ac:dyDescent="0.2">
      <c r="C850" s="465"/>
      <c r="D850" s="465"/>
      <c r="E850" s="465"/>
      <c r="F850" s="465"/>
      <c r="G850" s="465"/>
      <c r="H850" s="465"/>
      <c r="I850" s="465"/>
      <c r="J850" s="465"/>
      <c r="K850" s="465"/>
      <c r="L850" s="465"/>
      <c r="M850" s="465"/>
      <c r="N850" s="465"/>
      <c r="O850" s="465"/>
      <c r="P850" s="465"/>
      <c r="Q850" s="465"/>
    </row>
    <row r="851" ht="25.15" customHeight="true" x14ac:dyDescent="0.2">
      <c r="C851" s="465"/>
      <c r="D851" s="465"/>
      <c r="E851" s="465"/>
      <c r="F851" s="465"/>
      <c r="G851" s="465"/>
      <c r="H851" s="465"/>
      <c r="I851" s="465"/>
      <c r="J851" s="465"/>
      <c r="K851" s="465"/>
      <c r="L851" s="465"/>
      <c r="M851" s="465"/>
      <c r="N851" s="465"/>
      <c r="O851" s="465"/>
      <c r="P851" s="465"/>
      <c r="Q851" s="465"/>
    </row>
    <row r="852" ht="25.15" customHeight="true" x14ac:dyDescent="0.2">
      <c r="C852" s="465"/>
      <c r="D852" s="465"/>
      <c r="E852" s="465"/>
      <c r="F852" s="465"/>
      <c r="G852" s="465"/>
      <c r="H852" s="465"/>
      <c r="I852" s="465"/>
      <c r="J852" s="465"/>
      <c r="K852" s="465"/>
      <c r="L852" s="465"/>
      <c r="M852" s="465"/>
      <c r="N852" s="465"/>
      <c r="O852" s="465"/>
      <c r="P852" s="465"/>
      <c r="Q852" s="465"/>
    </row>
    <row r="853" ht="25.15" customHeight="true" x14ac:dyDescent="0.2">
      <c r="C853" s="465"/>
      <c r="D853" s="465"/>
      <c r="E853" s="465"/>
      <c r="F853" s="465"/>
      <c r="G853" s="465"/>
      <c r="H853" s="465"/>
      <c r="I853" s="465"/>
      <c r="J853" s="465"/>
      <c r="K853" s="465"/>
      <c r="L853" s="465"/>
      <c r="M853" s="465"/>
      <c r="N853" s="465"/>
      <c r="O853" s="465"/>
      <c r="P853" s="465"/>
      <c r="Q853" s="465"/>
    </row>
    <row r="854" ht="25.15" customHeight="true" x14ac:dyDescent="0.2">
      <c r="C854" s="465"/>
      <c r="D854" s="465"/>
      <c r="E854" s="465"/>
      <c r="F854" s="465"/>
      <c r="G854" s="465"/>
      <c r="H854" s="465"/>
      <c r="I854" s="465"/>
      <c r="J854" s="465"/>
      <c r="K854" s="465"/>
      <c r="L854" s="465"/>
      <c r="M854" s="465"/>
      <c r="N854" s="465"/>
      <c r="O854" s="465"/>
      <c r="P854" s="465"/>
      <c r="Q854" s="465"/>
    </row>
    <row r="855" ht="25.15" customHeight="true" x14ac:dyDescent="0.2">
      <c r="C855" s="465"/>
      <c r="D855" s="465"/>
      <c r="E855" s="465"/>
      <c r="F855" s="465"/>
      <c r="G855" s="465"/>
      <c r="H855" s="465"/>
      <c r="I855" s="465"/>
      <c r="J855" s="465"/>
      <c r="K855" s="465"/>
      <c r="L855" s="465"/>
      <c r="M855" s="465"/>
      <c r="N855" s="465"/>
      <c r="O855" s="465"/>
      <c r="P855" s="465"/>
      <c r="Q855" s="465"/>
    </row>
    <row r="856" ht="25.15" customHeight="true" x14ac:dyDescent="0.2">
      <c r="C856" s="465"/>
      <c r="D856" s="465"/>
      <c r="E856" s="465"/>
      <c r="F856" s="465"/>
      <c r="G856" s="465"/>
      <c r="H856" s="465"/>
      <c r="I856" s="465"/>
      <c r="J856" s="465"/>
      <c r="K856" s="465"/>
      <c r="L856" s="465"/>
      <c r="M856" s="465"/>
      <c r="N856" s="465"/>
      <c r="O856" s="465"/>
      <c r="P856" s="465"/>
      <c r="Q856" s="465"/>
    </row>
    <row r="857" ht="25.15" customHeight="true" x14ac:dyDescent="0.2">
      <c r="C857" s="465"/>
      <c r="D857" s="465"/>
      <c r="E857" s="465"/>
      <c r="F857" s="465"/>
      <c r="G857" s="465"/>
      <c r="H857" s="465"/>
      <c r="I857" s="465"/>
      <c r="J857" s="465"/>
      <c r="K857" s="465"/>
      <c r="L857" s="465"/>
      <c r="M857" s="465"/>
      <c r="N857" s="465"/>
      <c r="O857" s="465"/>
      <c r="P857" s="465"/>
      <c r="Q857" s="465"/>
    </row>
    <row r="858" ht="25.15" customHeight="true" x14ac:dyDescent="0.2">
      <c r="C858" s="465"/>
      <c r="D858" s="465"/>
      <c r="E858" s="465"/>
      <c r="F858" s="465"/>
      <c r="G858" s="465"/>
      <c r="H858" s="465"/>
      <c r="I858" s="465"/>
      <c r="J858" s="465"/>
      <c r="K858" s="465"/>
      <c r="L858" s="465"/>
      <c r="M858" s="465"/>
      <c r="N858" s="465"/>
      <c r="O858" s="465"/>
      <c r="P858" s="465"/>
      <c r="Q858" s="465"/>
    </row>
    <row r="859" ht="25.15" customHeight="true" x14ac:dyDescent="0.2">
      <c r="C859" s="465"/>
      <c r="D859" s="465"/>
      <c r="E859" s="465"/>
      <c r="F859" s="465"/>
      <c r="G859" s="465"/>
      <c r="H859" s="465"/>
      <c r="I859" s="465"/>
      <c r="J859" s="465"/>
      <c r="K859" s="465"/>
      <c r="L859" s="465"/>
      <c r="M859" s="465"/>
      <c r="N859" s="465"/>
      <c r="O859" s="465"/>
      <c r="P859" s="465"/>
      <c r="Q859" s="465"/>
    </row>
    <row r="860" ht="25.15" customHeight="true" x14ac:dyDescent="0.2">
      <c r="C860" s="465"/>
      <c r="D860" s="465"/>
      <c r="E860" s="465"/>
      <c r="F860" s="465"/>
      <c r="G860" s="465"/>
      <c r="H860" s="465"/>
      <c r="I860" s="465"/>
      <c r="J860" s="465"/>
      <c r="K860" s="465"/>
      <c r="L860" s="465"/>
      <c r="M860" s="465"/>
      <c r="N860" s="465"/>
      <c r="O860" s="465"/>
      <c r="P860" s="465"/>
      <c r="Q860" s="465"/>
    </row>
    <row r="861" ht="25.15" customHeight="true" x14ac:dyDescent="0.2">
      <c r="C861" s="465"/>
      <c r="D861" s="465"/>
      <c r="E861" s="465"/>
      <c r="F861" s="465"/>
      <c r="G861" s="465"/>
      <c r="H861" s="465"/>
      <c r="I861" s="465"/>
      <c r="J861" s="465"/>
      <c r="K861" s="465"/>
      <c r="L861" s="465"/>
      <c r="M861" s="465"/>
      <c r="N861" s="465"/>
      <c r="O861" s="465"/>
      <c r="P861" s="465"/>
      <c r="Q861" s="465"/>
    </row>
    <row r="862" ht="25.15" customHeight="true" x14ac:dyDescent="0.2">
      <c r="C862" s="465"/>
      <c r="D862" s="465"/>
      <c r="E862" s="465"/>
      <c r="F862" s="465"/>
      <c r="G862" s="465"/>
      <c r="H862" s="465"/>
      <c r="I862" s="465"/>
      <c r="J862" s="465"/>
      <c r="K862" s="465"/>
      <c r="L862" s="465"/>
      <c r="M862" s="465"/>
      <c r="N862" s="465"/>
      <c r="O862" s="465"/>
      <c r="P862" s="465"/>
      <c r="Q862" s="465"/>
    </row>
    <row r="863" ht="25.15" customHeight="true" x14ac:dyDescent="0.2">
      <c r="C863" s="465"/>
      <c r="D863" s="465"/>
      <c r="E863" s="465"/>
      <c r="F863" s="465"/>
      <c r="G863" s="465"/>
      <c r="H863" s="465"/>
      <c r="I863" s="465"/>
      <c r="J863" s="465"/>
      <c r="K863" s="465"/>
      <c r="L863" s="465"/>
      <c r="M863" s="465"/>
      <c r="N863" s="465"/>
      <c r="O863" s="465"/>
      <c r="P863" s="465"/>
      <c r="Q863" s="465"/>
    </row>
    <row r="864" ht="25.15" customHeight="true" x14ac:dyDescent="0.2">
      <c r="C864" s="465"/>
      <c r="D864" s="465"/>
      <c r="E864" s="465"/>
      <c r="F864" s="465"/>
      <c r="G864" s="465"/>
      <c r="H864" s="465"/>
      <c r="I864" s="465"/>
      <c r="J864" s="465"/>
      <c r="K864" s="465"/>
      <c r="L864" s="465"/>
      <c r="M864" s="465"/>
      <c r="N864" s="465"/>
      <c r="O864" s="465"/>
      <c r="P864" s="465"/>
      <c r="Q864" s="465"/>
    </row>
    <row r="865" ht="25.15" customHeight="true" x14ac:dyDescent="0.2">
      <c r="C865" s="465"/>
      <c r="D865" s="465"/>
      <c r="E865" s="465"/>
      <c r="F865" s="465"/>
      <c r="G865" s="465"/>
      <c r="H865" s="465"/>
      <c r="I865" s="465"/>
      <c r="J865" s="465"/>
      <c r="K865" s="465"/>
      <c r="L865" s="465"/>
      <c r="M865" s="465"/>
      <c r="N865" s="465"/>
      <c r="O865" s="465"/>
      <c r="P865" s="465"/>
      <c r="Q865" s="465"/>
    </row>
    <row r="866" ht="25.15" customHeight="true" x14ac:dyDescent="0.2">
      <c r="C866" s="465"/>
      <c r="D866" s="465"/>
      <c r="E866" s="465"/>
      <c r="F866" s="465"/>
      <c r="G866" s="465"/>
      <c r="H866" s="465"/>
      <c r="I866" s="465"/>
      <c r="J866" s="465"/>
      <c r="K866" s="465"/>
      <c r="L866" s="465"/>
      <c r="M866" s="465"/>
      <c r="N866" s="465"/>
      <c r="O866" s="465"/>
      <c r="P866" s="465"/>
      <c r="Q866" s="465"/>
    </row>
    <row r="867" ht="25.15" customHeight="true" x14ac:dyDescent="0.2">
      <c r="C867" s="465"/>
      <c r="D867" s="465"/>
      <c r="E867" s="465"/>
      <c r="F867" s="465"/>
      <c r="G867" s="465"/>
      <c r="H867" s="465"/>
      <c r="I867" s="465"/>
      <c r="J867" s="465"/>
      <c r="K867" s="465"/>
      <c r="L867" s="465"/>
      <c r="M867" s="465"/>
      <c r="N867" s="465"/>
      <c r="O867" s="465"/>
      <c r="P867" s="465"/>
      <c r="Q867" s="465"/>
    </row>
    <row r="868" ht="25.15" customHeight="true" x14ac:dyDescent="0.2">
      <c r="C868" s="465"/>
      <c r="D868" s="465"/>
      <c r="E868" s="465"/>
      <c r="F868" s="465"/>
      <c r="G868" s="465"/>
      <c r="H868" s="465"/>
      <c r="I868" s="465"/>
      <c r="J868" s="465"/>
      <c r="K868" s="465"/>
      <c r="L868" s="465"/>
      <c r="M868" s="465"/>
      <c r="N868" s="465"/>
      <c r="O868" s="465"/>
      <c r="P868" s="465"/>
      <c r="Q868" s="465"/>
    </row>
    <row r="869" ht="25.15" customHeight="true" x14ac:dyDescent="0.2">
      <c r="C869" s="465"/>
      <c r="D869" s="465"/>
      <c r="E869" s="465"/>
      <c r="F869" s="465"/>
      <c r="G869" s="465"/>
      <c r="H869" s="465"/>
      <c r="I869" s="465"/>
      <c r="J869" s="465"/>
      <c r="K869" s="465"/>
      <c r="L869" s="465"/>
      <c r="M869" s="465"/>
      <c r="N869" s="465"/>
      <c r="O869" s="465"/>
      <c r="P869" s="465"/>
      <c r="Q869" s="465"/>
    </row>
    <row r="870" ht="25.15" customHeight="true" x14ac:dyDescent="0.2">
      <c r="C870" s="465"/>
      <c r="D870" s="465"/>
      <c r="E870" s="465"/>
      <c r="F870" s="465"/>
      <c r="G870" s="465"/>
      <c r="H870" s="465"/>
      <c r="I870" s="465"/>
      <c r="J870" s="465"/>
      <c r="K870" s="465"/>
      <c r="L870" s="465"/>
      <c r="M870" s="465"/>
      <c r="N870" s="465"/>
      <c r="O870" s="465"/>
      <c r="P870" s="465"/>
      <c r="Q870" s="465"/>
    </row>
    <row r="871" ht="25.15" customHeight="true" x14ac:dyDescent="0.2">
      <c r="C871" s="465"/>
      <c r="D871" s="465"/>
      <c r="E871" s="465"/>
      <c r="F871" s="465"/>
      <c r="G871" s="465"/>
      <c r="H871" s="465"/>
      <c r="I871" s="465"/>
      <c r="J871" s="465"/>
      <c r="K871" s="465"/>
      <c r="L871" s="465"/>
      <c r="M871" s="465"/>
      <c r="N871" s="465"/>
      <c r="O871" s="465"/>
      <c r="P871" s="465"/>
      <c r="Q871" s="465"/>
    </row>
    <row r="872" ht="25.15" customHeight="true" x14ac:dyDescent="0.2">
      <c r="C872" s="465"/>
      <c r="D872" s="465"/>
      <c r="E872" s="465"/>
      <c r="F872" s="465"/>
      <c r="G872" s="465"/>
      <c r="H872" s="465"/>
      <c r="I872" s="465"/>
      <c r="J872" s="465"/>
      <c r="K872" s="465"/>
      <c r="L872" s="465"/>
      <c r="M872" s="465"/>
      <c r="N872" s="465"/>
      <c r="O872" s="465"/>
      <c r="P872" s="465"/>
      <c r="Q872" s="465"/>
    </row>
    <row r="873" ht="25.15" customHeight="true" x14ac:dyDescent="0.2">
      <c r="C873" s="465"/>
      <c r="D873" s="465"/>
      <c r="E873" s="465"/>
      <c r="F873" s="465"/>
      <c r="G873" s="465"/>
      <c r="H873" s="465"/>
      <c r="I873" s="465"/>
      <c r="J873" s="465"/>
      <c r="K873" s="465"/>
      <c r="L873" s="465"/>
      <c r="M873" s="465"/>
      <c r="N873" s="465"/>
      <c r="O873" s="465"/>
      <c r="P873" s="465"/>
      <c r="Q873" s="465"/>
    </row>
    <row r="874" ht="25.15" customHeight="true" x14ac:dyDescent="0.2">
      <c r="C874" s="465"/>
      <c r="D874" s="465"/>
      <c r="E874" s="465"/>
      <c r="F874" s="465"/>
      <c r="G874" s="465"/>
      <c r="H874" s="465"/>
      <c r="I874" s="465"/>
      <c r="J874" s="465"/>
      <c r="K874" s="465"/>
      <c r="L874" s="465"/>
      <c r="M874" s="465"/>
      <c r="N874" s="465"/>
      <c r="O874" s="465"/>
      <c r="P874" s="465"/>
      <c r="Q874" s="465"/>
    </row>
    <row r="875" ht="25.15" customHeight="true" x14ac:dyDescent="0.2">
      <c r="C875" s="465"/>
      <c r="D875" s="465"/>
      <c r="E875" s="465"/>
      <c r="F875" s="465"/>
      <c r="G875" s="465"/>
      <c r="H875" s="465"/>
      <c r="I875" s="465"/>
      <c r="J875" s="465"/>
      <c r="K875" s="465"/>
      <c r="L875" s="465"/>
      <c r="M875" s="465"/>
      <c r="N875" s="465"/>
      <c r="O875" s="465"/>
      <c r="P875" s="465"/>
      <c r="Q875" s="465"/>
    </row>
    <row r="876" ht="25.15" customHeight="true" x14ac:dyDescent="0.2">
      <c r="C876" s="465"/>
      <c r="D876" s="465"/>
      <c r="E876" s="465"/>
      <c r="F876" s="465"/>
      <c r="G876" s="465"/>
      <c r="H876" s="465"/>
      <c r="I876" s="465"/>
      <c r="J876" s="465"/>
      <c r="K876" s="465"/>
      <c r="L876" s="465"/>
      <c r="M876" s="465"/>
      <c r="N876" s="465"/>
      <c r="O876" s="465"/>
      <c r="P876" s="465"/>
      <c r="Q876" s="465"/>
    </row>
    <row r="877" ht="25.15" customHeight="true" x14ac:dyDescent="0.2">
      <c r="C877" s="465"/>
      <c r="D877" s="465"/>
      <c r="E877" s="465"/>
      <c r="F877" s="465"/>
      <c r="G877" s="465"/>
      <c r="H877" s="465"/>
      <c r="I877" s="465"/>
      <c r="J877" s="465"/>
      <c r="K877" s="465"/>
      <c r="L877" s="465"/>
      <c r="M877" s="465"/>
      <c r="N877" s="465"/>
      <c r="O877" s="465"/>
      <c r="P877" s="465"/>
      <c r="Q877" s="465"/>
    </row>
    <row r="878" ht="25.15" customHeight="true" x14ac:dyDescent="0.2">
      <c r="C878" s="465"/>
      <c r="D878" s="465"/>
      <c r="E878" s="465"/>
      <c r="F878" s="465"/>
      <c r="G878" s="465"/>
      <c r="H878" s="465"/>
      <c r="I878" s="465"/>
      <c r="J878" s="465"/>
      <c r="K878" s="465"/>
      <c r="L878" s="465"/>
      <c r="M878" s="465"/>
      <c r="N878" s="465"/>
      <c r="O878" s="465"/>
      <c r="P878" s="465"/>
      <c r="Q878" s="465"/>
    </row>
    <row r="879" ht="25.15" customHeight="true" x14ac:dyDescent="0.2">
      <c r="C879" s="465"/>
      <c r="D879" s="465"/>
      <c r="E879" s="465"/>
      <c r="F879" s="465"/>
      <c r="G879" s="465"/>
      <c r="H879" s="465"/>
      <c r="I879" s="465"/>
      <c r="J879" s="465"/>
      <c r="K879" s="465"/>
      <c r="L879" s="465"/>
      <c r="M879" s="465"/>
      <c r="N879" s="465"/>
      <c r="O879" s="465"/>
      <c r="P879" s="465"/>
      <c r="Q879" s="465"/>
    </row>
    <row r="880" ht="25.15" customHeight="true" x14ac:dyDescent="0.2">
      <c r="C880" s="465"/>
      <c r="D880" s="465"/>
      <c r="E880" s="465"/>
      <c r="F880" s="465"/>
      <c r="G880" s="465"/>
      <c r="H880" s="465"/>
      <c r="I880" s="465"/>
      <c r="J880" s="465"/>
      <c r="K880" s="465"/>
      <c r="L880" s="465"/>
      <c r="M880" s="465"/>
      <c r="N880" s="465"/>
      <c r="O880" s="465"/>
      <c r="P880" s="465"/>
      <c r="Q880" s="465"/>
    </row>
    <row r="881" ht="25.15" customHeight="true" x14ac:dyDescent="0.2">
      <c r="C881" s="465"/>
      <c r="D881" s="465"/>
      <c r="E881" s="465"/>
      <c r="F881" s="465"/>
      <c r="G881" s="465"/>
      <c r="H881" s="465"/>
      <c r="I881" s="465"/>
      <c r="J881" s="465"/>
      <c r="K881" s="465"/>
      <c r="L881" s="465"/>
      <c r="M881" s="465"/>
      <c r="N881" s="465"/>
      <c r="O881" s="465"/>
      <c r="P881" s="465"/>
      <c r="Q881" s="465"/>
    </row>
    <row r="882" ht="25.15" customHeight="true" x14ac:dyDescent="0.2">
      <c r="C882" s="465"/>
      <c r="D882" s="465"/>
      <c r="E882" s="465"/>
      <c r="F882" s="465"/>
      <c r="G882" s="465"/>
      <c r="H882" s="465"/>
      <c r="I882" s="465"/>
      <c r="J882" s="465"/>
      <c r="K882" s="465"/>
      <c r="L882" s="465"/>
      <c r="M882" s="465"/>
      <c r="N882" s="465"/>
      <c r="O882" s="465"/>
      <c r="P882" s="465"/>
      <c r="Q882" s="465"/>
    </row>
    <row r="883" ht="25.15" customHeight="true" x14ac:dyDescent="0.2">
      <c r="C883" s="465"/>
      <c r="D883" s="465"/>
      <c r="E883" s="465"/>
      <c r="F883" s="465"/>
      <c r="G883" s="465"/>
      <c r="H883" s="465"/>
      <c r="I883" s="465"/>
      <c r="J883" s="465"/>
      <c r="K883" s="465"/>
      <c r="L883" s="465"/>
      <c r="M883" s="465"/>
      <c r="N883" s="465"/>
      <c r="O883" s="465"/>
      <c r="P883" s="465"/>
      <c r="Q883" s="465"/>
    </row>
    <row r="884" ht="25.15" customHeight="true" x14ac:dyDescent="0.2">
      <c r="C884" s="465"/>
      <c r="D884" s="465"/>
      <c r="E884" s="465"/>
      <c r="F884" s="465"/>
      <c r="G884" s="465"/>
      <c r="H884" s="465"/>
      <c r="I884" s="465"/>
      <c r="J884" s="465"/>
      <c r="K884" s="465"/>
      <c r="L884" s="465"/>
      <c r="M884" s="465"/>
      <c r="N884" s="465"/>
      <c r="O884" s="465"/>
      <c r="P884" s="465"/>
      <c r="Q884" s="465"/>
    </row>
    <row r="885" ht="25.15" customHeight="true" x14ac:dyDescent="0.2">
      <c r="C885" s="465"/>
      <c r="D885" s="465"/>
      <c r="E885" s="465"/>
      <c r="F885" s="465"/>
      <c r="G885" s="465"/>
      <c r="H885" s="465"/>
      <c r="I885" s="465"/>
      <c r="J885" s="465"/>
      <c r="K885" s="465"/>
      <c r="L885" s="465"/>
      <c r="M885" s="465"/>
      <c r="N885" s="465"/>
      <c r="O885" s="465"/>
      <c r="P885" s="465"/>
      <c r="Q885" s="465"/>
    </row>
    <row r="886" ht="25.15" customHeight="true" x14ac:dyDescent="0.2">
      <c r="C886" s="465"/>
      <c r="D886" s="465"/>
      <c r="E886" s="465"/>
      <c r="F886" s="465"/>
      <c r="G886" s="465"/>
      <c r="H886" s="465"/>
      <c r="I886" s="465"/>
      <c r="J886" s="465"/>
      <c r="K886" s="465"/>
      <c r="L886" s="465"/>
      <c r="M886" s="465"/>
      <c r="N886" s="465"/>
      <c r="O886" s="465"/>
      <c r="P886" s="465"/>
      <c r="Q886" s="465"/>
    </row>
    <row r="887" ht="25.15" customHeight="true" x14ac:dyDescent="0.2">
      <c r="C887" s="465"/>
      <c r="D887" s="465"/>
      <c r="E887" s="465"/>
      <c r="F887" s="465"/>
      <c r="G887" s="465"/>
      <c r="H887" s="465"/>
      <c r="I887" s="465"/>
      <c r="J887" s="465"/>
      <c r="K887" s="465"/>
      <c r="L887" s="465"/>
      <c r="M887" s="465"/>
      <c r="N887" s="465"/>
      <c r="O887" s="465"/>
      <c r="P887" s="465"/>
      <c r="Q887" s="465"/>
    </row>
    <row r="888" ht="25.15" customHeight="true" x14ac:dyDescent="0.2">
      <c r="C888" s="465"/>
      <c r="D888" s="465"/>
      <c r="E888" s="465"/>
      <c r="F888" s="465"/>
      <c r="G888" s="465"/>
      <c r="H888" s="465"/>
      <c r="I888" s="465"/>
      <c r="J888" s="465"/>
      <c r="K888" s="465"/>
      <c r="L888" s="465"/>
      <c r="M888" s="465"/>
      <c r="N888" s="465"/>
      <c r="O888" s="465"/>
      <c r="P888" s="465"/>
      <c r="Q888" s="465"/>
    </row>
    <row r="889" ht="25.15" customHeight="true" x14ac:dyDescent="0.2">
      <c r="C889" s="465"/>
      <c r="D889" s="465"/>
      <c r="E889" s="465"/>
      <c r="F889" s="465"/>
      <c r="G889" s="465"/>
      <c r="H889" s="465"/>
      <c r="I889" s="465"/>
      <c r="J889" s="465"/>
      <c r="K889" s="465"/>
      <c r="L889" s="465"/>
      <c r="M889" s="465"/>
      <c r="N889" s="465"/>
      <c r="O889" s="465"/>
      <c r="P889" s="465"/>
      <c r="Q889" s="465"/>
    </row>
    <row r="890" ht="25.15" customHeight="true" x14ac:dyDescent="0.2">
      <c r="C890" s="465"/>
      <c r="D890" s="465"/>
      <c r="E890" s="465"/>
      <c r="F890" s="465"/>
      <c r="G890" s="465"/>
      <c r="H890" s="465"/>
      <c r="I890" s="465"/>
      <c r="J890" s="465"/>
      <c r="K890" s="465"/>
      <c r="L890" s="465"/>
      <c r="M890" s="465"/>
      <c r="N890" s="465"/>
      <c r="O890" s="465"/>
      <c r="P890" s="465"/>
      <c r="Q890" s="465"/>
    </row>
    <row r="891" ht="25.15" customHeight="true" x14ac:dyDescent="0.2">
      <c r="C891" s="465"/>
      <c r="D891" s="465"/>
      <c r="E891" s="465"/>
      <c r="F891" s="465"/>
      <c r="G891" s="465"/>
      <c r="H891" s="465"/>
      <c r="I891" s="465"/>
      <c r="J891" s="465"/>
      <c r="K891" s="465"/>
      <c r="L891" s="465"/>
      <c r="M891" s="465"/>
      <c r="N891" s="465"/>
      <c r="O891" s="465"/>
      <c r="P891" s="465"/>
      <c r="Q891" s="465"/>
    </row>
    <row r="892" ht="25.15" customHeight="true" x14ac:dyDescent="0.2">
      <c r="C892" s="465"/>
      <c r="D892" s="465"/>
      <c r="E892" s="465"/>
      <c r="F892" s="465"/>
      <c r="G892" s="465"/>
      <c r="H892" s="465"/>
      <c r="I892" s="465"/>
      <c r="J892" s="465"/>
      <c r="K892" s="465"/>
      <c r="L892" s="465"/>
      <c r="M892" s="465"/>
      <c r="N892" s="465"/>
      <c r="O892" s="465"/>
      <c r="P892" s="465"/>
      <c r="Q892" s="465"/>
    </row>
    <row r="893" ht="25.15" customHeight="true" x14ac:dyDescent="0.2">
      <c r="C893" s="465"/>
      <c r="D893" s="465"/>
      <c r="E893" s="465"/>
      <c r="F893" s="465"/>
      <c r="G893" s="465"/>
      <c r="H893" s="465"/>
      <c r="I893" s="465"/>
      <c r="J893" s="465"/>
      <c r="K893" s="465"/>
      <c r="L893" s="465"/>
      <c r="M893" s="465"/>
      <c r="N893" s="465"/>
      <c r="O893" s="465"/>
      <c r="P893" s="465"/>
      <c r="Q893" s="465"/>
    </row>
    <row r="894" ht="25.15" customHeight="true" x14ac:dyDescent="0.2">
      <c r="C894" s="465"/>
      <c r="D894" s="465"/>
      <c r="E894" s="465"/>
      <c r="F894" s="465"/>
      <c r="G894" s="465"/>
      <c r="H894" s="465"/>
      <c r="I894" s="465"/>
      <c r="J894" s="465"/>
      <c r="K894" s="465"/>
      <c r="L894" s="465"/>
      <c r="M894" s="465"/>
      <c r="N894" s="465"/>
      <c r="O894" s="465"/>
      <c r="P894" s="465"/>
      <c r="Q894" s="465"/>
    </row>
    <row r="895" ht="25.15" customHeight="true" x14ac:dyDescent="0.2">
      <c r="C895" s="465"/>
      <c r="D895" s="465"/>
      <c r="E895" s="465"/>
      <c r="F895" s="465"/>
      <c r="G895" s="465"/>
      <c r="H895" s="465"/>
      <c r="I895" s="465"/>
      <c r="J895" s="465"/>
      <c r="K895" s="465"/>
      <c r="L895" s="465"/>
      <c r="M895" s="465"/>
      <c r="N895" s="465"/>
      <c r="O895" s="465"/>
      <c r="P895" s="465"/>
      <c r="Q895" s="465"/>
    </row>
    <row r="896" ht="25.15" customHeight="true" x14ac:dyDescent="0.2">
      <c r="C896" s="465"/>
      <c r="D896" s="465"/>
      <c r="E896" s="465"/>
      <c r="F896" s="465"/>
      <c r="G896" s="465"/>
      <c r="H896" s="465"/>
      <c r="I896" s="465"/>
      <c r="J896" s="465"/>
      <c r="K896" s="465"/>
      <c r="L896" s="465"/>
      <c r="M896" s="465"/>
      <c r="N896" s="465"/>
      <c r="O896" s="465"/>
      <c r="P896" s="465"/>
      <c r="Q896" s="465"/>
    </row>
    <row r="897" ht="25.15" customHeight="true" x14ac:dyDescent="0.2">
      <c r="C897" s="465"/>
      <c r="D897" s="465"/>
      <c r="E897" s="465"/>
      <c r="F897" s="465"/>
      <c r="G897" s="465"/>
      <c r="H897" s="465"/>
      <c r="I897" s="465"/>
      <c r="J897" s="465"/>
      <c r="K897" s="465"/>
      <c r="L897" s="465"/>
      <c r="M897" s="465"/>
      <c r="N897" s="465"/>
      <c r="O897" s="465"/>
      <c r="P897" s="465"/>
      <c r="Q897" s="465"/>
    </row>
    <row r="898" ht="25.15" customHeight="true" x14ac:dyDescent="0.2">
      <c r="C898" s="465"/>
      <c r="D898" s="465"/>
      <c r="E898" s="465"/>
      <c r="F898" s="465"/>
      <c r="G898" s="465"/>
      <c r="H898" s="465"/>
      <c r="I898" s="465"/>
      <c r="J898" s="465"/>
      <c r="K898" s="465"/>
      <c r="L898" s="465"/>
      <c r="M898" s="465"/>
      <c r="N898" s="465"/>
      <c r="O898" s="465"/>
      <c r="P898" s="465"/>
      <c r="Q898" s="465"/>
    </row>
    <row r="899" ht="25.15" customHeight="true" x14ac:dyDescent="0.2">
      <c r="C899" s="465"/>
      <c r="D899" s="465"/>
      <c r="E899" s="465"/>
      <c r="F899" s="465"/>
      <c r="G899" s="465"/>
      <c r="H899" s="465"/>
      <c r="I899" s="465"/>
      <c r="J899" s="465"/>
      <c r="K899" s="465"/>
      <c r="L899" s="465"/>
      <c r="M899" s="465"/>
      <c r="N899" s="465"/>
      <c r="O899" s="465"/>
      <c r="P899" s="465"/>
      <c r="Q899" s="465"/>
    </row>
    <row r="900" ht="25.15" customHeight="true" x14ac:dyDescent="0.2">
      <c r="C900" s="465"/>
      <c r="D900" s="465"/>
      <c r="E900" s="465"/>
      <c r="F900" s="465"/>
      <c r="G900" s="465"/>
      <c r="H900" s="465"/>
      <c r="I900" s="465"/>
      <c r="J900" s="465"/>
      <c r="K900" s="465"/>
      <c r="L900" s="465"/>
      <c r="M900" s="465"/>
      <c r="N900" s="465"/>
      <c r="O900" s="465"/>
      <c r="P900" s="465"/>
      <c r="Q900" s="465"/>
    </row>
    <row r="901" ht="25.15" customHeight="true" x14ac:dyDescent="0.2">
      <c r="C901" s="465"/>
      <c r="D901" s="465"/>
      <c r="E901" s="465"/>
      <c r="F901" s="465"/>
      <c r="G901" s="465"/>
      <c r="H901" s="465"/>
      <c r="I901" s="465"/>
      <c r="J901" s="465"/>
      <c r="K901" s="465"/>
      <c r="L901" s="465"/>
      <c r="M901" s="465"/>
      <c r="N901" s="465"/>
      <c r="O901" s="465"/>
      <c r="P901" s="465"/>
      <c r="Q901" s="465"/>
    </row>
    <row r="902" ht="25.15" customHeight="true" x14ac:dyDescent="0.2">
      <c r="C902" s="465"/>
      <c r="D902" s="465"/>
      <c r="E902" s="465"/>
      <c r="F902" s="465"/>
      <c r="G902" s="465"/>
      <c r="H902" s="465"/>
      <c r="I902" s="465"/>
      <c r="J902" s="465"/>
      <c r="K902" s="465"/>
      <c r="L902" s="465"/>
      <c r="M902" s="465"/>
      <c r="N902" s="465"/>
      <c r="O902" s="465"/>
      <c r="P902" s="465"/>
      <c r="Q902" s="465"/>
    </row>
    <row r="903" ht="25.15" customHeight="true" x14ac:dyDescent="0.2">
      <c r="C903" s="465"/>
      <c r="D903" s="465"/>
      <c r="E903" s="465"/>
      <c r="F903" s="465"/>
      <c r="G903" s="465"/>
      <c r="H903" s="465"/>
      <c r="I903" s="465"/>
      <c r="J903" s="465"/>
      <c r="K903" s="465"/>
      <c r="L903" s="465"/>
      <c r="M903" s="465"/>
      <c r="N903" s="465"/>
      <c r="O903" s="465"/>
      <c r="P903" s="465"/>
      <c r="Q903" s="465"/>
    </row>
    <row r="904" ht="25.15" customHeight="true" x14ac:dyDescent="0.2">
      <c r="C904" s="465"/>
      <c r="D904" s="465"/>
      <c r="E904" s="465"/>
      <c r="F904" s="465"/>
      <c r="G904" s="465"/>
      <c r="H904" s="465"/>
      <c r="I904" s="465"/>
      <c r="J904" s="465"/>
      <c r="K904" s="465"/>
      <c r="L904" s="465"/>
      <c r="M904" s="465"/>
      <c r="N904" s="465"/>
      <c r="O904" s="465"/>
      <c r="P904" s="465"/>
      <c r="Q904" s="465"/>
    </row>
    <row r="905" ht="25.15" customHeight="true" x14ac:dyDescent="0.2">
      <c r="C905" s="465"/>
      <c r="D905" s="465"/>
      <c r="E905" s="465"/>
      <c r="F905" s="465"/>
      <c r="G905" s="465"/>
      <c r="H905" s="465"/>
      <c r="I905" s="465"/>
      <c r="J905" s="465"/>
      <c r="K905" s="465"/>
      <c r="L905" s="465"/>
      <c r="M905" s="465"/>
      <c r="N905" s="465"/>
      <c r="O905" s="465"/>
      <c r="P905" s="465"/>
      <c r="Q905" s="465"/>
    </row>
    <row r="906" ht="25.15" customHeight="true" x14ac:dyDescent="0.2">
      <c r="C906" s="465"/>
      <c r="D906" s="465"/>
      <c r="E906" s="465"/>
      <c r="F906" s="465"/>
      <c r="G906" s="465"/>
      <c r="H906" s="465"/>
      <c r="I906" s="465"/>
      <c r="J906" s="465"/>
      <c r="K906" s="465"/>
      <c r="L906" s="465"/>
      <c r="M906" s="465"/>
      <c r="N906" s="465"/>
      <c r="O906" s="465"/>
      <c r="P906" s="465"/>
      <c r="Q906" s="465"/>
    </row>
    <row r="907" ht="25.15" customHeight="true" x14ac:dyDescent="0.2">
      <c r="C907" s="465"/>
      <c r="D907" s="465"/>
      <c r="E907" s="465"/>
      <c r="F907" s="465"/>
      <c r="G907" s="465"/>
      <c r="H907" s="465"/>
      <c r="I907" s="465"/>
      <c r="J907" s="465"/>
      <c r="K907" s="465"/>
      <c r="L907" s="465"/>
      <c r="M907" s="465"/>
      <c r="N907" s="465"/>
      <c r="O907" s="465"/>
      <c r="P907" s="465"/>
      <c r="Q907" s="465"/>
    </row>
    <row r="908" ht="25.15" customHeight="true" x14ac:dyDescent="0.2">
      <c r="C908" s="465"/>
      <c r="D908" s="465"/>
      <c r="E908" s="465"/>
      <c r="F908" s="465"/>
      <c r="G908" s="465"/>
      <c r="H908" s="465"/>
      <c r="I908" s="465"/>
      <c r="J908" s="465"/>
      <c r="K908" s="465"/>
      <c r="L908" s="465"/>
      <c r="M908" s="465"/>
      <c r="N908" s="465"/>
      <c r="O908" s="465"/>
      <c r="P908" s="465"/>
      <c r="Q908" s="465"/>
    </row>
    <row r="909" ht="25.15" customHeight="true" x14ac:dyDescent="0.2">
      <c r="C909" s="465"/>
      <c r="D909" s="465"/>
      <c r="E909" s="465"/>
      <c r="F909" s="465"/>
      <c r="G909" s="465"/>
      <c r="H909" s="465"/>
      <c r="I909" s="465"/>
      <c r="J909" s="465"/>
      <c r="K909" s="465"/>
      <c r="L909" s="465"/>
      <c r="M909" s="465"/>
      <c r="N909" s="465"/>
      <c r="O909" s="465"/>
      <c r="P909" s="465"/>
      <c r="Q909" s="465"/>
    </row>
    <row r="910" ht="25.15" customHeight="true" x14ac:dyDescent="0.2">
      <c r="C910" s="465"/>
      <c r="D910" s="465"/>
      <c r="E910" s="465"/>
      <c r="F910" s="465"/>
      <c r="G910" s="465"/>
      <c r="H910" s="465"/>
      <c r="I910" s="465"/>
      <c r="J910" s="465"/>
      <c r="K910" s="465"/>
      <c r="L910" s="465"/>
      <c r="M910" s="465"/>
      <c r="N910" s="465"/>
      <c r="O910" s="465"/>
      <c r="P910" s="465"/>
      <c r="Q910" s="465"/>
    </row>
    <row r="911" ht="25.15" customHeight="true" x14ac:dyDescent="0.2">
      <c r="C911" s="465"/>
      <c r="D911" s="465"/>
      <c r="E911" s="465"/>
      <c r="F911" s="465"/>
      <c r="G911" s="465"/>
      <c r="H911" s="465"/>
      <c r="I911" s="465"/>
      <c r="J911" s="465"/>
      <c r="K911" s="465"/>
      <c r="L911" s="465"/>
      <c r="M911" s="465"/>
      <c r="N911" s="465"/>
      <c r="O911" s="465"/>
      <c r="P911" s="465"/>
      <c r="Q911" s="465"/>
    </row>
    <row r="912" ht="25.15" customHeight="true" x14ac:dyDescent="0.2">
      <c r="C912" s="465"/>
      <c r="D912" s="465"/>
      <c r="E912" s="465"/>
      <c r="F912" s="465"/>
      <c r="G912" s="465"/>
      <c r="H912" s="465"/>
      <c r="I912" s="465"/>
      <c r="J912" s="465"/>
      <c r="K912" s="465"/>
      <c r="L912" s="465"/>
      <c r="M912" s="465"/>
      <c r="N912" s="465"/>
      <c r="O912" s="465"/>
      <c r="P912" s="465"/>
      <c r="Q912" s="465"/>
    </row>
    <row r="913" ht="25.15" customHeight="true" x14ac:dyDescent="0.2">
      <c r="C913" s="465"/>
      <c r="D913" s="465"/>
      <c r="E913" s="465"/>
      <c r="F913" s="465"/>
      <c r="G913" s="465"/>
      <c r="H913" s="465"/>
      <c r="I913" s="465"/>
      <c r="J913" s="465"/>
      <c r="K913" s="465"/>
      <c r="L913" s="465"/>
      <c r="M913" s="465"/>
      <c r="N913" s="465"/>
      <c r="O913" s="465"/>
      <c r="P913" s="465"/>
      <c r="Q913" s="465"/>
    </row>
    <row r="914" ht="25.15" customHeight="true" x14ac:dyDescent="0.2">
      <c r="C914" s="465"/>
      <c r="D914" s="465"/>
      <c r="E914" s="465"/>
      <c r="F914" s="465"/>
      <c r="G914" s="465"/>
      <c r="H914" s="465"/>
      <c r="I914" s="465"/>
      <c r="J914" s="465"/>
      <c r="K914" s="465"/>
      <c r="L914" s="465"/>
      <c r="M914" s="465"/>
      <c r="N914" s="465"/>
      <c r="O914" s="465"/>
      <c r="P914" s="465"/>
      <c r="Q914" s="465"/>
    </row>
    <row r="915" ht="25.15" customHeight="true" x14ac:dyDescent="0.2">
      <c r="C915" s="465"/>
      <c r="D915" s="465"/>
      <c r="E915" s="465"/>
      <c r="F915" s="465"/>
      <c r="G915" s="465"/>
      <c r="H915" s="465"/>
      <c r="I915" s="465"/>
      <c r="J915" s="465"/>
      <c r="K915" s="465"/>
      <c r="L915" s="465"/>
      <c r="M915" s="465"/>
      <c r="N915" s="465"/>
      <c r="O915" s="465"/>
      <c r="P915" s="465"/>
      <c r="Q915" s="465"/>
    </row>
    <row r="916" ht="25.15" customHeight="true" x14ac:dyDescent="0.2">
      <c r="C916" s="465"/>
      <c r="D916" s="465"/>
      <c r="E916" s="465"/>
      <c r="F916" s="465"/>
      <c r="G916" s="465"/>
      <c r="H916" s="465"/>
      <c r="I916" s="465"/>
      <c r="J916" s="465"/>
      <c r="K916" s="465"/>
      <c r="L916" s="465"/>
      <c r="M916" s="465"/>
      <c r="N916" s="465"/>
      <c r="O916" s="465"/>
      <c r="P916" s="465"/>
      <c r="Q916" s="465"/>
    </row>
    <row r="917" ht="25.15" customHeight="true" x14ac:dyDescent="0.2">
      <c r="C917" s="465"/>
      <c r="D917" s="465"/>
      <c r="E917" s="465"/>
      <c r="F917" s="465"/>
      <c r="G917" s="465"/>
      <c r="H917" s="465"/>
      <c r="I917" s="465"/>
      <c r="J917" s="465"/>
      <c r="K917" s="465"/>
      <c r="L917" s="465"/>
      <c r="M917" s="465"/>
      <c r="N917" s="465"/>
      <c r="O917" s="465"/>
      <c r="P917" s="465"/>
      <c r="Q917" s="465"/>
    </row>
    <row r="918" ht="25.15" customHeight="true" x14ac:dyDescent="0.2">
      <c r="C918" s="465"/>
      <c r="D918" s="465"/>
      <c r="E918" s="465"/>
      <c r="F918" s="465"/>
      <c r="G918" s="465"/>
      <c r="H918" s="465"/>
      <c r="I918" s="465"/>
      <c r="J918" s="465"/>
      <c r="K918" s="465"/>
      <c r="L918" s="465"/>
      <c r="M918" s="465"/>
      <c r="N918" s="465"/>
      <c r="O918" s="465"/>
      <c r="P918" s="465"/>
      <c r="Q918" s="465"/>
    </row>
    <row r="919" ht="25.15" customHeight="true" x14ac:dyDescent="0.2">
      <c r="C919" s="465"/>
      <c r="D919" s="465"/>
      <c r="E919" s="465"/>
      <c r="F919" s="465"/>
      <c r="G919" s="465"/>
      <c r="H919" s="465"/>
      <c r="I919" s="465"/>
      <c r="J919" s="465"/>
      <c r="K919" s="465"/>
      <c r="L919" s="465"/>
      <c r="M919" s="465"/>
      <c r="N919" s="465"/>
      <c r="O919" s="465"/>
      <c r="P919" s="465"/>
      <c r="Q919" s="465"/>
    </row>
    <row r="920" ht="25.15" customHeight="true" x14ac:dyDescent="0.2">
      <c r="C920" s="465"/>
      <c r="D920" s="465"/>
      <c r="E920" s="465"/>
      <c r="F920" s="465"/>
      <c r="G920" s="465"/>
      <c r="H920" s="465"/>
      <c r="I920" s="465"/>
      <c r="J920" s="465"/>
      <c r="K920" s="465"/>
      <c r="L920" s="465"/>
      <c r="M920" s="465"/>
      <c r="N920" s="465"/>
      <c r="O920" s="465"/>
      <c r="P920" s="465"/>
      <c r="Q920" s="465"/>
    </row>
    <row r="921" ht="25.15" customHeight="true" x14ac:dyDescent="0.2">
      <c r="C921" s="465"/>
      <c r="D921" s="465"/>
      <c r="E921" s="465"/>
      <c r="F921" s="465"/>
      <c r="G921" s="465"/>
      <c r="H921" s="465"/>
      <c r="I921" s="465"/>
      <c r="J921" s="465"/>
      <c r="K921" s="465"/>
      <c r="L921" s="465"/>
      <c r="M921" s="465"/>
      <c r="N921" s="465"/>
      <c r="O921" s="465"/>
      <c r="P921" s="465"/>
      <c r="Q921" s="465"/>
    </row>
    <row r="922" ht="25.15" customHeight="true" x14ac:dyDescent="0.2">
      <c r="C922" s="465"/>
      <c r="D922" s="465"/>
      <c r="E922" s="465"/>
      <c r="F922" s="465"/>
      <c r="G922" s="465"/>
      <c r="H922" s="465"/>
      <c r="I922" s="465"/>
      <c r="J922" s="465"/>
      <c r="K922" s="465"/>
      <c r="L922" s="465"/>
      <c r="M922" s="465"/>
      <c r="N922" s="465"/>
      <c r="O922" s="465"/>
      <c r="P922" s="465"/>
      <c r="Q922" s="465"/>
    </row>
    <row r="923" ht="25.15" customHeight="true" x14ac:dyDescent="0.2">
      <c r="C923" s="465"/>
      <c r="D923" s="465"/>
      <c r="E923" s="465"/>
      <c r="F923" s="465"/>
      <c r="G923" s="465"/>
      <c r="H923" s="465"/>
      <c r="I923" s="465"/>
      <c r="J923" s="465"/>
      <c r="K923" s="465"/>
      <c r="L923" s="465"/>
      <c r="M923" s="465"/>
      <c r="N923" s="465"/>
      <c r="O923" s="465"/>
      <c r="P923" s="465"/>
      <c r="Q923" s="465"/>
    </row>
    <row r="924" ht="25.15" customHeight="true" x14ac:dyDescent="0.2">
      <c r="C924" s="465"/>
      <c r="D924" s="465"/>
      <c r="E924" s="465"/>
      <c r="F924" s="465"/>
      <c r="G924" s="465"/>
      <c r="H924" s="465"/>
      <c r="I924" s="465"/>
      <c r="J924" s="465"/>
      <c r="K924" s="465"/>
      <c r="L924" s="465"/>
      <c r="M924" s="465"/>
      <c r="N924" s="465"/>
      <c r="O924" s="465"/>
      <c r="P924" s="465"/>
      <c r="Q924" s="465"/>
    </row>
    <row r="925" ht="25.15" customHeight="true" x14ac:dyDescent="0.2">
      <c r="C925" s="465"/>
      <c r="D925" s="465"/>
      <c r="E925" s="465"/>
      <c r="F925" s="465"/>
      <c r="G925" s="465"/>
      <c r="H925" s="465"/>
      <c r="I925" s="465"/>
      <c r="J925" s="465"/>
      <c r="K925" s="465"/>
      <c r="L925" s="465"/>
      <c r="M925" s="465"/>
      <c r="N925" s="465"/>
      <c r="O925" s="465"/>
      <c r="P925" s="465"/>
      <c r="Q925" s="465"/>
    </row>
    <row r="926" ht="25.15" customHeight="true" x14ac:dyDescent="0.2">
      <c r="C926" s="465"/>
      <c r="D926" s="465"/>
      <c r="E926" s="465"/>
      <c r="F926" s="465"/>
      <c r="G926" s="465"/>
      <c r="H926" s="465"/>
      <c r="I926" s="465"/>
      <c r="J926" s="465"/>
      <c r="K926" s="465"/>
      <c r="L926" s="465"/>
      <c r="M926" s="465"/>
      <c r="N926" s="465"/>
      <c r="O926" s="465"/>
      <c r="P926" s="465"/>
      <c r="Q926" s="465"/>
    </row>
    <row r="927" ht="25.15" customHeight="true" x14ac:dyDescent="0.2">
      <c r="C927" s="465"/>
      <c r="D927" s="465"/>
      <c r="E927" s="465"/>
      <c r="F927" s="465"/>
      <c r="G927" s="465"/>
      <c r="H927" s="465"/>
      <c r="I927" s="465"/>
      <c r="J927" s="465"/>
      <c r="K927" s="465"/>
      <c r="L927" s="465"/>
      <c r="M927" s="465"/>
      <c r="N927" s="465"/>
      <c r="O927" s="465"/>
      <c r="P927" s="465"/>
      <c r="Q927" s="465"/>
    </row>
    <row r="928" ht="25.15" customHeight="true" x14ac:dyDescent="0.2">
      <c r="C928" s="465"/>
      <c r="D928" s="465"/>
      <c r="E928" s="465"/>
      <c r="F928" s="465"/>
      <c r="G928" s="465"/>
      <c r="H928" s="465"/>
      <c r="I928" s="465"/>
      <c r="J928" s="465"/>
      <c r="K928" s="465"/>
      <c r="L928" s="465"/>
      <c r="M928" s="465"/>
      <c r="N928" s="465"/>
      <c r="O928" s="465"/>
      <c r="P928" s="465"/>
      <c r="Q928" s="465"/>
    </row>
    <row r="929" ht="25.15" customHeight="true" x14ac:dyDescent="0.2">
      <c r="C929" s="465"/>
      <c r="D929" s="465"/>
      <c r="E929" s="465"/>
      <c r="F929" s="465"/>
      <c r="G929" s="465"/>
      <c r="H929" s="465"/>
      <c r="I929" s="465"/>
      <c r="J929" s="465"/>
      <c r="K929" s="465"/>
      <c r="L929" s="465"/>
      <c r="M929" s="465"/>
      <c r="N929" s="465"/>
      <c r="O929" s="465"/>
      <c r="P929" s="465"/>
      <c r="Q929" s="465"/>
    </row>
    <row r="930" ht="25.15" customHeight="true" x14ac:dyDescent="0.2">
      <c r="C930" s="465"/>
      <c r="D930" s="465"/>
      <c r="E930" s="465"/>
      <c r="F930" s="465"/>
      <c r="G930" s="465"/>
      <c r="H930" s="465"/>
      <c r="I930" s="465"/>
      <c r="J930" s="465"/>
      <c r="K930" s="465"/>
      <c r="L930" s="465"/>
      <c r="M930" s="465"/>
      <c r="N930" s="465"/>
      <c r="O930" s="465"/>
      <c r="P930" s="465"/>
      <c r="Q930" s="465"/>
    </row>
    <row r="931" ht="25.15" customHeight="true" x14ac:dyDescent="0.2">
      <c r="C931" s="465"/>
      <c r="D931" s="465"/>
      <c r="E931" s="465"/>
      <c r="F931" s="465"/>
      <c r="G931" s="465"/>
      <c r="H931" s="465"/>
      <c r="I931" s="465"/>
      <c r="J931" s="465"/>
      <c r="K931" s="465"/>
      <c r="L931" s="465"/>
      <c r="M931" s="465"/>
      <c r="N931" s="465"/>
      <c r="O931" s="465"/>
      <c r="P931" s="465"/>
      <c r="Q931" s="465"/>
    </row>
    <row r="932" ht="25.15" customHeight="true" x14ac:dyDescent="0.2">
      <c r="C932" s="465"/>
      <c r="D932" s="465"/>
      <c r="E932" s="465"/>
      <c r="F932" s="465"/>
      <c r="G932" s="465"/>
      <c r="H932" s="465"/>
      <c r="I932" s="465"/>
      <c r="J932" s="465"/>
      <c r="K932" s="465"/>
      <c r="L932" s="465"/>
      <c r="M932" s="465"/>
      <c r="N932" s="465"/>
      <c r="O932" s="465"/>
      <c r="P932" s="465"/>
      <c r="Q932" s="465"/>
    </row>
    <row r="933" ht="25.15" customHeight="true" x14ac:dyDescent="0.2">
      <c r="C933" s="465"/>
      <c r="D933" s="465"/>
      <c r="E933" s="465"/>
      <c r="F933" s="465"/>
      <c r="G933" s="465"/>
      <c r="H933" s="465"/>
      <c r="I933" s="465"/>
      <c r="J933" s="465"/>
      <c r="K933" s="465"/>
      <c r="L933" s="465"/>
      <c r="M933" s="465"/>
      <c r="N933" s="465"/>
      <c r="O933" s="465"/>
      <c r="P933" s="465"/>
      <c r="Q933" s="465"/>
    </row>
    <row r="934" ht="25.15" customHeight="true" x14ac:dyDescent="0.2">
      <c r="C934" s="465"/>
      <c r="D934" s="465"/>
      <c r="E934" s="465"/>
      <c r="F934" s="465"/>
      <c r="G934" s="465"/>
      <c r="H934" s="465"/>
      <c r="I934" s="465"/>
      <c r="J934" s="465"/>
      <c r="K934" s="465"/>
      <c r="L934" s="465"/>
      <c r="M934" s="465"/>
      <c r="N934" s="465"/>
      <c r="O934" s="465"/>
      <c r="P934" s="465"/>
      <c r="Q934" s="465"/>
    </row>
    <row r="935" ht="25.15" customHeight="true" x14ac:dyDescent="0.2">
      <c r="C935" s="465"/>
      <c r="D935" s="465"/>
      <c r="E935" s="465"/>
      <c r="F935" s="465"/>
      <c r="G935" s="465"/>
      <c r="H935" s="465"/>
      <c r="I935" s="465"/>
      <c r="J935" s="465"/>
      <c r="K935" s="465"/>
      <c r="L935" s="465"/>
      <c r="M935" s="465"/>
      <c r="N935" s="465"/>
      <c r="O935" s="465"/>
      <c r="P935" s="465"/>
      <c r="Q935" s="465"/>
    </row>
    <row r="936" ht="25.15" customHeight="true" x14ac:dyDescent="0.2">
      <c r="C936" s="465"/>
      <c r="D936" s="465"/>
      <c r="E936" s="465"/>
      <c r="F936" s="465"/>
      <c r="G936" s="465"/>
      <c r="H936" s="465"/>
      <c r="I936" s="465"/>
      <c r="J936" s="465"/>
      <c r="K936" s="465"/>
      <c r="L936" s="465"/>
      <c r="M936" s="465"/>
      <c r="N936" s="465"/>
      <c r="O936" s="465"/>
      <c r="P936" s="465"/>
      <c r="Q936" s="465"/>
    </row>
    <row r="937" ht="25.15" customHeight="true" x14ac:dyDescent="0.2">
      <c r="C937" s="465"/>
      <c r="D937" s="465"/>
      <c r="E937" s="465"/>
      <c r="F937" s="465"/>
      <c r="G937" s="465"/>
      <c r="H937" s="465"/>
      <c r="I937" s="465"/>
      <c r="J937" s="465"/>
      <c r="K937" s="465"/>
      <c r="L937" s="465"/>
      <c r="M937" s="465"/>
      <c r="N937" s="465"/>
      <c r="O937" s="465"/>
      <c r="P937" s="465"/>
      <c r="Q937" s="465"/>
    </row>
    <row r="938" ht="25.15" customHeight="true" x14ac:dyDescent="0.2">
      <c r="C938" s="465"/>
      <c r="D938" s="465"/>
      <c r="E938" s="465"/>
      <c r="F938" s="465"/>
      <c r="G938" s="465"/>
      <c r="H938" s="465"/>
      <c r="I938" s="465"/>
      <c r="J938" s="465"/>
      <c r="K938" s="465"/>
      <c r="L938" s="465"/>
      <c r="M938" s="465"/>
      <c r="N938" s="465"/>
      <c r="O938" s="465"/>
      <c r="P938" s="465"/>
      <c r="Q938" s="465"/>
    </row>
    <row r="939" ht="25.15" customHeight="true" x14ac:dyDescent="0.2">
      <c r="C939" s="465"/>
      <c r="D939" s="465"/>
      <c r="E939" s="465"/>
      <c r="F939" s="465"/>
      <c r="G939" s="465"/>
      <c r="H939" s="465"/>
      <c r="I939" s="465"/>
      <c r="J939" s="465"/>
      <c r="K939" s="465"/>
      <c r="L939" s="465"/>
      <c r="M939" s="465"/>
      <c r="N939" s="465"/>
      <c r="O939" s="465"/>
      <c r="P939" s="465"/>
      <c r="Q939" s="465"/>
    </row>
    <row r="940" ht="25.15" customHeight="true" x14ac:dyDescent="0.2">
      <c r="C940" s="465"/>
      <c r="D940" s="465"/>
      <c r="E940" s="465"/>
      <c r="F940" s="465"/>
      <c r="G940" s="465"/>
      <c r="H940" s="465"/>
      <c r="I940" s="465"/>
      <c r="J940" s="465"/>
      <c r="K940" s="465"/>
      <c r="L940" s="465"/>
      <c r="M940" s="465"/>
      <c r="N940" s="465"/>
      <c r="O940" s="465"/>
      <c r="P940" s="465"/>
      <c r="Q940" s="465"/>
    </row>
    <row r="941" ht="25.15" customHeight="true" x14ac:dyDescent="0.2">
      <c r="C941" s="465"/>
      <c r="D941" s="465"/>
      <c r="E941" s="465"/>
      <c r="F941" s="465"/>
      <c r="G941" s="465"/>
      <c r="H941" s="465"/>
      <c r="I941" s="465"/>
      <c r="J941" s="465"/>
      <c r="K941" s="465"/>
      <c r="L941" s="465"/>
      <c r="M941" s="465"/>
      <c r="N941" s="465"/>
      <c r="O941" s="465"/>
      <c r="P941" s="465"/>
      <c r="Q941" s="465"/>
    </row>
    <row r="942" ht="25.15" customHeight="true" x14ac:dyDescent="0.2">
      <c r="C942" s="465"/>
      <c r="D942" s="465"/>
      <c r="E942" s="465"/>
      <c r="F942" s="465"/>
      <c r="G942" s="465"/>
      <c r="H942" s="465"/>
      <c r="I942" s="465"/>
      <c r="J942" s="465"/>
      <c r="K942" s="465"/>
      <c r="L942" s="465"/>
      <c r="M942" s="465"/>
      <c r="N942" s="465"/>
      <c r="O942" s="465"/>
      <c r="P942" s="465"/>
      <c r="Q942" s="465"/>
    </row>
    <row r="943" ht="25.15" customHeight="true" x14ac:dyDescent="0.2">
      <c r="C943" s="465"/>
      <c r="D943" s="465"/>
      <c r="E943" s="465"/>
      <c r="F943" s="465"/>
      <c r="G943" s="465"/>
      <c r="H943" s="465"/>
      <c r="I943" s="465"/>
      <c r="J943" s="465"/>
      <c r="K943" s="465"/>
      <c r="L943" s="465"/>
      <c r="M943" s="465"/>
      <c r="N943" s="465"/>
      <c r="O943" s="465"/>
      <c r="P943" s="465"/>
      <c r="Q943" s="465"/>
    </row>
    <row r="944" ht="25.15" customHeight="true" x14ac:dyDescent="0.2">
      <c r="C944" s="465"/>
      <c r="D944" s="465"/>
      <c r="E944" s="465"/>
      <c r="F944" s="465"/>
      <c r="G944" s="465"/>
      <c r="H944" s="465"/>
      <c r="I944" s="465"/>
      <c r="J944" s="465"/>
      <c r="K944" s="465"/>
      <c r="L944" s="465"/>
      <c r="M944" s="465"/>
      <c r="N944" s="465"/>
      <c r="O944" s="465"/>
      <c r="P944" s="465"/>
      <c r="Q944" s="465"/>
    </row>
    <row r="945" ht="25.15" customHeight="true" x14ac:dyDescent="0.2">
      <c r="C945" s="465"/>
      <c r="D945" s="465"/>
      <c r="E945" s="465"/>
      <c r="F945" s="465"/>
      <c r="G945" s="465"/>
      <c r="H945" s="465"/>
      <c r="I945" s="465"/>
      <c r="J945" s="465"/>
      <c r="K945" s="465"/>
      <c r="L945" s="465"/>
      <c r="M945" s="465"/>
      <c r="N945" s="465"/>
      <c r="O945" s="465"/>
      <c r="P945" s="465"/>
      <c r="Q945" s="465"/>
    </row>
    <row r="946" ht="25.15" customHeight="true" x14ac:dyDescent="0.2">
      <c r="C946" s="465"/>
      <c r="D946" s="465"/>
      <c r="E946" s="465"/>
      <c r="F946" s="465"/>
      <c r="G946" s="465"/>
      <c r="H946" s="465"/>
      <c r="I946" s="465"/>
      <c r="J946" s="465"/>
      <c r="K946" s="465"/>
      <c r="L946" s="465"/>
      <c r="M946" s="465"/>
      <c r="N946" s="465"/>
      <c r="O946" s="465"/>
      <c r="P946" s="465"/>
      <c r="Q946" s="465"/>
    </row>
    <row r="947" ht="25.15" customHeight="true" x14ac:dyDescent="0.2">
      <c r="C947" s="465"/>
      <c r="D947" s="465"/>
      <c r="E947" s="465"/>
      <c r="F947" s="465"/>
      <c r="G947" s="465"/>
      <c r="H947" s="465"/>
      <c r="I947" s="465"/>
      <c r="J947" s="465"/>
      <c r="K947" s="465"/>
      <c r="L947" s="465"/>
      <c r="M947" s="465"/>
      <c r="N947" s="465"/>
      <c r="O947" s="465"/>
      <c r="P947" s="465"/>
      <c r="Q947" s="465"/>
    </row>
    <row r="948" ht="25.15" customHeight="true" x14ac:dyDescent="0.2">
      <c r="C948" s="465"/>
      <c r="D948" s="465"/>
      <c r="E948" s="465"/>
      <c r="F948" s="465"/>
      <c r="G948" s="465"/>
      <c r="H948" s="465"/>
      <c r="I948" s="465"/>
      <c r="J948" s="465"/>
      <c r="K948" s="465"/>
      <c r="L948" s="465"/>
      <c r="M948" s="465"/>
      <c r="N948" s="465"/>
      <c r="O948" s="465"/>
      <c r="P948" s="465"/>
      <c r="Q948" s="465"/>
    </row>
    <row r="949" ht="25.15" customHeight="true" x14ac:dyDescent="0.2">
      <c r="C949" s="465"/>
      <c r="D949" s="465"/>
      <c r="E949" s="465"/>
      <c r="F949" s="465"/>
      <c r="G949" s="465"/>
      <c r="H949" s="465"/>
      <c r="I949" s="465"/>
      <c r="J949" s="465"/>
      <c r="K949" s="465"/>
      <c r="L949" s="465"/>
      <c r="M949" s="465"/>
      <c r="N949" s="465"/>
      <c r="O949" s="465"/>
      <c r="P949" s="465"/>
      <c r="Q949" s="465"/>
    </row>
    <row r="950" ht="25.15" customHeight="true" x14ac:dyDescent="0.2">
      <c r="C950" s="465"/>
      <c r="D950" s="465"/>
      <c r="E950" s="465"/>
      <c r="F950" s="465"/>
      <c r="G950" s="465"/>
      <c r="H950" s="465"/>
      <c r="I950" s="465"/>
      <c r="J950" s="465"/>
      <c r="K950" s="465"/>
      <c r="L950" s="465"/>
      <c r="M950" s="465"/>
      <c r="N950" s="465"/>
      <c r="O950" s="465"/>
      <c r="P950" s="465"/>
      <c r="Q950" s="465"/>
    </row>
    <row r="951" ht="25.15" customHeight="true" x14ac:dyDescent="0.2">
      <c r="C951" s="465"/>
      <c r="D951" s="465"/>
      <c r="E951" s="465"/>
      <c r="F951" s="465"/>
      <c r="G951" s="465"/>
      <c r="H951" s="465"/>
      <c r="I951" s="465"/>
      <c r="J951" s="465"/>
      <c r="K951" s="465"/>
      <c r="L951" s="465"/>
      <c r="M951" s="465"/>
      <c r="N951" s="465"/>
      <c r="O951" s="465"/>
      <c r="P951" s="465"/>
      <c r="Q951" s="465"/>
    </row>
    <row r="952" ht="25.15" customHeight="true" x14ac:dyDescent="0.2">
      <c r="C952" s="465"/>
      <c r="D952" s="465"/>
      <c r="E952" s="465"/>
      <c r="F952" s="465"/>
      <c r="G952" s="465"/>
      <c r="H952" s="465"/>
      <c r="I952" s="465"/>
      <c r="J952" s="465"/>
      <c r="K952" s="465"/>
      <c r="L952" s="465"/>
      <c r="M952" s="465"/>
      <c r="N952" s="465"/>
      <c r="O952" s="465"/>
      <c r="P952" s="465"/>
      <c r="Q952" s="465"/>
    </row>
    <row r="953" ht="25.15" customHeight="true" x14ac:dyDescent="0.2">
      <c r="C953" s="465"/>
      <c r="D953" s="465"/>
      <c r="E953" s="465"/>
      <c r="F953" s="465"/>
      <c r="G953" s="465"/>
      <c r="H953" s="465"/>
      <c r="I953" s="465"/>
      <c r="J953" s="465"/>
      <c r="K953" s="465"/>
      <c r="L953" s="465"/>
      <c r="M953" s="465"/>
      <c r="N953" s="465"/>
      <c r="O953" s="465"/>
      <c r="P953" s="465"/>
      <c r="Q953" s="465"/>
    </row>
    <row r="954" ht="25.15" customHeight="true" x14ac:dyDescent="0.2">
      <c r="C954" s="465"/>
      <c r="D954" s="465"/>
      <c r="E954" s="465"/>
      <c r="F954" s="465"/>
      <c r="G954" s="465"/>
      <c r="H954" s="465"/>
      <c r="I954" s="465"/>
      <c r="J954" s="465"/>
      <c r="K954" s="465"/>
      <c r="L954" s="465"/>
      <c r="M954" s="465"/>
      <c r="N954" s="465"/>
      <c r="O954" s="465"/>
      <c r="P954" s="465"/>
      <c r="Q954" s="465"/>
    </row>
    <row r="955" ht="25.15" customHeight="true" x14ac:dyDescent="0.2">
      <c r="C955" s="465"/>
      <c r="D955" s="465"/>
      <c r="E955" s="465"/>
      <c r="F955" s="465"/>
      <c r="G955" s="465"/>
      <c r="H955" s="465"/>
      <c r="I955" s="465"/>
      <c r="J955" s="465"/>
      <c r="K955" s="465"/>
      <c r="L955" s="465"/>
      <c r="M955" s="465"/>
      <c r="N955" s="465"/>
      <c r="O955" s="465"/>
      <c r="P955" s="465"/>
      <c r="Q955" s="465"/>
    </row>
    <row r="956" ht="25.15" customHeight="true" x14ac:dyDescent="0.2">
      <c r="C956" s="465"/>
      <c r="D956" s="465"/>
      <c r="E956" s="465"/>
      <c r="F956" s="465"/>
      <c r="G956" s="465"/>
      <c r="H956" s="465"/>
      <c r="I956" s="465"/>
      <c r="J956" s="465"/>
      <c r="K956" s="465"/>
      <c r="L956" s="465"/>
      <c r="M956" s="465"/>
      <c r="N956" s="465"/>
      <c r="O956" s="465"/>
      <c r="P956" s="465"/>
      <c r="Q956" s="465"/>
    </row>
    <row r="957" ht="25.15" customHeight="true" x14ac:dyDescent="0.2">
      <c r="C957" s="465"/>
      <c r="D957" s="465"/>
      <c r="E957" s="465"/>
      <c r="F957" s="465"/>
      <c r="G957" s="465"/>
      <c r="H957" s="465"/>
      <c r="I957" s="465"/>
      <c r="J957" s="465"/>
      <c r="K957" s="465"/>
      <c r="L957" s="465"/>
      <c r="M957" s="465"/>
      <c r="N957" s="465"/>
      <c r="O957" s="465"/>
      <c r="P957" s="465"/>
      <c r="Q957" s="465"/>
    </row>
    <row r="958" ht="25.15" customHeight="true" x14ac:dyDescent="0.2">
      <c r="C958" s="465"/>
      <c r="D958" s="465"/>
      <c r="E958" s="465"/>
      <c r="F958" s="465"/>
      <c r="G958" s="465"/>
      <c r="H958" s="465"/>
      <c r="I958" s="465"/>
      <c r="J958" s="465"/>
      <c r="K958" s="465"/>
      <c r="L958" s="465"/>
      <c r="M958" s="465"/>
      <c r="N958" s="465"/>
      <c r="O958" s="465"/>
      <c r="P958" s="465"/>
      <c r="Q958" s="465"/>
    </row>
    <row r="959" ht="25.15" customHeight="true" x14ac:dyDescent="0.2">
      <c r="C959" s="465"/>
      <c r="D959" s="465"/>
      <c r="E959" s="465"/>
      <c r="F959" s="465"/>
      <c r="G959" s="465"/>
      <c r="H959" s="465"/>
      <c r="I959" s="465"/>
      <c r="J959" s="465"/>
      <c r="K959" s="465"/>
      <c r="L959" s="465"/>
      <c r="M959" s="465"/>
      <c r="N959" s="465"/>
      <c r="O959" s="465"/>
      <c r="P959" s="465"/>
      <c r="Q959" s="465"/>
    </row>
    <row r="960" ht="25.15" customHeight="true" x14ac:dyDescent="0.2">
      <c r="C960" s="465"/>
      <c r="D960" s="465"/>
      <c r="E960" s="465"/>
      <c r="F960" s="465"/>
      <c r="G960" s="465"/>
      <c r="H960" s="465"/>
      <c r="I960" s="465"/>
      <c r="J960" s="465"/>
      <c r="K960" s="465"/>
      <c r="L960" s="465"/>
      <c r="M960" s="465"/>
      <c r="N960" s="465"/>
      <c r="O960" s="465"/>
      <c r="P960" s="465"/>
      <c r="Q960" s="465"/>
    </row>
    <row r="961" ht="25.15" customHeight="true" x14ac:dyDescent="0.2">
      <c r="C961" s="465"/>
      <c r="D961" s="465"/>
      <c r="E961" s="465"/>
      <c r="F961" s="465"/>
      <c r="G961" s="465"/>
      <c r="H961" s="465"/>
      <c r="I961" s="465"/>
      <c r="J961" s="465"/>
      <c r="K961" s="465"/>
      <c r="L961" s="465"/>
      <c r="M961" s="465"/>
      <c r="N961" s="465"/>
      <c r="O961" s="465"/>
      <c r="P961" s="465"/>
      <c r="Q961" s="465"/>
    </row>
    <row r="962" ht="25.15" customHeight="true" x14ac:dyDescent="0.2">
      <c r="C962" s="465"/>
      <c r="D962" s="465"/>
      <c r="E962" s="465"/>
      <c r="F962" s="465"/>
      <c r="G962" s="465"/>
      <c r="H962" s="465"/>
      <c r="I962" s="465"/>
      <c r="J962" s="465"/>
      <c r="K962" s="465"/>
      <c r="L962" s="465"/>
      <c r="M962" s="465"/>
      <c r="N962" s="465"/>
      <c r="O962" s="465"/>
      <c r="P962" s="465"/>
      <c r="Q962" s="465"/>
    </row>
    <row r="963" ht="25.15" customHeight="true" x14ac:dyDescent="0.2">
      <c r="C963" s="465"/>
      <c r="D963" s="465"/>
      <c r="E963" s="465"/>
      <c r="F963" s="465"/>
      <c r="G963" s="465"/>
      <c r="H963" s="465"/>
      <c r="I963" s="465"/>
      <c r="J963" s="465"/>
      <c r="K963" s="465"/>
      <c r="L963" s="465"/>
      <c r="M963" s="465"/>
      <c r="N963" s="465"/>
      <c r="O963" s="465"/>
      <c r="P963" s="465"/>
      <c r="Q963" s="465"/>
    </row>
    <row r="964" ht="25.15" customHeight="true" x14ac:dyDescent="0.2">
      <c r="C964" s="465"/>
      <c r="D964" s="465"/>
      <c r="E964" s="465"/>
      <c r="F964" s="465"/>
      <c r="G964" s="465"/>
      <c r="H964" s="465"/>
      <c r="I964" s="465"/>
      <c r="J964" s="465"/>
      <c r="K964" s="465"/>
      <c r="L964" s="465"/>
      <c r="M964" s="465"/>
      <c r="N964" s="465"/>
      <c r="O964" s="465"/>
      <c r="P964" s="465"/>
      <c r="Q964" s="465"/>
    </row>
    <row r="965" ht="25.15" customHeight="true" x14ac:dyDescent="0.2">
      <c r="C965" s="465"/>
      <c r="D965" s="465"/>
      <c r="E965" s="465"/>
      <c r="F965" s="465"/>
      <c r="G965" s="465"/>
      <c r="H965" s="465"/>
      <c r="I965" s="465"/>
      <c r="J965" s="465"/>
      <c r="K965" s="465"/>
      <c r="L965" s="465"/>
      <c r="M965" s="465"/>
      <c r="N965" s="465"/>
      <c r="O965" s="465"/>
      <c r="P965" s="465"/>
      <c r="Q965" s="465"/>
    </row>
    <row r="966" ht="25.15" customHeight="true" x14ac:dyDescent="0.2">
      <c r="C966" s="465"/>
      <c r="D966" s="465"/>
      <c r="E966" s="465"/>
      <c r="F966" s="465"/>
      <c r="G966" s="465"/>
      <c r="H966" s="465"/>
      <c r="I966" s="465"/>
      <c r="J966" s="465"/>
      <c r="K966" s="465"/>
      <c r="L966" s="465"/>
      <c r="M966" s="465"/>
      <c r="N966" s="465"/>
      <c r="O966" s="465"/>
      <c r="P966" s="465"/>
      <c r="Q966" s="465"/>
    </row>
    <row r="967" ht="25.15" customHeight="true" x14ac:dyDescent="0.2">
      <c r="C967" s="465"/>
      <c r="D967" s="465"/>
      <c r="E967" s="465"/>
      <c r="F967" s="465"/>
      <c r="G967" s="465"/>
      <c r="H967" s="465"/>
      <c r="I967" s="465"/>
      <c r="J967" s="465"/>
      <c r="K967" s="465"/>
      <c r="L967" s="465"/>
      <c r="M967" s="465"/>
      <c r="N967" s="465"/>
      <c r="O967" s="465"/>
      <c r="P967" s="465"/>
      <c r="Q967" s="465"/>
    </row>
    <row r="968" ht="25.15" customHeight="true" x14ac:dyDescent="0.2">
      <c r="C968" s="465"/>
      <c r="D968" s="465"/>
      <c r="E968" s="465"/>
      <c r="F968" s="465"/>
      <c r="G968" s="465"/>
      <c r="H968" s="465"/>
      <c r="I968" s="465"/>
      <c r="J968" s="465"/>
      <c r="K968" s="465"/>
      <c r="L968" s="465"/>
      <c r="M968" s="465"/>
      <c r="N968" s="465"/>
      <c r="O968" s="465"/>
      <c r="P968" s="465"/>
      <c r="Q968" s="465"/>
    </row>
    <row r="969" ht="25.15" customHeight="true" x14ac:dyDescent="0.2">
      <c r="C969" s="465"/>
      <c r="D969" s="465"/>
      <c r="E969" s="465"/>
      <c r="F969" s="465"/>
      <c r="G969" s="465"/>
      <c r="H969" s="465"/>
      <c r="I969" s="465"/>
      <c r="J969" s="465"/>
      <c r="K969" s="465"/>
      <c r="L969" s="465"/>
      <c r="M969" s="465"/>
      <c r="N969" s="465"/>
      <c r="O969" s="465"/>
      <c r="P969" s="465"/>
      <c r="Q969" s="465"/>
    </row>
    <row r="970" ht="25.15" customHeight="true" x14ac:dyDescent="0.2">
      <c r="C970" s="465"/>
      <c r="D970" s="465"/>
      <c r="E970" s="465"/>
      <c r="F970" s="465"/>
      <c r="G970" s="465"/>
      <c r="H970" s="465"/>
      <c r="I970" s="465"/>
      <c r="J970" s="465"/>
      <c r="K970" s="465"/>
      <c r="L970" s="465"/>
      <c r="M970" s="465"/>
      <c r="N970" s="465"/>
      <c r="O970" s="465"/>
      <c r="P970" s="465"/>
      <c r="Q970" s="465"/>
    </row>
    <row r="971" ht="25.15" customHeight="true" x14ac:dyDescent="0.2">
      <c r="C971" s="465"/>
      <c r="D971" s="465"/>
      <c r="E971" s="465"/>
      <c r="F971" s="465"/>
      <c r="G971" s="465"/>
      <c r="H971" s="465"/>
      <c r="I971" s="465"/>
      <c r="J971" s="465"/>
      <c r="K971" s="465"/>
      <c r="L971" s="465"/>
      <c r="M971" s="465"/>
      <c r="N971" s="465"/>
      <c r="O971" s="465"/>
      <c r="P971" s="465"/>
      <c r="Q971" s="465"/>
    </row>
    <row r="972" ht="25.15" customHeight="true" x14ac:dyDescent="0.2">
      <c r="C972" s="465"/>
      <c r="D972" s="465"/>
      <c r="E972" s="465"/>
      <c r="F972" s="465"/>
      <c r="G972" s="465"/>
      <c r="H972" s="465"/>
      <c r="I972" s="465"/>
      <c r="J972" s="465"/>
      <c r="K972" s="465"/>
      <c r="L972" s="465"/>
      <c r="M972" s="465"/>
      <c r="N972" s="465"/>
      <c r="O972" s="465"/>
      <c r="P972" s="465"/>
      <c r="Q972" s="465"/>
    </row>
    <row r="973" ht="25.15" customHeight="true" x14ac:dyDescent="0.2">
      <c r="C973" s="465"/>
      <c r="D973" s="465"/>
      <c r="E973" s="465"/>
      <c r="F973" s="465"/>
      <c r="G973" s="465"/>
      <c r="H973" s="465"/>
      <c r="I973" s="465"/>
      <c r="J973" s="465"/>
      <c r="K973" s="465"/>
      <c r="L973" s="465"/>
      <c r="M973" s="465"/>
      <c r="N973" s="465"/>
      <c r="O973" s="465"/>
      <c r="P973" s="465"/>
      <c r="Q973" s="465"/>
    </row>
    <row r="974" ht="25.15" customHeight="true" x14ac:dyDescent="0.2">
      <c r="C974" s="465"/>
      <c r="D974" s="465"/>
      <c r="E974" s="465"/>
      <c r="F974" s="465"/>
      <c r="G974" s="465"/>
      <c r="H974" s="465"/>
      <c r="I974" s="465"/>
      <c r="J974" s="465"/>
      <c r="K974" s="465"/>
      <c r="L974" s="465"/>
      <c r="M974" s="465"/>
      <c r="N974" s="465"/>
      <c r="O974" s="465"/>
      <c r="P974" s="465"/>
      <c r="Q974" s="465"/>
    </row>
    <row r="975" ht="25.15" customHeight="true" x14ac:dyDescent="0.2">
      <c r="C975" s="465"/>
      <c r="D975" s="465"/>
      <c r="E975" s="465"/>
      <c r="F975" s="465"/>
      <c r="G975" s="465"/>
      <c r="H975" s="465"/>
      <c r="I975" s="465"/>
      <c r="J975" s="465"/>
      <c r="K975" s="465"/>
      <c r="L975" s="465"/>
      <c r="M975" s="465"/>
      <c r="N975" s="465"/>
      <c r="O975" s="465"/>
      <c r="P975" s="465"/>
      <c r="Q975" s="465"/>
    </row>
    <row r="976" ht="25.15" customHeight="true" x14ac:dyDescent="0.2">
      <c r="C976" s="465"/>
      <c r="D976" s="465"/>
      <c r="E976" s="465"/>
      <c r="F976" s="465"/>
      <c r="G976" s="465"/>
      <c r="H976" s="465"/>
      <c r="I976" s="465"/>
      <c r="J976" s="465"/>
      <c r="K976" s="465"/>
      <c r="L976" s="465"/>
      <c r="M976" s="465"/>
      <c r="N976" s="465"/>
      <c r="O976" s="465"/>
      <c r="P976" s="465"/>
      <c r="Q976" s="465"/>
    </row>
    <row r="977" ht="25.15" customHeight="true" x14ac:dyDescent="0.2">
      <c r="C977" s="465"/>
      <c r="D977" s="465"/>
      <c r="E977" s="465"/>
      <c r="F977" s="465"/>
      <c r="G977" s="465"/>
      <c r="H977" s="465"/>
      <c r="I977" s="465"/>
      <c r="J977" s="465"/>
      <c r="K977" s="465"/>
      <c r="L977" s="465"/>
      <c r="M977" s="465"/>
      <c r="N977" s="465"/>
      <c r="O977" s="465"/>
      <c r="P977" s="465"/>
      <c r="Q977" s="465"/>
    </row>
    <row r="978" ht="25.15" customHeight="true" x14ac:dyDescent="0.2">
      <c r="C978" s="465"/>
      <c r="D978" s="465"/>
      <c r="E978" s="465"/>
      <c r="F978" s="465"/>
      <c r="G978" s="465"/>
      <c r="H978" s="465"/>
      <c r="I978" s="465"/>
      <c r="J978" s="465"/>
      <c r="K978" s="465"/>
      <c r="L978" s="465"/>
      <c r="M978" s="465"/>
      <c r="N978" s="465"/>
      <c r="O978" s="465"/>
      <c r="P978" s="465"/>
      <c r="Q978" s="465"/>
    </row>
    <row r="979" ht="25.15" customHeight="true" x14ac:dyDescent="0.2">
      <c r="C979" s="465"/>
      <c r="D979" s="465"/>
      <c r="E979" s="465"/>
      <c r="F979" s="465"/>
      <c r="G979" s="465"/>
      <c r="H979" s="465"/>
      <c r="I979" s="465"/>
      <c r="J979" s="465"/>
      <c r="K979" s="465"/>
      <c r="L979" s="465"/>
      <c r="M979" s="465"/>
      <c r="N979" s="465"/>
      <c r="O979" s="465"/>
      <c r="P979" s="465"/>
      <c r="Q979" s="465"/>
    </row>
    <row r="980" ht="25.15" customHeight="true" x14ac:dyDescent="0.2">
      <c r="C980" s="465"/>
      <c r="D980" s="465"/>
      <c r="E980" s="465"/>
      <c r="F980" s="465"/>
      <c r="G980" s="465"/>
      <c r="H980" s="465"/>
      <c r="I980" s="465"/>
      <c r="J980" s="465"/>
      <c r="K980" s="465"/>
      <c r="L980" s="465"/>
      <c r="M980" s="465"/>
      <c r="N980" s="465"/>
      <c r="O980" s="465"/>
      <c r="P980" s="465"/>
      <c r="Q980" s="465"/>
    </row>
    <row r="981" ht="25.15" customHeight="true" x14ac:dyDescent="0.2">
      <c r="C981" s="465"/>
      <c r="D981" s="465"/>
      <c r="E981" s="465"/>
      <c r="F981" s="465"/>
      <c r="G981" s="465"/>
      <c r="H981" s="465"/>
      <c r="I981" s="465"/>
      <c r="J981" s="465"/>
      <c r="K981" s="465"/>
      <c r="L981" s="465"/>
      <c r="M981" s="465"/>
      <c r="N981" s="465"/>
      <c r="O981" s="465"/>
      <c r="P981" s="465"/>
      <c r="Q981" s="465"/>
    </row>
    <row r="982" ht="25.15" customHeight="true" x14ac:dyDescent="0.2">
      <c r="C982" s="465"/>
      <c r="D982" s="465"/>
      <c r="E982" s="465"/>
      <c r="F982" s="465"/>
      <c r="G982" s="465"/>
      <c r="H982" s="465"/>
      <c r="I982" s="465"/>
      <c r="J982" s="465"/>
      <c r="K982" s="465"/>
      <c r="L982" s="465"/>
      <c r="M982" s="465"/>
      <c r="N982" s="465"/>
      <c r="O982" s="465"/>
      <c r="P982" s="465"/>
      <c r="Q982" s="465"/>
    </row>
    <row r="983" ht="25.15" customHeight="true" x14ac:dyDescent="0.2">
      <c r="C983" s="465"/>
      <c r="D983" s="465"/>
      <c r="E983" s="465"/>
      <c r="F983" s="465"/>
      <c r="G983" s="465"/>
      <c r="H983" s="465"/>
      <c r="I983" s="465"/>
      <c r="J983" s="465"/>
      <c r="K983" s="465"/>
      <c r="L983" s="465"/>
      <c r="M983" s="465"/>
      <c r="N983" s="465"/>
      <c r="O983" s="465"/>
      <c r="P983" s="465"/>
      <c r="Q983" s="465"/>
    </row>
    <row r="984" ht="25.15" customHeight="true" x14ac:dyDescent="0.2">
      <c r="C984" s="465"/>
      <c r="D984" s="465"/>
      <c r="E984" s="465"/>
      <c r="F984" s="465"/>
      <c r="G984" s="465"/>
      <c r="H984" s="465"/>
      <c r="I984" s="465"/>
      <c r="J984" s="465"/>
      <c r="K984" s="465"/>
      <c r="L984" s="465"/>
      <c r="M984" s="465"/>
      <c r="N984" s="465"/>
      <c r="O984" s="465"/>
      <c r="P984" s="465"/>
      <c r="Q984" s="465"/>
    </row>
    <row r="985" ht="25.15" customHeight="true" x14ac:dyDescent="0.2">
      <c r="C985" s="465"/>
      <c r="D985" s="465"/>
      <c r="E985" s="465"/>
      <c r="F985" s="465"/>
      <c r="G985" s="465"/>
      <c r="H985" s="465"/>
      <c r="I985" s="465"/>
      <c r="J985" s="465"/>
      <c r="K985" s="465"/>
      <c r="L985" s="465"/>
      <c r="M985" s="465"/>
      <c r="N985" s="465"/>
      <c r="O985" s="465"/>
      <c r="P985" s="465"/>
      <c r="Q985" s="465"/>
    </row>
    <row r="986" ht="25.15" customHeight="true" x14ac:dyDescent="0.2">
      <c r="C986" s="465"/>
      <c r="D986" s="465"/>
      <c r="E986" s="465"/>
      <c r="F986" s="465"/>
      <c r="G986" s="465"/>
      <c r="H986" s="465"/>
      <c r="I986" s="465"/>
      <c r="J986" s="465"/>
      <c r="K986" s="465"/>
      <c r="L986" s="465"/>
      <c r="M986" s="465"/>
      <c r="N986" s="465"/>
      <c r="O986" s="465"/>
      <c r="P986" s="465"/>
      <c r="Q986" s="465"/>
    </row>
    <row r="987" ht="25.15" customHeight="true" x14ac:dyDescent="0.2">
      <c r="C987" s="465"/>
      <c r="D987" s="465"/>
      <c r="E987" s="465"/>
      <c r="F987" s="465"/>
      <c r="G987" s="465"/>
      <c r="H987" s="465"/>
      <c r="I987" s="465"/>
      <c r="J987" s="465"/>
      <c r="K987" s="465"/>
      <c r="L987" s="465"/>
      <c r="M987" s="465"/>
      <c r="N987" s="465"/>
      <c r="O987" s="465"/>
      <c r="P987" s="465"/>
      <c r="Q987" s="465"/>
    </row>
    <row r="988" ht="25.15" customHeight="true" x14ac:dyDescent="0.2">
      <c r="C988" s="465"/>
      <c r="D988" s="465"/>
      <c r="E988" s="465"/>
      <c r="F988" s="465"/>
      <c r="G988" s="465"/>
      <c r="H988" s="465"/>
      <c r="I988" s="465"/>
      <c r="J988" s="465"/>
      <c r="K988" s="465"/>
      <c r="L988" s="465"/>
      <c r="M988" s="465"/>
      <c r="N988" s="465"/>
      <c r="O988" s="465"/>
      <c r="P988" s="465"/>
      <c r="Q988" s="465"/>
    </row>
    <row r="989" ht="25.15" customHeight="true" x14ac:dyDescent="0.2">
      <c r="C989" s="465"/>
      <c r="D989" s="465"/>
      <c r="E989" s="465"/>
      <c r="F989" s="465"/>
      <c r="G989" s="465"/>
      <c r="H989" s="465"/>
      <c r="I989" s="465"/>
      <c r="J989" s="465"/>
      <c r="K989" s="465"/>
      <c r="L989" s="465"/>
      <c r="M989" s="465"/>
      <c r="N989" s="465"/>
      <c r="O989" s="465"/>
      <c r="P989" s="465"/>
      <c r="Q989" s="465"/>
    </row>
    <row r="990" ht="25.15" customHeight="true" x14ac:dyDescent="0.2">
      <c r="C990" s="465"/>
      <c r="D990" s="465"/>
      <c r="E990" s="465"/>
      <c r="F990" s="465"/>
      <c r="G990" s="465"/>
      <c r="H990" s="465"/>
      <c r="I990" s="465"/>
      <c r="J990" s="465"/>
      <c r="K990" s="465"/>
      <c r="L990" s="465"/>
      <c r="M990" s="465"/>
      <c r="N990" s="465"/>
      <c r="O990" s="465"/>
      <c r="P990" s="465"/>
      <c r="Q990" s="465"/>
    </row>
    <row r="991" ht="25.15" customHeight="true" x14ac:dyDescent="0.2">
      <c r="C991" s="465"/>
      <c r="D991" s="465"/>
      <c r="E991" s="465"/>
      <c r="F991" s="465"/>
      <c r="G991" s="465"/>
      <c r="H991" s="465"/>
      <c r="I991" s="465"/>
      <c r="J991" s="465"/>
      <c r="K991" s="465"/>
      <c r="L991" s="465"/>
      <c r="M991" s="465"/>
      <c r="N991" s="465"/>
      <c r="O991" s="465"/>
      <c r="P991" s="465"/>
      <c r="Q991" s="465"/>
    </row>
    <row r="992" ht="25.15" customHeight="true" x14ac:dyDescent="0.2">
      <c r="C992" s="465"/>
      <c r="D992" s="465"/>
      <c r="E992" s="465"/>
      <c r="F992" s="465"/>
      <c r="G992" s="465"/>
      <c r="H992" s="465"/>
      <c r="I992" s="465"/>
      <c r="J992" s="465"/>
      <c r="K992" s="465"/>
      <c r="L992" s="465"/>
      <c r="M992" s="465"/>
      <c r="N992" s="465"/>
      <c r="O992" s="465"/>
      <c r="P992" s="465"/>
      <c r="Q992" s="465"/>
    </row>
    <row r="993" ht="25.15" customHeight="true" x14ac:dyDescent="0.2">
      <c r="C993" s="465"/>
      <c r="D993" s="465"/>
      <c r="E993" s="465"/>
      <c r="F993" s="465"/>
      <c r="G993" s="465"/>
      <c r="H993" s="465"/>
      <c r="I993" s="465"/>
      <c r="J993" s="465"/>
      <c r="K993" s="465"/>
      <c r="L993" s="465"/>
      <c r="M993" s="465"/>
      <c r="N993" s="465"/>
      <c r="O993" s="465"/>
      <c r="P993" s="465"/>
      <c r="Q993" s="465"/>
    </row>
    <row r="994" ht="25.15" customHeight="true" x14ac:dyDescent="0.2">
      <c r="C994" s="465"/>
      <c r="D994" s="465"/>
      <c r="E994" s="465"/>
      <c r="F994" s="465"/>
      <c r="G994" s="465"/>
      <c r="H994" s="465"/>
      <c r="I994" s="465"/>
      <c r="J994" s="465"/>
      <c r="K994" s="465"/>
      <c r="L994" s="465"/>
      <c r="M994" s="465"/>
      <c r="N994" s="465"/>
      <c r="O994" s="465"/>
      <c r="P994" s="465"/>
      <c r="Q994" s="465"/>
    </row>
    <row r="995" ht="25.15" customHeight="true" x14ac:dyDescent="0.2">
      <c r="C995" s="465"/>
      <c r="D995" s="465"/>
      <c r="E995" s="465"/>
      <c r="F995" s="465"/>
      <c r="G995" s="465"/>
      <c r="H995" s="465"/>
      <c r="I995" s="465"/>
      <c r="J995" s="465"/>
      <c r="K995" s="465"/>
      <c r="L995" s="465"/>
      <c r="M995" s="465"/>
      <c r="N995" s="465"/>
      <c r="O995" s="465"/>
      <c r="P995" s="465"/>
      <c r="Q995" s="465"/>
    </row>
    <row r="996" ht="25.15" customHeight="true" x14ac:dyDescent="0.2">
      <c r="C996" s="465"/>
      <c r="D996" s="465"/>
      <c r="E996" s="465"/>
      <c r="F996" s="465"/>
      <c r="G996" s="465"/>
      <c r="H996" s="465"/>
      <c r="I996" s="465"/>
      <c r="J996" s="465"/>
      <c r="K996" s="465"/>
      <c r="L996" s="465"/>
      <c r="M996" s="465"/>
      <c r="N996" s="465"/>
      <c r="O996" s="465"/>
      <c r="P996" s="465"/>
      <c r="Q996" s="465"/>
    </row>
    <row r="997" ht="25.15" customHeight="true" x14ac:dyDescent="0.2">
      <c r="C997" s="465"/>
      <c r="D997" s="465"/>
      <c r="E997" s="465"/>
      <c r="F997" s="465"/>
      <c r="G997" s="465"/>
      <c r="H997" s="465"/>
      <c r="I997" s="465"/>
      <c r="J997" s="465"/>
      <c r="K997" s="465"/>
      <c r="L997" s="465"/>
      <c r="M997" s="465"/>
      <c r="N997" s="465"/>
      <c r="O997" s="465"/>
      <c r="P997" s="465"/>
      <c r="Q997" s="465"/>
    </row>
    <row r="998" ht="25.15" customHeight="true" x14ac:dyDescent="0.2">
      <c r="C998" s="465"/>
      <c r="D998" s="465"/>
      <c r="E998" s="465"/>
      <c r="F998" s="465"/>
      <c r="G998" s="465"/>
      <c r="H998" s="465"/>
      <c r="I998" s="465"/>
      <c r="J998" s="465"/>
      <c r="K998" s="465"/>
      <c r="L998" s="465"/>
      <c r="M998" s="465"/>
      <c r="N998" s="465"/>
      <c r="O998" s="465"/>
      <c r="P998" s="465"/>
      <c r="Q998" s="465"/>
    </row>
    <row r="999" ht="25.15" customHeight="true" x14ac:dyDescent="0.2">
      <c r="C999" s="465"/>
      <c r="D999" s="465"/>
      <c r="E999" s="465"/>
      <c r="F999" s="465"/>
      <c r="G999" s="465"/>
      <c r="H999" s="465"/>
      <c r="I999" s="465"/>
      <c r="J999" s="465"/>
      <c r="K999" s="465"/>
      <c r="L999" s="465"/>
      <c r="M999" s="465"/>
      <c r="N999" s="465"/>
      <c r="O999" s="465"/>
      <c r="P999" s="465"/>
      <c r="Q999" s="465"/>
    </row>
    <row r="1000" ht="25.15" customHeight="true" x14ac:dyDescent="0.2">
      <c r="C1000" s="465"/>
      <c r="D1000" s="465"/>
      <c r="E1000" s="465"/>
      <c r="F1000" s="465"/>
      <c r="G1000" s="465"/>
      <c r="H1000" s="465"/>
      <c r="I1000" s="465"/>
      <c r="J1000" s="465"/>
      <c r="K1000" s="465"/>
      <c r="L1000" s="465"/>
      <c r="M1000" s="465"/>
      <c r="N1000" s="465"/>
      <c r="O1000" s="465"/>
      <c r="P1000" s="465"/>
      <c r="Q1000" s="465"/>
    </row>
    <row r="1001" ht="25.15" customHeight="true" x14ac:dyDescent="0.2">
      <c r="C1001" s="465"/>
      <c r="D1001" s="465"/>
      <c r="E1001" s="465"/>
      <c r="F1001" s="465"/>
      <c r="G1001" s="465"/>
      <c r="H1001" s="465"/>
      <c r="I1001" s="465"/>
      <c r="J1001" s="465"/>
      <c r="K1001" s="465"/>
      <c r="L1001" s="465"/>
      <c r="M1001" s="465"/>
      <c r="N1001" s="465"/>
      <c r="O1001" s="465"/>
      <c r="P1001" s="465"/>
      <c r="Q1001" s="465"/>
    </row>
    <row r="1002" ht="25.15" customHeight="true" x14ac:dyDescent="0.2">
      <c r="C1002" s="465"/>
      <c r="D1002" s="465"/>
      <c r="E1002" s="465"/>
      <c r="F1002" s="465"/>
      <c r="G1002" s="465"/>
      <c r="H1002" s="465"/>
      <c r="I1002" s="465"/>
      <c r="J1002" s="465"/>
      <c r="K1002" s="465"/>
      <c r="L1002" s="465"/>
      <c r="M1002" s="465"/>
      <c r="N1002" s="465"/>
      <c r="O1002" s="465"/>
      <c r="P1002" s="465"/>
      <c r="Q1002" s="465"/>
    </row>
    <row r="1003" ht="25.15" customHeight="true" x14ac:dyDescent="0.2">
      <c r="C1003" s="465"/>
      <c r="D1003" s="465"/>
      <c r="E1003" s="465"/>
      <c r="F1003" s="465"/>
      <c r="G1003" s="465"/>
      <c r="H1003" s="465"/>
      <c r="I1003" s="465"/>
      <c r="J1003" s="465"/>
      <c r="K1003" s="465"/>
      <c r="L1003" s="465"/>
      <c r="M1003" s="465"/>
      <c r="N1003" s="465"/>
      <c r="O1003" s="465"/>
      <c r="P1003" s="465"/>
      <c r="Q1003" s="465"/>
    </row>
    <row r="1004" ht="25.15" customHeight="true" x14ac:dyDescent="0.2">
      <c r="C1004" s="465"/>
      <c r="D1004" s="465"/>
      <c r="E1004" s="465"/>
      <c r="F1004" s="465"/>
      <c r="G1004" s="465"/>
      <c r="H1004" s="465"/>
      <c r="I1004" s="465"/>
      <c r="J1004" s="465"/>
      <c r="K1004" s="465"/>
      <c r="L1004" s="465"/>
      <c r="M1004" s="465"/>
      <c r="N1004" s="465"/>
      <c r="O1004" s="465"/>
      <c r="P1004" s="465"/>
      <c r="Q1004" s="465"/>
    </row>
    <row r="1005" ht="25.15" customHeight="true" x14ac:dyDescent="0.2">
      <c r="C1005" s="465"/>
      <c r="D1005" s="465"/>
      <c r="E1005" s="465"/>
      <c r="F1005" s="465"/>
      <c r="G1005" s="465"/>
      <c r="H1005" s="465"/>
      <c r="I1005" s="465"/>
      <c r="J1005" s="465"/>
      <c r="K1005" s="465"/>
      <c r="L1005" s="465"/>
      <c r="M1005" s="465"/>
      <c r="N1005" s="465"/>
      <c r="O1005" s="465"/>
      <c r="P1005" s="465"/>
      <c r="Q1005" s="465"/>
    </row>
    <row r="1006" ht="25.15" customHeight="true" x14ac:dyDescent="0.2">
      <c r="C1006" s="465"/>
      <c r="D1006" s="465"/>
      <c r="E1006" s="465"/>
      <c r="F1006" s="465"/>
      <c r="G1006" s="465"/>
      <c r="H1006" s="465"/>
      <c r="I1006" s="465"/>
      <c r="J1006" s="465"/>
      <c r="K1006" s="465"/>
      <c r="L1006" s="465"/>
      <c r="M1006" s="465"/>
      <c r="N1006" s="465"/>
      <c r="O1006" s="465"/>
      <c r="P1006" s="465"/>
      <c r="Q1006" s="465"/>
    </row>
    <row r="1007" ht="25.15" customHeight="true" x14ac:dyDescent="0.2">
      <c r="C1007" s="465"/>
      <c r="D1007" s="465"/>
      <c r="E1007" s="465"/>
      <c r="F1007" s="465"/>
      <c r="G1007" s="465"/>
      <c r="H1007" s="465"/>
      <c r="I1007" s="465"/>
      <c r="J1007" s="465"/>
      <c r="K1007" s="465"/>
      <c r="L1007" s="465"/>
      <c r="M1007" s="465"/>
      <c r="N1007" s="465"/>
      <c r="O1007" s="465"/>
      <c r="P1007" s="465"/>
      <c r="Q1007" s="465"/>
    </row>
    <row r="1008" ht="25.15" customHeight="true" x14ac:dyDescent="0.2">
      <c r="C1008" s="465"/>
      <c r="D1008" s="465"/>
      <c r="E1008" s="465"/>
      <c r="F1008" s="465"/>
      <c r="G1008" s="465"/>
      <c r="H1008" s="465"/>
      <c r="I1008" s="465"/>
      <c r="J1008" s="465"/>
      <c r="K1008" s="465"/>
      <c r="L1008" s="465"/>
      <c r="M1008" s="465"/>
      <c r="N1008" s="465"/>
      <c r="O1008" s="465"/>
      <c r="P1008" s="465"/>
      <c r="Q1008" s="465"/>
    </row>
    <row r="1009" ht="25.15" customHeight="true" x14ac:dyDescent="0.2">
      <c r="C1009" s="465"/>
      <c r="D1009" s="465"/>
      <c r="E1009" s="465"/>
      <c r="F1009" s="465"/>
      <c r="G1009" s="465"/>
      <c r="H1009" s="465"/>
      <c r="I1009" s="465"/>
      <c r="J1009" s="465"/>
      <c r="K1009" s="465"/>
      <c r="L1009" s="465"/>
      <c r="M1009" s="465"/>
      <c r="N1009" s="465"/>
      <c r="O1009" s="465"/>
      <c r="P1009" s="465"/>
      <c r="Q1009" s="465"/>
    </row>
    <row r="1010" ht="25.15" customHeight="true" x14ac:dyDescent="0.2">
      <c r="C1010" s="465"/>
      <c r="D1010" s="465"/>
      <c r="E1010" s="465"/>
      <c r="F1010" s="465"/>
      <c r="G1010" s="465"/>
      <c r="H1010" s="465"/>
      <c r="I1010" s="465"/>
      <c r="J1010" s="465"/>
      <c r="K1010" s="465"/>
      <c r="L1010" s="465"/>
      <c r="M1010" s="465"/>
      <c r="N1010" s="465"/>
      <c r="O1010" s="465"/>
      <c r="P1010" s="465"/>
      <c r="Q1010" s="465"/>
    </row>
    <row r="1011" ht="25.15" customHeight="true" x14ac:dyDescent="0.2">
      <c r="C1011" s="465"/>
      <c r="D1011" s="465"/>
      <c r="E1011" s="465"/>
      <c r="F1011" s="465"/>
      <c r="G1011" s="465"/>
      <c r="H1011" s="465"/>
      <c r="I1011" s="465"/>
      <c r="J1011" s="465"/>
      <c r="K1011" s="465"/>
      <c r="L1011" s="465"/>
      <c r="M1011" s="465"/>
      <c r="N1011" s="465"/>
      <c r="O1011" s="465"/>
      <c r="P1011" s="465"/>
      <c r="Q1011" s="465"/>
    </row>
    <row r="1012" ht="25.15" customHeight="true" x14ac:dyDescent="0.2">
      <c r="C1012" s="465"/>
      <c r="D1012" s="465"/>
      <c r="E1012" s="465"/>
      <c r="F1012" s="465"/>
      <c r="G1012" s="465"/>
      <c r="H1012" s="465"/>
      <c r="I1012" s="465"/>
      <c r="J1012" s="465"/>
      <c r="K1012" s="465"/>
      <c r="L1012" s="465"/>
      <c r="M1012" s="465"/>
      <c r="N1012" s="465"/>
      <c r="O1012" s="465"/>
      <c r="P1012" s="465"/>
      <c r="Q1012" s="465"/>
    </row>
    <row r="1013" ht="25.15" customHeight="true" x14ac:dyDescent="0.2">
      <c r="C1013" s="465"/>
      <c r="D1013" s="465"/>
      <c r="E1013" s="465"/>
      <c r="F1013" s="465"/>
      <c r="G1013" s="465"/>
      <c r="H1013" s="465"/>
      <c r="I1013" s="465"/>
      <c r="J1013" s="465"/>
      <c r="K1013" s="465"/>
      <c r="L1013" s="465"/>
      <c r="M1013" s="465"/>
      <c r="N1013" s="465"/>
      <c r="O1013" s="465"/>
      <c r="P1013" s="465"/>
      <c r="Q1013" s="465"/>
    </row>
    <row r="1014" ht="25.15" customHeight="true" x14ac:dyDescent="0.2">
      <c r="C1014" s="465"/>
      <c r="D1014" s="465"/>
      <c r="E1014" s="465"/>
      <c r="F1014" s="465"/>
      <c r="G1014" s="465"/>
      <c r="H1014" s="465"/>
      <c r="I1014" s="465"/>
      <c r="J1014" s="465"/>
      <c r="K1014" s="465"/>
      <c r="L1014" s="465"/>
      <c r="M1014" s="465"/>
      <c r="N1014" s="465"/>
      <c r="O1014" s="465"/>
      <c r="P1014" s="465"/>
      <c r="Q1014" s="465"/>
    </row>
    <row r="1015" ht="25.15" customHeight="true" x14ac:dyDescent="0.2">
      <c r="C1015" s="465"/>
      <c r="D1015" s="465"/>
      <c r="E1015" s="465"/>
      <c r="F1015" s="465"/>
      <c r="G1015" s="465"/>
      <c r="H1015" s="465"/>
      <c r="I1015" s="465"/>
      <c r="J1015" s="465"/>
      <c r="K1015" s="465"/>
      <c r="L1015" s="465"/>
      <c r="M1015" s="465"/>
      <c r="N1015" s="465"/>
      <c r="O1015" s="465"/>
      <c r="P1015" s="465"/>
      <c r="Q1015" s="465"/>
    </row>
    <row r="1016" ht="25.15" customHeight="true" x14ac:dyDescent="0.2">
      <c r="C1016" s="465"/>
      <c r="D1016" s="465"/>
      <c r="E1016" s="465"/>
      <c r="F1016" s="465"/>
      <c r="G1016" s="465"/>
      <c r="H1016" s="465"/>
      <c r="I1016" s="465"/>
      <c r="J1016" s="465"/>
      <c r="K1016" s="465"/>
      <c r="L1016" s="465"/>
      <c r="M1016" s="465"/>
      <c r="N1016" s="465"/>
      <c r="O1016" s="465"/>
      <c r="P1016" s="465"/>
      <c r="Q1016" s="465"/>
    </row>
    <row r="1017" ht="25.15" customHeight="true" x14ac:dyDescent="0.2">
      <c r="C1017" s="465"/>
      <c r="D1017" s="465"/>
      <c r="E1017" s="465"/>
      <c r="F1017" s="465"/>
      <c r="G1017" s="465"/>
      <c r="H1017" s="465"/>
      <c r="I1017" s="465"/>
      <c r="J1017" s="465"/>
      <c r="K1017" s="465"/>
      <c r="L1017" s="465"/>
      <c r="M1017" s="465"/>
      <c r="N1017" s="465"/>
      <c r="O1017" s="465"/>
      <c r="P1017" s="465"/>
      <c r="Q1017" s="465"/>
    </row>
    <row r="1018" ht="25.15" customHeight="true" x14ac:dyDescent="0.2">
      <c r="C1018" s="465"/>
      <c r="D1018" s="465"/>
      <c r="E1018" s="465"/>
      <c r="F1018" s="465"/>
      <c r="G1018" s="465"/>
      <c r="H1018" s="465"/>
      <c r="I1018" s="465"/>
      <c r="J1018" s="465"/>
      <c r="K1018" s="465"/>
      <c r="L1018" s="465"/>
      <c r="M1018" s="465"/>
      <c r="N1018" s="465"/>
      <c r="O1018" s="465"/>
      <c r="P1018" s="465"/>
      <c r="Q1018" s="465"/>
    </row>
    <row r="1019" ht="25.15" customHeight="true" x14ac:dyDescent="0.2">
      <c r="C1019" s="465"/>
      <c r="D1019" s="465"/>
      <c r="E1019" s="465"/>
      <c r="F1019" s="465"/>
      <c r="G1019" s="465"/>
      <c r="H1019" s="465"/>
      <c r="I1019" s="465"/>
      <c r="J1019" s="465"/>
      <c r="K1019" s="465"/>
      <c r="L1019" s="465"/>
      <c r="M1019" s="465"/>
      <c r="N1019" s="465"/>
      <c r="O1019" s="465"/>
      <c r="P1019" s="465"/>
      <c r="Q1019" s="465"/>
    </row>
    <row r="1020" ht="25.15" customHeight="true" x14ac:dyDescent="0.2">
      <c r="C1020" s="465"/>
      <c r="D1020" s="465"/>
      <c r="E1020" s="465"/>
      <c r="F1020" s="465"/>
      <c r="G1020" s="465"/>
      <c r="H1020" s="465"/>
      <c r="I1020" s="465"/>
      <c r="J1020" s="465"/>
      <c r="K1020" s="465"/>
      <c r="L1020" s="465"/>
      <c r="M1020" s="465"/>
      <c r="N1020" s="465"/>
      <c r="O1020" s="465"/>
      <c r="P1020" s="465"/>
      <c r="Q1020" s="465"/>
    </row>
    <row r="1021" ht="25.15" customHeight="true" x14ac:dyDescent="0.2">
      <c r="C1021" s="465"/>
      <c r="D1021" s="465"/>
      <c r="E1021" s="465"/>
      <c r="F1021" s="465"/>
      <c r="G1021" s="465"/>
      <c r="H1021" s="465"/>
      <c r="I1021" s="465"/>
      <c r="J1021" s="465"/>
      <c r="K1021" s="465"/>
      <c r="L1021" s="465"/>
      <c r="M1021" s="465"/>
      <c r="N1021" s="465"/>
      <c r="O1021" s="465"/>
      <c r="P1021" s="465"/>
      <c r="Q1021" s="465"/>
    </row>
    <row r="1022" ht="25.15" customHeight="true" x14ac:dyDescent="0.2">
      <c r="C1022" s="465"/>
      <c r="D1022" s="465"/>
      <c r="E1022" s="465"/>
      <c r="F1022" s="465"/>
      <c r="G1022" s="465"/>
      <c r="H1022" s="465"/>
      <c r="I1022" s="465"/>
      <c r="J1022" s="465"/>
      <c r="K1022" s="465"/>
      <c r="L1022" s="465"/>
      <c r="M1022" s="465"/>
      <c r="N1022" s="465"/>
      <c r="O1022" s="465"/>
      <c r="P1022" s="465"/>
      <c r="Q1022" s="465"/>
    </row>
    <row r="1023" ht="25.15" customHeight="true" x14ac:dyDescent="0.2">
      <c r="C1023" s="465"/>
      <c r="D1023" s="465"/>
      <c r="E1023" s="465"/>
      <c r="F1023" s="465"/>
      <c r="G1023" s="465"/>
      <c r="H1023" s="465"/>
      <c r="I1023" s="465"/>
      <c r="J1023" s="465"/>
      <c r="K1023" s="465"/>
      <c r="L1023" s="465"/>
      <c r="M1023" s="465"/>
      <c r="N1023" s="465"/>
      <c r="O1023" s="465"/>
      <c r="P1023" s="465"/>
      <c r="Q1023" s="465"/>
    </row>
    <row r="1024" ht="25.15" customHeight="true" x14ac:dyDescent="0.2">
      <c r="C1024" s="465"/>
      <c r="D1024" s="465"/>
      <c r="E1024" s="465"/>
      <c r="F1024" s="465"/>
      <c r="G1024" s="465"/>
      <c r="H1024" s="465"/>
      <c r="I1024" s="465"/>
      <c r="J1024" s="465"/>
      <c r="K1024" s="465"/>
      <c r="L1024" s="465"/>
      <c r="M1024" s="465"/>
      <c r="N1024" s="465"/>
      <c r="O1024" s="465"/>
      <c r="P1024" s="465"/>
      <c r="Q1024" s="465"/>
    </row>
    <row r="1025" s="387" customFormat="true" ht="21" customHeight="true" x14ac:dyDescent="0.2">
      <c r="A1025" s="2347" t="s">
        <v>369</v>
      </c>
      <c r="B1025" s="2348"/>
      <c r="C1025" s="2349"/>
      <c r="AD1025" s="594"/>
      <c r="AE1025" s="594"/>
      <c r="AF1025" s="594"/>
      <c r="AG1025" s="594"/>
      <c r="AH1025" s="594"/>
      <c r="AI1025" s="594"/>
      <c r="AJ1025" s="594"/>
      <c r="AK1025" s="594"/>
      <c r="AL1025" s="594"/>
      <c r="AM1025" s="594"/>
      <c r="AN1025" s="594"/>
      <c r="AO1025" s="594"/>
      <c r="AP1025" s="594"/>
      <c r="AQ1025" s="594"/>
      <c r="AR1025" s="594"/>
      <c r="AS1025" s="594"/>
      <c r="AT1025" s="594"/>
      <c r="AU1025" s="594"/>
      <c r="AV1025" s="594"/>
      <c r="AW1025" s="594"/>
      <c r="AX1025" s="594"/>
      <c r="AY1025" s="594"/>
      <c r="AZ1025" s="594"/>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87" customFormat="true" ht="15.95" customHeight="true" x14ac:dyDescent="0.2">
      <c r="A1026" s="2350" t="s">
        <v>172</v>
      </c>
      <c r="B1026" s="2351"/>
      <c r="C1026" s="428" t="s">
        <v>173</v>
      </c>
      <c r="AD1026" s="594"/>
      <c r="AE1026" s="594"/>
      <c r="AF1026" s="594"/>
      <c r="AG1026" s="594"/>
      <c r="AH1026" s="594"/>
      <c r="AI1026" s="594"/>
      <c r="AJ1026" s="594"/>
      <c r="AK1026" s="594"/>
      <c r="AL1026" s="594"/>
      <c r="AM1026" s="594"/>
      <c r="AN1026" s="594"/>
      <c r="AO1026" s="594"/>
      <c r="AP1026" s="594"/>
      <c r="AQ1026" s="594"/>
      <c r="AR1026" s="594"/>
      <c r="AS1026" s="594"/>
      <c r="AT1026" s="594"/>
      <c r="AU1026" s="594"/>
      <c r="AV1026" s="594"/>
      <c r="AW1026" s="594"/>
      <c r="AX1026" s="594"/>
      <c r="AY1026" s="594"/>
      <c r="AZ1026" s="594"/>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87" customFormat="true" ht="17.1" hidden="true" customHeight="true" x14ac:dyDescent="0.2">
      <c r="A1027" s="429" t="s">
        <v>174</v>
      </c>
      <c r="B1027" s="430" t="s">
        <v>175</v>
      </c>
      <c r="C1027" s="431">
        <v>15823</v>
      </c>
      <c r="AD1027" s="594"/>
      <c r="AE1027" s="594"/>
      <c r="AF1027" s="594"/>
      <c r="AG1027" s="594"/>
      <c r="AH1027" s="594"/>
      <c r="AI1027" s="594"/>
      <c r="AJ1027" s="594"/>
      <c r="AK1027" s="594"/>
      <c r="AL1027" s="594"/>
      <c r="AM1027" s="594"/>
      <c r="AN1027" s="594"/>
      <c r="AO1027" s="594"/>
      <c r="AP1027" s="594"/>
      <c r="AQ1027" s="594"/>
      <c r="AR1027" s="594"/>
      <c r="AS1027" s="594"/>
      <c r="AT1027" s="594"/>
      <c r="AU1027" s="594"/>
      <c r="AV1027" s="594"/>
      <c r="AW1027" s="594"/>
      <c r="AX1027" s="594"/>
      <c r="AY1027" s="594"/>
      <c r="AZ1027" s="594"/>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87" customFormat="true" ht="17.1" hidden="true" customHeight="true" x14ac:dyDescent="0.2">
      <c r="A1028" s="432" t="s">
        <v>176</v>
      </c>
      <c r="B1028" s="433" t="s">
        <v>175</v>
      </c>
      <c r="C1028" s="434">
        <v>15823</v>
      </c>
      <c r="AD1028" s="594"/>
      <c r="AE1028" s="594"/>
      <c r="AF1028" s="594"/>
      <c r="AG1028" s="594"/>
      <c r="AH1028" s="594"/>
      <c r="AI1028" s="594"/>
      <c r="AJ1028" s="594"/>
      <c r="AK1028" s="594"/>
      <c r="AL1028" s="594"/>
      <c r="AM1028" s="594"/>
      <c r="AN1028" s="594"/>
      <c r="AO1028" s="594"/>
      <c r="AP1028" s="594"/>
      <c r="AQ1028" s="594"/>
      <c r="AR1028" s="594"/>
      <c r="AS1028" s="594"/>
      <c r="AT1028" s="594"/>
      <c r="AU1028" s="594"/>
      <c r="AV1028" s="594"/>
      <c r="AW1028" s="594"/>
      <c r="AX1028" s="594"/>
      <c r="AY1028" s="594"/>
      <c r="AZ1028" s="594"/>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87" customFormat="true" ht="17.1" hidden="true" customHeight="true" x14ac:dyDescent="0.2">
      <c r="A1029" s="432" t="s">
        <v>177</v>
      </c>
      <c r="B1029" s="433" t="s">
        <v>175</v>
      </c>
      <c r="C1029" s="434">
        <v>15823</v>
      </c>
      <c r="AD1029" s="594"/>
      <c r="AE1029" s="594"/>
      <c r="AF1029" s="594"/>
      <c r="AG1029" s="594"/>
      <c r="AH1029" s="594"/>
      <c r="AI1029" s="594"/>
      <c r="AJ1029" s="594"/>
      <c r="AK1029" s="594"/>
      <c r="AL1029" s="594"/>
      <c r="AM1029" s="594"/>
      <c r="AN1029" s="594"/>
      <c r="AO1029" s="594"/>
      <c r="AP1029" s="594"/>
      <c r="AQ1029" s="594"/>
      <c r="AR1029" s="594"/>
      <c r="AS1029" s="594"/>
      <c r="AT1029" s="594"/>
      <c r="AU1029" s="594"/>
      <c r="AV1029" s="594"/>
      <c r="AW1029" s="594"/>
      <c r="AX1029" s="594"/>
      <c r="AY1029" s="594"/>
      <c r="AZ1029" s="594"/>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87" customFormat="true" ht="17.1" hidden="true" customHeight="true" x14ac:dyDescent="0.2">
      <c r="A1030" s="432" t="s">
        <v>178</v>
      </c>
      <c r="B1030" s="433" t="s">
        <v>175</v>
      </c>
      <c r="C1030" s="434">
        <v>15823</v>
      </c>
      <c r="AD1030" s="594"/>
      <c r="AE1030" s="594"/>
      <c r="AF1030" s="594"/>
      <c r="AG1030" s="594"/>
      <c r="AH1030" s="594"/>
      <c r="AI1030" s="594"/>
      <c r="AJ1030" s="594"/>
      <c r="AK1030" s="594"/>
      <c r="AL1030" s="594"/>
      <c r="AM1030" s="594"/>
      <c r="AN1030" s="594"/>
      <c r="AO1030" s="594"/>
      <c r="AP1030" s="594"/>
      <c r="AQ1030" s="594"/>
      <c r="AR1030" s="594"/>
      <c r="AS1030" s="594"/>
      <c r="AT1030" s="594"/>
      <c r="AU1030" s="594"/>
      <c r="AV1030" s="594"/>
      <c r="AW1030" s="594"/>
      <c r="AX1030" s="594"/>
      <c r="AY1030" s="594"/>
      <c r="AZ1030" s="594"/>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87" customFormat="true" ht="17.1" customHeight="true" x14ac:dyDescent="0.2">
      <c r="A1031" s="2352" t="s">
        <v>179</v>
      </c>
      <c r="B1031" s="433" t="s">
        <v>180</v>
      </c>
      <c r="C1031" s="434">
        <v>7927</v>
      </c>
      <c r="AD1031" s="594"/>
      <c r="AE1031" s="594"/>
      <c r="AF1031" s="594"/>
      <c r="AG1031" s="594"/>
      <c r="AH1031" s="594"/>
      <c r="AI1031" s="594"/>
      <c r="AJ1031" s="594"/>
      <c r="AK1031" s="594"/>
      <c r="AL1031" s="594"/>
      <c r="AM1031" s="594"/>
      <c r="AN1031" s="594"/>
      <c r="AO1031" s="594"/>
      <c r="AP1031" s="594"/>
      <c r="AQ1031" s="594"/>
      <c r="AR1031" s="594"/>
      <c r="AS1031" s="594"/>
      <c r="AT1031" s="594"/>
      <c r="AU1031" s="594"/>
      <c r="AV1031" s="594"/>
      <c r="AW1031" s="594"/>
      <c r="AX1031" s="594"/>
      <c r="AY1031" s="594"/>
      <c r="AZ1031" s="594"/>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87" customFormat="true" ht="17.1" customHeight="true" x14ac:dyDescent="0.2">
      <c r="A1032" s="2352"/>
      <c r="B1032" s="433" t="s">
        <v>181</v>
      </c>
      <c r="C1032" s="434">
        <v>7896</v>
      </c>
      <c r="AD1032" s="594"/>
      <c r="AE1032" s="594"/>
      <c r="AF1032" s="594"/>
      <c r="AG1032" s="594"/>
      <c r="AH1032" s="594"/>
      <c r="AI1032" s="594"/>
      <c r="AJ1032" s="594"/>
      <c r="AK1032" s="594"/>
      <c r="AL1032" s="594"/>
      <c r="AM1032" s="594"/>
      <c r="AN1032" s="594"/>
      <c r="AO1032" s="594"/>
      <c r="AP1032" s="594"/>
      <c r="AQ1032" s="594"/>
      <c r="AR1032" s="594"/>
      <c r="AS1032" s="594"/>
      <c r="AT1032" s="594"/>
      <c r="AU1032" s="594"/>
      <c r="AV1032" s="594"/>
      <c r="AW1032" s="594"/>
      <c r="AX1032" s="594"/>
      <c r="AY1032" s="594"/>
      <c r="AZ1032" s="594"/>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87" customFormat="true" ht="17.1" customHeight="true" x14ac:dyDescent="0.2">
      <c r="A1033" s="2353"/>
      <c r="B1033" s="435" t="s">
        <v>182</v>
      </c>
      <c r="C1033" s="436">
        <v>0</v>
      </c>
      <c r="AD1033" s="594"/>
      <c r="AE1033" s="594"/>
      <c r="AF1033" s="594"/>
      <c r="AG1033" s="594"/>
      <c r="AH1033" s="594"/>
      <c r="AI1033" s="594"/>
      <c r="AJ1033" s="594"/>
      <c r="AK1033" s="594"/>
      <c r="AL1033" s="594"/>
      <c r="AM1033" s="594"/>
      <c r="AN1033" s="594"/>
      <c r="AO1033" s="594"/>
      <c r="AP1033" s="594"/>
      <c r="AQ1033" s="594"/>
      <c r="AR1033" s="594"/>
      <c r="AS1033" s="594"/>
      <c r="AT1033" s="594"/>
      <c r="AU1033" s="594"/>
      <c r="AV1033" s="594"/>
      <c r="AW1033" s="594"/>
      <c r="AX1033" s="594"/>
      <c r="AY1033" s="594"/>
      <c r="AZ1033" s="594"/>
      <c r="BA1033" s="406"/>
      <c r="BB1033" s="136"/>
      <c r="BC1033" s="406"/>
      <c r="BD1033" s="406"/>
      <c r="BE1033" s="406"/>
      <c r="BF1033" s="406"/>
      <c r="BG1033" s="406"/>
      <c r="BH1033" s="406"/>
      <c r="BI1033" s="406"/>
      <c r="BJ1033" s="406"/>
      <c r="BK1033" s="406"/>
      <c r="BL1033" s="406"/>
      <c r="BM1033" s="406"/>
      <c r="BN1033" s="406"/>
      <c r="BO1033" s="406"/>
      <c r="BP1033" s="406"/>
      <c r="BQ1033" s="406"/>
      <c r="BR1033" s="406"/>
      <c r="BS1033" s="406"/>
      <c r="BT1033" s="406"/>
      <c r="BU1033" s="406"/>
      <c r="BV1033" s="406"/>
      <c r="BW1033" s="406"/>
      <c r="BX1033" s="406"/>
      <c r="BY1033" s="40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87" customFormat="true" ht="12.95" customHeight="true" x14ac:dyDescent="0.2">
      <c r="A1034" s="2354" t="s">
        <v>370</v>
      </c>
      <c r="B1034" s="2355"/>
      <c r="C1034" s="2356"/>
      <c r="AD1034" s="594"/>
      <c r="AE1034" s="594"/>
      <c r="AF1034" s="594"/>
      <c r="AG1034" s="594"/>
      <c r="AH1034" s="594"/>
      <c r="AI1034" s="594"/>
      <c r="AJ1034" s="594"/>
      <c r="AK1034" s="594"/>
      <c r="AL1034" s="594"/>
      <c r="AM1034" s="594"/>
      <c r="AN1034" s="594"/>
      <c r="AO1034" s="594"/>
      <c r="AP1034" s="594"/>
      <c r="AQ1034" s="594"/>
      <c r="AR1034" s="594"/>
      <c r="AS1034" s="594"/>
      <c r="AT1034" s="594"/>
      <c r="AU1034" s="594"/>
      <c r="AV1034" s="594"/>
      <c r="AW1034" s="594"/>
      <c r="AX1034" s="594"/>
      <c r="AY1034" s="594"/>
      <c r="AZ1034" s="594"/>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8"/>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382"/>
      <c r="BW1035" s="382"/>
      <c r="BX1035" s="382"/>
      <c r="BY1035" s="38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Berat</v>
      </c>
      <c r="B1037" s="293">
        <f>BR122+BR123</f>
        <v>2346.9780039999946</v>
      </c>
    </row>
    <row r="1038" ht="15" customHeight="true" x14ac:dyDescent="0.2">
      <c r="A1038" s="293" t="str">
        <f>S15</f>
        <v>Diber</v>
      </c>
      <c r="B1038" s="293">
        <f>BS122+BS123</f>
        <v>2301.3490079999942</v>
      </c>
    </row>
    <row r="1039" ht="15" customHeight="true" x14ac:dyDescent="0.2">
      <c r="A1039" s="293" t="str">
        <f>T15</f>
        <v>Durres</v>
      </c>
      <c r="B1039" s="293">
        <f>BT122+BT123</f>
        <v>5207.8092839999927</v>
      </c>
    </row>
    <row r="1040" ht="15" customHeight="true" x14ac:dyDescent="0.2">
      <c r="A1040" s="293" t="str">
        <f>U15</f>
        <v>Elbasan</v>
      </c>
      <c r="B1040" s="293">
        <f>BU122+BU123</f>
        <v>5142.3827780000092</v>
      </c>
    </row>
    <row r="1041" ht="15" customHeight="true" x14ac:dyDescent="0.2">
      <c r="A1041" s="293" t="str">
        <f>V15</f>
        <v>Fier</v>
      </c>
      <c r="B1041" s="293">
        <f>BV122+BV123</f>
        <v>5363.9364560000085</v>
      </c>
    </row>
    <row r="1042" ht="15" customHeight="true" x14ac:dyDescent="0.2">
      <c r="A1042" s="293" t="str">
        <f>W15</f>
        <v>Gjirokaster</v>
      </c>
      <c r="B1042" s="293">
        <f>BW122+BW123</f>
        <v>1206.1937140000048</v>
      </c>
    </row>
    <row r="1043" ht="15" customHeight="true" x14ac:dyDescent="0.2">
      <c r="A1043" s="293" t="str">
        <f>X15</f>
        <v>Korce</v>
      </c>
      <c r="B1043" s="293">
        <f>BX122+XR123</f>
        <v>4304.6322389999968</v>
      </c>
    </row>
    <row r="1044" ht="15" customHeight="true" x14ac:dyDescent="0.2">
      <c r="A1044" s="293" t="str">
        <f>Y15</f>
        <v>Kukes</v>
      </c>
      <c r="B1044" s="293">
        <f>BY122+BY123</f>
        <v>1433.7548320000001</v>
      </c>
    </row>
    <row r="1045" ht="15" customHeight="true" x14ac:dyDescent="0.2">
      <c r="A1045" s="293" t="str">
        <f>Z15</f>
        <v>Lezhe</v>
      </c>
      <c r="B1045" s="293">
        <f>BZ122+BZ123</f>
        <v>2296.4428849999981</v>
      </c>
    </row>
    <row r="1046" ht="15" customHeight="true" x14ac:dyDescent="0.2">
      <c r="A1046" s="238" t="str">
        <f>AA15</f>
        <v>Shkoder</v>
      </c>
      <c r="B1046" s="293">
        <f>CA122+CA123</f>
        <v>3673.2948179999994</v>
      </c>
    </row>
    <row r="1047" ht="15" customHeight="true" x14ac:dyDescent="0.2">
      <c r="A1047" s="238" t="str">
        <f>AB15</f>
        <v>Tirane</v>
      </c>
      <c r="B1047" s="293">
        <f>CB122+CB123</f>
        <v>16003.107752999986</v>
      </c>
    </row>
    <row r="1048" ht="15" customHeight="true" x14ac:dyDescent="0.2">
      <c r="A1048" s="238" t="str">
        <f>AC15</f>
        <v>Vlore</v>
      </c>
      <c r="B1048" s="293">
        <f>CC122+CC123</f>
        <v>3242.2510510000134</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12</v>
      </c>
      <c r="B1072" s="238" t="s">
        <v>137</v>
      </c>
    </row>
    <row r="1100" s="610" customFormat="true" ht="17.1" customHeight="true" x14ac:dyDescent="0.2">
      <c r="A1100" s="639"/>
      <c r="B1100" s="628"/>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382"/>
      <c r="BW1100" s="382"/>
      <c r="BX1100" s="382"/>
      <c r="BY1100" s="38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10" customFormat="true" ht="17.1" customHeight="true" x14ac:dyDescent="0.2">
      <c r="A1101" s="640"/>
      <c r="B1101" s="629"/>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382"/>
      <c r="BW1101" s="382"/>
      <c r="BX1101" s="382"/>
      <c r="BY1101" s="38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c r="BV1102" s="382"/>
      <c r="BW1102" s="382"/>
      <c r="BX1102" s="382"/>
      <c r="BY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c r="BV1103" s="382"/>
      <c r="BW1103" s="382"/>
      <c r="BX1103" s="382"/>
      <c r="BY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c r="BV1104" s="382"/>
      <c r="BW1104" s="382"/>
      <c r="BX1104" s="382"/>
      <c r="BY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c r="BV1105" s="382"/>
      <c r="BW1105" s="382"/>
      <c r="BX1105" s="382"/>
      <c r="BY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c r="BV1106" s="382"/>
      <c r="BW1106" s="382"/>
      <c r="BX1106" s="382"/>
      <c r="BY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c r="BV1107" s="382"/>
      <c r="BW1107" s="382"/>
      <c r="BX1107" s="382"/>
      <c r="BY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c r="BV1108" s="382"/>
      <c r="BW1108" s="382"/>
      <c r="BX1108" s="382"/>
      <c r="BY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c r="BV1109" s="382"/>
      <c r="BW1109" s="382"/>
      <c r="BX1109" s="382"/>
      <c r="BY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c r="BV1110" s="382"/>
      <c r="BW1110" s="382"/>
      <c r="BX1110" s="382"/>
      <c r="BY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c r="BV1111" s="382"/>
      <c r="BW1111" s="382"/>
      <c r="BX1111" s="382"/>
      <c r="BY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c r="BV1112" s="382"/>
      <c r="BW1112" s="382"/>
      <c r="BX1112" s="382"/>
      <c r="BY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c r="BV1113" s="382"/>
      <c r="BW1113" s="382"/>
      <c r="BX1113" s="382"/>
      <c r="BY1113" s="382"/>
    </row>
    <row r="1114" s="610" customFormat="true" ht="17.1" customHeight="true" x14ac:dyDescent="0.2">
      <c r="A1114" s="640"/>
      <c r="B1114" s="629"/>
      <c r="C1114" s="630"/>
      <c r="D1114" s="631"/>
      <c r="E1114" s="631"/>
      <c r="F1114" s="631"/>
      <c r="G1114" s="632"/>
      <c r="H1114" s="631"/>
      <c r="I1114" s="631"/>
      <c r="J1114" s="631"/>
      <c r="K1114" s="631"/>
      <c r="L1114" s="632"/>
      <c r="M1114" s="631"/>
      <c r="N1114" s="631"/>
      <c r="O1114" s="631"/>
      <c r="P1114" s="631"/>
      <c r="Q1114" s="632"/>
      <c r="R1114" s="631"/>
      <c r="S1114" s="631"/>
      <c r="T1114" s="631"/>
      <c r="U1114" s="631"/>
      <c r="V1114" s="631"/>
      <c r="W1114" s="631"/>
      <c r="X1114" s="631"/>
      <c r="Y1114" s="631"/>
      <c r="Z1114" s="631"/>
      <c r="AA1114" s="631"/>
      <c r="AB1114" s="631"/>
      <c r="AC1114" s="633"/>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382"/>
      <c r="BW1114" s="382"/>
      <c r="BX1114" s="382"/>
      <c r="BY1114" s="38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10" customFormat="true" ht="17.1" customHeight="true" x14ac:dyDescent="0.2">
      <c r="A1115" s="640"/>
      <c r="B1115" s="629"/>
      <c r="C1115" s="630"/>
      <c r="D1115" s="631"/>
      <c r="E1115" s="631"/>
      <c r="F1115" s="631"/>
      <c r="G1115" s="632"/>
      <c r="H1115" s="631"/>
      <c r="I1115" s="631"/>
      <c r="J1115" s="631"/>
      <c r="K1115" s="631"/>
      <c r="L1115" s="632"/>
      <c r="M1115" s="631"/>
      <c r="N1115" s="631"/>
      <c r="O1115" s="631"/>
      <c r="P1115" s="631"/>
      <c r="Q1115" s="632"/>
      <c r="R1115" s="631"/>
      <c r="S1115" s="631"/>
      <c r="T1115" s="631"/>
      <c r="U1115" s="631"/>
      <c r="V1115" s="631"/>
      <c r="W1115" s="631"/>
      <c r="X1115" s="631"/>
      <c r="Y1115" s="631"/>
      <c r="Z1115" s="631"/>
      <c r="AA1115" s="631"/>
      <c r="AB1115" s="631"/>
      <c r="AC1115" s="633"/>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382"/>
      <c r="BW1115" s="382"/>
      <c r="BX1115" s="382"/>
      <c r="BY1115" s="38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10" customFormat="true" ht="17.1" customHeight="true" x14ac:dyDescent="0.2">
      <c r="A1116" s="640"/>
      <c r="B1116" s="629"/>
      <c r="C1116" s="630"/>
      <c r="D1116" s="631"/>
      <c r="E1116" s="631"/>
      <c r="F1116" s="631"/>
      <c r="G1116" s="632"/>
      <c r="H1116" s="631"/>
      <c r="I1116" s="631"/>
      <c r="J1116" s="631"/>
      <c r="K1116" s="631"/>
      <c r="L1116" s="632"/>
      <c r="M1116" s="631"/>
      <c r="N1116" s="631"/>
      <c r="O1116" s="631"/>
      <c r="P1116" s="631"/>
      <c r="Q1116" s="632"/>
      <c r="R1116" s="631"/>
      <c r="S1116" s="631"/>
      <c r="T1116" s="631"/>
      <c r="U1116" s="631"/>
      <c r="V1116" s="631"/>
      <c r="W1116" s="631"/>
      <c r="X1116" s="631"/>
      <c r="Y1116" s="631"/>
      <c r="Z1116" s="631"/>
      <c r="AA1116" s="631"/>
      <c r="AB1116" s="631"/>
      <c r="AC1116" s="633"/>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382"/>
      <c r="BW1116" s="382"/>
      <c r="BX1116" s="382"/>
      <c r="BY1116" s="38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10" customFormat="true" ht="17.1" customHeight="true" x14ac:dyDescent="0.2">
      <c r="A1117" s="641"/>
      <c r="B1117" s="634"/>
      <c r="C1117" s="635"/>
      <c r="D1117" s="636"/>
      <c r="E1117" s="636"/>
      <c r="F1117" s="636"/>
      <c r="G1117" s="637"/>
      <c r="H1117" s="636"/>
      <c r="I1117" s="636"/>
      <c r="J1117" s="636"/>
      <c r="K1117" s="636"/>
      <c r="L1117" s="637"/>
      <c r="M1117" s="636"/>
      <c r="N1117" s="636"/>
      <c r="O1117" s="636"/>
      <c r="P1117" s="636"/>
      <c r="Q1117" s="637"/>
      <c r="R1117" s="636"/>
      <c r="S1117" s="636"/>
      <c r="T1117" s="636"/>
      <c r="U1117" s="636"/>
      <c r="V1117" s="636"/>
      <c r="W1117" s="636"/>
      <c r="X1117" s="636"/>
      <c r="Y1117" s="636"/>
      <c r="Z1117" s="636"/>
      <c r="AA1117" s="636"/>
      <c r="AB1117" s="636"/>
      <c r="AC1117" s="638"/>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382"/>
      <c r="BW1117" s="382"/>
      <c r="BX1117" s="382"/>
      <c r="BY1117" s="38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c r="BV1118" s="382"/>
      <c r="BW1118" s="382"/>
      <c r="BX1118" s="382"/>
      <c r="BY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c r="BV1119" s="382"/>
      <c r="BW1119" s="382"/>
      <c r="BX1119" s="382"/>
      <c r="BY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c r="BV1120" s="382"/>
      <c r="BW1120" s="382"/>
      <c r="BX1120" s="382"/>
      <c r="BY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c r="BV1121" s="382"/>
      <c r="BW1121" s="382"/>
      <c r="BX1121" s="382"/>
      <c r="BY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c r="BV1122" s="382"/>
      <c r="BW1122" s="382"/>
      <c r="BX1122" s="382"/>
      <c r="BY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c r="BV1123" s="382"/>
      <c r="BW1123" s="382"/>
      <c r="BX1123" s="382"/>
      <c r="BY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c r="BV1124" s="382"/>
      <c r="BW1124" s="382"/>
      <c r="BX1124" s="382"/>
      <c r="BY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c r="BV1125" s="382"/>
      <c r="BW1125" s="382"/>
      <c r="BX1125" s="382"/>
      <c r="BY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c r="BV1126" s="382"/>
      <c r="BW1126" s="382"/>
      <c r="BX1126" s="382"/>
      <c r="BY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c r="BV1127" s="382"/>
      <c r="BW1127" s="382"/>
      <c r="BX1127" s="382"/>
      <c r="BY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c r="BV1128" s="382"/>
      <c r="BW1128" s="382"/>
      <c r="BX1128" s="382"/>
      <c r="BY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c r="BV1129" s="382"/>
      <c r="BW1129" s="382"/>
      <c r="BX1129" s="382"/>
      <c r="BY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c r="BV1130" s="382"/>
      <c r="BW1130" s="382"/>
      <c r="BX1130" s="382"/>
      <c r="BY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c r="BV1131" s="382"/>
      <c r="BW1131" s="382"/>
      <c r="BX1131" s="382"/>
      <c r="BY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c r="BV1132" s="382"/>
      <c r="BW1132" s="382"/>
      <c r="BX1132" s="382"/>
      <c r="BY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c r="BV1133" s="382"/>
      <c r="BW1133" s="382"/>
      <c r="BX1133" s="382"/>
      <c r="BY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c r="BV1134" s="382"/>
      <c r="BW1134" s="382"/>
      <c r="BX1134" s="382"/>
      <c r="BY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c r="BV1135" s="382"/>
      <c r="BW1135" s="382"/>
      <c r="BX1135" s="382"/>
      <c r="BY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c r="BV1136" s="382"/>
      <c r="BW1136" s="382"/>
      <c r="BX1136" s="382"/>
      <c r="BY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c r="BV1137" s="382"/>
      <c r="BW1137" s="382"/>
      <c r="BX1137" s="382"/>
      <c r="BY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c r="BV1138" s="382"/>
      <c r="BW1138" s="382"/>
      <c r="BX1138" s="382"/>
      <c r="BY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c r="BV1139" s="382"/>
      <c r="BW1139" s="382"/>
      <c r="BX1139" s="382"/>
      <c r="BY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c r="BV1140" s="382"/>
      <c r="BW1140" s="382"/>
      <c r="BX1140" s="382"/>
      <c r="BY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c r="BV1141" s="382"/>
      <c r="BW1141" s="382"/>
      <c r="BX1141" s="382"/>
      <c r="BY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c r="BV1142" s="382"/>
      <c r="BW1142" s="382"/>
      <c r="BX1142" s="382"/>
      <c r="BY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c r="BV1143" s="382"/>
      <c r="BW1143" s="382"/>
      <c r="BX1143" s="382"/>
      <c r="BY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c r="BV1144" s="382"/>
      <c r="BW1144" s="382"/>
      <c r="BX1144" s="382"/>
      <c r="BY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c r="BV1145" s="382"/>
      <c r="BW1145" s="382"/>
      <c r="BX1145" s="382"/>
      <c r="BY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c r="BV1146" s="382"/>
      <c r="BW1146" s="382"/>
      <c r="BX1146" s="382"/>
      <c r="BY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c r="BV1147" s="382"/>
      <c r="BW1147" s="382"/>
      <c r="BX1147" s="382"/>
      <c r="BY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c r="BV1148" s="382"/>
      <c r="BW1148" s="382"/>
      <c r="BX1148" s="382"/>
      <c r="BY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c r="BV1149" s="382"/>
      <c r="BW1149" s="382"/>
      <c r="BX1149" s="382"/>
      <c r="BY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c r="BV1150" s="382"/>
      <c r="BW1150" s="382"/>
      <c r="BX1150" s="382"/>
      <c r="BY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c r="BV1151" s="382"/>
      <c r="BW1151" s="382"/>
      <c r="BX1151" s="382"/>
      <c r="BY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c r="BV1152" s="382"/>
      <c r="BW1152" s="382"/>
      <c r="BX1152" s="382"/>
      <c r="BY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c r="BV1153" s="382"/>
      <c r="BW1153" s="382"/>
      <c r="BX1153" s="382"/>
      <c r="BY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c r="BV1154" s="382"/>
      <c r="BW1154" s="382"/>
      <c r="BX1154" s="382"/>
      <c r="BY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c r="BV1155" s="382"/>
      <c r="BW1155" s="382"/>
      <c r="BX1155" s="382"/>
      <c r="BY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c r="BV1156" s="382"/>
      <c r="BW1156" s="382"/>
      <c r="BX1156" s="382"/>
      <c r="BY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c r="BV1157" s="382"/>
      <c r="BW1157" s="382"/>
      <c r="BX1157" s="382"/>
      <c r="BY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c r="BV1158" s="382"/>
      <c r="BW1158" s="382"/>
      <c r="BX1158" s="382"/>
      <c r="BY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c r="BV1159" s="382"/>
      <c r="BW1159" s="382"/>
      <c r="BX1159" s="382"/>
      <c r="BY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c r="BV1160" s="382"/>
      <c r="BW1160" s="382"/>
      <c r="BX1160" s="382"/>
      <c r="BY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c r="BV1161" s="382"/>
      <c r="BW1161" s="382"/>
      <c r="BX1161" s="382"/>
      <c r="BY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c r="BV1162" s="382"/>
      <c r="BW1162" s="382"/>
      <c r="BX1162" s="382"/>
      <c r="BY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c r="BV1163" s="382"/>
      <c r="BW1163" s="382"/>
      <c r="BX1163" s="382"/>
      <c r="BY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c r="BV1164" s="382"/>
      <c r="BW1164" s="382"/>
      <c r="BX1164" s="382"/>
      <c r="BY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c r="BV1165" s="382"/>
      <c r="BW1165" s="382"/>
      <c r="BX1165" s="382"/>
      <c r="BY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c r="BV1166" s="382"/>
      <c r="BW1166" s="382"/>
      <c r="BX1166" s="382"/>
      <c r="BY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c r="BV1167" s="382"/>
      <c r="BW1167" s="382"/>
      <c r="BX1167" s="382"/>
      <c r="BY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c r="BV1168" s="382"/>
      <c r="BW1168" s="382"/>
      <c r="BX1168" s="382"/>
      <c r="BY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c r="BV1169" s="382"/>
      <c r="BW1169" s="382"/>
      <c r="BX1169" s="382"/>
      <c r="BY1169" s="382"/>
    </row>
    <row r="1170" s="211" customFormat="true" ht="15" customHeight="true" x14ac:dyDescent="0.2">
      <c r="A1170" s="312"/>
      <c r="B1170" s="605"/>
      <c r="C1170" s="606"/>
      <c r="D1170" s="606"/>
      <c r="E1170" s="606"/>
      <c r="F1170" s="606"/>
      <c r="G1170" s="606"/>
      <c r="H1170" s="606"/>
      <c r="I1170" s="606"/>
      <c r="J1170" s="606"/>
      <c r="K1170" s="606"/>
      <c r="L1170" s="606"/>
      <c r="M1170" s="606"/>
      <c r="N1170" s="606"/>
      <c r="O1170" s="606"/>
      <c r="P1170" s="606"/>
      <c r="Q1170" s="606"/>
      <c r="R1170" s="606"/>
      <c r="S1170" s="606"/>
      <c r="T1170" s="606"/>
      <c r="U1170" s="606"/>
      <c r="V1170" s="606"/>
      <c r="W1170" s="606"/>
      <c r="X1170" s="606"/>
      <c r="Y1170" s="606"/>
      <c r="Z1170" s="606"/>
      <c r="AA1170" s="606"/>
      <c r="AB1170" s="606"/>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c r="BV1170" s="382"/>
      <c r="BW1170" s="382"/>
      <c r="BX1170" s="382"/>
      <c r="BY1170" s="382"/>
    </row>
    <row r="1171" s="211" customFormat="true" ht="15" customHeight="true" x14ac:dyDescent="0.2">
      <c r="A1171" s="312"/>
      <c r="B1171" s="605"/>
      <c r="C1171" s="606"/>
      <c r="D1171" s="606"/>
      <c r="E1171" s="606"/>
      <c r="F1171" s="606"/>
      <c r="G1171" s="606"/>
      <c r="H1171" s="606"/>
      <c r="I1171" s="606"/>
      <c r="J1171" s="606"/>
      <c r="K1171" s="606"/>
      <c r="L1171" s="606"/>
      <c r="M1171" s="606"/>
      <c r="N1171" s="606"/>
      <c r="O1171" s="606"/>
      <c r="P1171" s="606"/>
      <c r="Q1171" s="606"/>
      <c r="R1171" s="606"/>
      <c r="S1171" s="606"/>
      <c r="T1171" s="606"/>
      <c r="U1171" s="606"/>
      <c r="V1171" s="606"/>
      <c r="W1171" s="606"/>
      <c r="X1171" s="606"/>
      <c r="Y1171" s="606"/>
      <c r="Z1171" s="606"/>
      <c r="AA1171" s="606"/>
      <c r="AB1171" s="606"/>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c r="BV1171" s="382"/>
      <c r="BW1171" s="382"/>
      <c r="BX1171" s="382"/>
      <c r="BY1171" s="382"/>
    </row>
    <row r="1172" s="211" customFormat="true" ht="15" customHeight="true" x14ac:dyDescent="0.2">
      <c r="A1172" s="312"/>
      <c r="B1172" s="605"/>
      <c r="C1172" s="606"/>
      <c r="D1172" s="606"/>
      <c r="E1172" s="606"/>
      <c r="F1172" s="606"/>
      <c r="G1172" s="606"/>
      <c r="H1172" s="606"/>
      <c r="I1172" s="606"/>
      <c r="J1172" s="606"/>
      <c r="K1172" s="606"/>
      <c r="L1172" s="606"/>
      <c r="M1172" s="606"/>
      <c r="N1172" s="606"/>
      <c r="O1172" s="606"/>
      <c r="P1172" s="606"/>
      <c r="Q1172" s="606"/>
      <c r="R1172" s="606"/>
      <c r="S1172" s="606"/>
      <c r="T1172" s="606"/>
      <c r="U1172" s="606"/>
      <c r="V1172" s="606"/>
      <c r="W1172" s="606"/>
      <c r="X1172" s="606"/>
      <c r="Y1172" s="606"/>
      <c r="Z1172" s="606"/>
      <c r="AA1172" s="606"/>
      <c r="AB1172" s="606"/>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c r="BV1172" s="382"/>
      <c r="BW1172" s="382"/>
      <c r="BX1172" s="382"/>
      <c r="BY1172" s="382"/>
    </row>
    <row r="1173" s="211" customFormat="true" ht="15" customHeight="true" x14ac:dyDescent="0.2">
      <c r="A1173" s="312"/>
      <c r="B1173" s="605"/>
      <c r="C1173" s="606"/>
      <c r="D1173" s="606"/>
      <c r="E1173" s="606"/>
      <c r="F1173" s="606"/>
      <c r="G1173" s="606"/>
      <c r="H1173" s="606"/>
      <c r="I1173" s="606"/>
      <c r="J1173" s="606"/>
      <c r="K1173" s="606"/>
      <c r="L1173" s="606"/>
      <c r="M1173" s="606"/>
      <c r="N1173" s="606"/>
      <c r="O1173" s="606"/>
      <c r="P1173" s="606"/>
      <c r="Q1173" s="606"/>
      <c r="R1173" s="606"/>
      <c r="S1173" s="606"/>
      <c r="T1173" s="606"/>
      <c r="U1173" s="606"/>
      <c r="V1173" s="606"/>
      <c r="W1173" s="606"/>
      <c r="X1173" s="606"/>
      <c r="Y1173" s="606"/>
      <c r="Z1173" s="606"/>
      <c r="AA1173" s="606"/>
      <c r="AB1173" s="606"/>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c r="BV1173" s="382"/>
      <c r="BW1173" s="382"/>
      <c r="BX1173" s="382"/>
      <c r="BY1173" s="382"/>
    </row>
    <row r="1174" s="211" customFormat="true" ht="15" customHeight="true" x14ac:dyDescent="0.2">
      <c r="A1174" s="312"/>
      <c r="B1174" s="605"/>
      <c r="C1174" s="606"/>
      <c r="D1174" s="606"/>
      <c r="E1174" s="606"/>
      <c r="F1174" s="606"/>
      <c r="G1174" s="606"/>
      <c r="H1174" s="606"/>
      <c r="I1174" s="606"/>
      <c r="J1174" s="606"/>
      <c r="K1174" s="606"/>
      <c r="L1174" s="606"/>
      <c r="M1174" s="606"/>
      <c r="N1174" s="606"/>
      <c r="O1174" s="606"/>
      <c r="P1174" s="606"/>
      <c r="Q1174" s="606"/>
      <c r="R1174" s="606"/>
      <c r="S1174" s="606"/>
      <c r="T1174" s="606"/>
      <c r="U1174" s="606"/>
      <c r="V1174" s="606"/>
      <c r="W1174" s="606"/>
      <c r="X1174" s="606"/>
      <c r="Y1174" s="606"/>
      <c r="Z1174" s="606"/>
      <c r="AA1174" s="606"/>
      <c r="AB1174" s="606"/>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c r="BV1174" s="382"/>
      <c r="BW1174" s="382"/>
      <c r="BX1174" s="382"/>
      <c r="BY1174" s="382"/>
    </row>
    <row r="1175" s="211" customFormat="true" ht="15" customHeight="true" x14ac:dyDescent="0.2">
      <c r="A1175" s="312"/>
      <c r="B1175" s="605"/>
      <c r="C1175" s="606"/>
      <c r="D1175" s="606"/>
      <c r="E1175" s="606"/>
      <c r="F1175" s="606"/>
      <c r="G1175" s="606"/>
      <c r="H1175" s="606"/>
      <c r="I1175" s="606"/>
      <c r="J1175" s="606"/>
      <c r="K1175" s="606"/>
      <c r="L1175" s="606"/>
      <c r="M1175" s="606"/>
      <c r="N1175" s="606"/>
      <c r="O1175" s="606"/>
      <c r="P1175" s="606"/>
      <c r="Q1175" s="606"/>
      <c r="R1175" s="606"/>
      <c r="S1175" s="606"/>
      <c r="T1175" s="606"/>
      <c r="U1175" s="606"/>
      <c r="V1175" s="606"/>
      <c r="W1175" s="606"/>
      <c r="X1175" s="606"/>
      <c r="Y1175" s="606"/>
      <c r="Z1175" s="606"/>
      <c r="AA1175" s="606"/>
      <c r="AB1175" s="606"/>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c r="BV1175" s="382"/>
      <c r="BW1175" s="382"/>
      <c r="BX1175" s="382"/>
      <c r="BY1175" s="382"/>
    </row>
    <row r="1176" s="211" customFormat="true" ht="15" customHeight="true" x14ac:dyDescent="0.2">
      <c r="A1176" s="607"/>
      <c r="B1176" s="312"/>
      <c r="C1176" s="608"/>
      <c r="D1176" s="609"/>
      <c r="E1176" s="609"/>
      <c r="F1176" s="609"/>
      <c r="G1176" s="609"/>
      <c r="H1176" s="608"/>
      <c r="I1176" s="609"/>
      <c r="J1176" s="609"/>
      <c r="K1176" s="609"/>
      <c r="L1176" s="609"/>
      <c r="M1176" s="608"/>
      <c r="N1176" s="609"/>
      <c r="O1176" s="609"/>
      <c r="P1176" s="609"/>
      <c r="Q1176" s="609"/>
      <c r="R1176" s="608"/>
      <c r="S1176" s="609"/>
      <c r="T1176" s="609"/>
      <c r="U1176" s="609"/>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c r="BV1176" s="382"/>
      <c r="BW1176" s="382"/>
      <c r="BX1176" s="382"/>
      <c r="BY1176" s="382"/>
    </row>
    <row r="1177" s="211" customFormat="true" ht="15" customHeight="true" x14ac:dyDescent="0.2">
      <c r="A1177" s="609"/>
      <c r="B1177" s="609"/>
      <c r="C1177" s="608"/>
      <c r="D1177" s="608"/>
      <c r="E1177" s="608"/>
      <c r="F1177" s="608"/>
      <c r="G1177" s="608"/>
      <c r="H1177" s="608"/>
      <c r="I1177" s="608"/>
      <c r="J1177" s="608"/>
      <c r="K1177" s="608"/>
      <c r="L1177" s="608"/>
      <c r="M1177" s="608"/>
      <c r="N1177" s="608"/>
      <c r="O1177" s="608"/>
      <c r="P1177" s="608"/>
      <c r="Q1177" s="608"/>
      <c r="R1177" s="608"/>
      <c r="S1177" s="608"/>
      <c r="T1177" s="608"/>
      <c r="U1177" s="608"/>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c r="BV1177" s="382"/>
      <c r="BW1177" s="382"/>
      <c r="BX1177" s="382"/>
      <c r="BY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c r="BV1178" s="382"/>
      <c r="BW1178" s="382"/>
      <c r="BX1178" s="382"/>
      <c r="BY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c r="BV1179" s="382"/>
      <c r="BW1179" s="382"/>
      <c r="BX1179" s="382"/>
      <c r="BY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c r="BV1180" s="382"/>
      <c r="BW1180" s="382"/>
      <c r="BX1180" s="382"/>
      <c r="BY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c r="BV1181" s="382"/>
      <c r="BW1181" s="382"/>
      <c r="BX1181" s="382"/>
      <c r="BY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c r="BV1182" s="382"/>
      <c r="BW1182" s="382"/>
      <c r="BX1182" s="382"/>
      <c r="BY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c r="BV1183" s="382"/>
      <c r="BW1183" s="382"/>
      <c r="BX1183" s="382"/>
      <c r="BY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c r="BV1184" s="382"/>
      <c r="BW1184" s="382"/>
      <c r="BX1184" s="382"/>
      <c r="BY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c r="BV1185" s="382"/>
      <c r="BW1185" s="382"/>
      <c r="BX1185" s="382"/>
      <c r="BY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c r="BV1186" s="382"/>
      <c r="BW1186" s="382"/>
      <c r="BX1186" s="382"/>
      <c r="BY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c r="BV1187" s="382"/>
      <c r="BW1187" s="382"/>
      <c r="BX1187" s="382"/>
      <c r="BY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c r="BV1188" s="382"/>
      <c r="BW1188" s="382"/>
      <c r="BX1188" s="382"/>
      <c r="BY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c r="BV1189" s="382"/>
      <c r="BW1189" s="382"/>
      <c r="BX1189" s="382"/>
      <c r="BY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c r="BV1190" s="382"/>
      <c r="BW1190" s="382"/>
      <c r="BX1190" s="382"/>
      <c r="BY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c r="BV1191" s="382"/>
      <c r="BW1191" s="382"/>
      <c r="BX1191" s="382"/>
      <c r="BY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c r="BV1192" s="382"/>
      <c r="BW1192" s="382"/>
      <c r="BX1192" s="382"/>
      <c r="BY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c r="BV1193" s="382"/>
      <c r="BW1193" s="382"/>
      <c r="BX1193" s="382"/>
      <c r="BY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c r="BV1194" s="382"/>
      <c r="BW1194" s="382"/>
      <c r="BX1194" s="382"/>
      <c r="BY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c r="BV1195" s="382"/>
      <c r="BW1195" s="382"/>
      <c r="BX1195" s="382"/>
      <c r="BY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c r="BV1196" s="382"/>
      <c r="BW1196" s="382"/>
      <c r="BX1196" s="382"/>
      <c r="BY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c r="BV1197" s="382"/>
      <c r="BW1197" s="382"/>
      <c r="BX1197" s="382"/>
      <c r="BY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c r="BV1198" s="382"/>
      <c r="BW1198" s="382"/>
      <c r="BX1198" s="382"/>
      <c r="BY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c r="BV1199" s="382"/>
      <c r="BW1199" s="382"/>
      <c r="BX1199" s="382"/>
      <c r="BY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c r="BV1200" s="382"/>
      <c r="BW1200" s="382"/>
      <c r="BX1200" s="382"/>
      <c r="BY1200" s="382"/>
    </row>
  </sheetData>
  <mergeCells count="1016">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9"/>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E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J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O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6:G556"/>
    <mergeCell ref="H556:I556"/>
    <mergeCell ref="M556:N556"/>
    <mergeCell ref="C557:D558"/>
    <mergeCell ref="E557:G557"/>
    <mergeCell ref="H557:I557"/>
    <mergeCell ref="M557:N557"/>
    <mergeCell ref="H558:I558"/>
    <mergeCell ref="M558:N558"/>
    <mergeCell ref="C561:D561"/>
    <mergeCell ref="H561:I561"/>
    <mergeCell ref="M561:N561"/>
    <mergeCell ref="C562:E562"/>
    <mergeCell ref="H562:I562"/>
    <mergeCell ref="M562:N562"/>
    <mergeCell ref="C559:D559"/>
    <mergeCell ref="H559:I559"/>
    <mergeCell ref="M559:N559"/>
    <mergeCell ref="C560:D560"/>
    <mergeCell ref="H560:I560"/>
    <mergeCell ref="M560:N560"/>
    <mergeCell ref="C566:D566"/>
    <mergeCell ref="H566:I566"/>
    <mergeCell ref="M566:N566"/>
    <mergeCell ref="C567:D567"/>
    <mergeCell ref="H567:I567"/>
    <mergeCell ref="M567:N567"/>
    <mergeCell ref="C563:D564"/>
    <mergeCell ref="H563:I563"/>
    <mergeCell ref="M563:N563"/>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2:D612"/>
    <mergeCell ref="H612:L612"/>
    <mergeCell ref="M612:N612"/>
    <mergeCell ref="C613:D613"/>
    <mergeCell ref="H613:I614"/>
    <mergeCell ref="J613:L613"/>
    <mergeCell ref="M613:N613"/>
    <mergeCell ref="C614:D614"/>
    <mergeCell ref="M614:N614"/>
    <mergeCell ref="C617:D617"/>
    <mergeCell ref="H617:I617"/>
    <mergeCell ref="M617:N618"/>
    <mergeCell ref="O617:Q617"/>
    <mergeCell ref="C618:D618"/>
    <mergeCell ref="H618:J618"/>
    <mergeCell ref="C615:D615"/>
    <mergeCell ref="H615:I615"/>
    <mergeCell ref="M615:N615"/>
    <mergeCell ref="C616:D616"/>
    <mergeCell ref="H616:I616"/>
    <mergeCell ref="M616:Q616"/>
    <mergeCell ref="C622:D622"/>
    <mergeCell ref="H622:I622"/>
    <mergeCell ref="M622:O622"/>
    <mergeCell ref="C623:D623"/>
    <mergeCell ref="H623:I623"/>
    <mergeCell ref="M623:N624"/>
    <mergeCell ref="C624:D624"/>
    <mergeCell ref="H624:I624"/>
    <mergeCell ref="C619:D619"/>
    <mergeCell ref="H619:I620"/>
    <mergeCell ref="M619:N619"/>
    <mergeCell ref="C620:D620"/>
    <mergeCell ref="M620:N620"/>
    <mergeCell ref="C621:D621"/>
    <mergeCell ref="H621:I621"/>
    <mergeCell ref="M621:N621"/>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E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I724:J724"/>
    <mergeCell ref="N730:O730"/>
    <mergeCell ref="C697:D697"/>
    <mergeCell ref="H697:I697"/>
    <mergeCell ref="M697:N697"/>
    <mergeCell ref="C698:D698"/>
    <mergeCell ref="H698:I698"/>
    <mergeCell ref="M698:N698"/>
    <mergeCell ref="C691:D691"/>
    <mergeCell ref="H691:I691"/>
    <mergeCell ref="M691:N691"/>
    <mergeCell ref="C692:D692"/>
    <mergeCell ref="H692:I692"/>
    <mergeCell ref="M692:N692"/>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U177"/>
  <sheetViews>
    <sheetView workbookViewId="0"/>
  </sheetViews>
  <sheetFormatPr defaultRowHeight="12.75" x14ac:dyDescent="0.2"/>
  <sheetData>
    <row r="1">
      <c r="A1" t="s">
        <v>396</v>
      </c>
      <c r="B1" t="s">
        <v>398</v>
      </c>
      <c r="C1" t="s">
        <v>399</v>
      </c>
      <c r="D1" t="s">
        <v>403</v>
      </c>
      <c r="E1" t="s">
        <v>404</v>
      </c>
      <c r="F1" t="s">
        <v>405</v>
      </c>
      <c r="G1" t="s">
        <v>406</v>
      </c>
      <c r="H1" t="s">
        <v>425</v>
      </c>
      <c r="I1" t="s">
        <v>426</v>
      </c>
      <c r="J1" t="s">
        <v>427</v>
      </c>
      <c r="K1" t="s">
        <v>428</v>
      </c>
      <c r="L1" t="s">
        <v>429</v>
      </c>
      <c r="M1" t="s">
        <v>430</v>
      </c>
      <c r="N1" t="s">
        <v>431</v>
      </c>
      <c r="O1" t="s">
        <v>432</v>
      </c>
      <c r="P1" t="s">
        <v>433</v>
      </c>
      <c r="Q1" t="s">
        <v>434</v>
      </c>
      <c r="R1" t="s">
        <v>435</v>
      </c>
      <c r="S1" t="s">
        <v>436</v>
      </c>
      <c r="T1" t="s">
        <v>437</v>
      </c>
      <c r="U1" t="s">
        <v>438</v>
      </c>
      <c r="V1" t="s">
        <v>439</v>
      </c>
      <c r="W1" t="s">
        <v>440</v>
      </c>
      <c r="X1" t="s">
        <v>441</v>
      </c>
      <c r="Y1" t="s">
        <v>442</v>
      </c>
      <c r="Z1" t="s">
        <v>443</v>
      </c>
      <c r="AA1" t="s">
        <v>444</v>
      </c>
      <c r="AB1" t="s">
        <v>445</v>
      </c>
      <c r="AC1" t="s">
        <v>446</v>
      </c>
      <c r="AD1" t="s">
        <v>447</v>
      </c>
      <c r="AE1" t="s">
        <v>448</v>
      </c>
      <c r="AF1" t="s">
        <v>449</v>
      </c>
      <c r="AG1" t="s">
        <v>450</v>
      </c>
      <c r="AH1" t="s">
        <v>451</v>
      </c>
      <c r="AI1" t="s">
        <v>452</v>
      </c>
      <c r="AJ1" t="s">
        <v>453</v>
      </c>
      <c r="AK1" t="s">
        <v>454</v>
      </c>
      <c r="AL1" t="s">
        <v>455</v>
      </c>
      <c r="AM1" t="s">
        <v>456</v>
      </c>
      <c r="AN1" t="s">
        <v>457</v>
      </c>
      <c r="AO1" t="s">
        <v>458</v>
      </c>
      <c r="AP1" t="s">
        <v>459</v>
      </c>
      <c r="AQ1" t="s">
        <v>460</v>
      </c>
      <c r="AR1" t="s">
        <v>461</v>
      </c>
      <c r="AS1" t="s">
        <v>462</v>
      </c>
      <c r="AT1" t="s">
        <v>463</v>
      </c>
      <c r="AU1" t="s">
        <v>464</v>
      </c>
      <c r="AV1" t="s">
        <v>465</v>
      </c>
      <c r="AW1" t="s">
        <v>466</v>
      </c>
      <c r="AX1" t="s">
        <v>467</v>
      </c>
      <c r="AY1" t="s">
        <v>468</v>
      </c>
      <c r="AZ1" t="s">
        <v>469</v>
      </c>
      <c r="BA1" t="s">
        <v>470</v>
      </c>
      <c r="BB1" t="s">
        <v>471</v>
      </c>
      <c r="BC1" t="s">
        <v>472</v>
      </c>
      <c r="BD1" t="s">
        <v>473</v>
      </c>
      <c r="BE1" t="s">
        <v>474</v>
      </c>
      <c r="BF1" t="s">
        <v>475</v>
      </c>
      <c r="BG1" t="s">
        <v>476</v>
      </c>
      <c r="BH1" t="s">
        <v>477</v>
      </c>
      <c r="BI1" t="s">
        <v>478</v>
      </c>
      <c r="BJ1" t="s">
        <v>479</v>
      </c>
      <c r="BK1" t="s">
        <v>480</v>
      </c>
      <c r="BL1" t="s">
        <v>481</v>
      </c>
      <c r="BM1" t="s">
        <v>482</v>
      </c>
      <c r="BN1" t="s">
        <v>483</v>
      </c>
      <c r="BO1" t="s">
        <v>484</v>
      </c>
      <c r="BP1" t="s">
        <v>485</v>
      </c>
      <c r="BQ1" t="s">
        <v>486</v>
      </c>
      <c r="BR1" t="s">
        <v>487</v>
      </c>
      <c r="BS1" t="s">
        <v>488</v>
      </c>
      <c r="BT1" t="s">
        <v>489</v>
      </c>
      <c r="BU1" t="s">
        <v>490</v>
      </c>
    </row>
    <row r="2">
      <c r="A2" t="s">
        <v>397</v>
      </c>
      <c r="B2">
        <v>2006</v>
      </c>
      <c r="C2" t="s">
        <v>400</v>
      </c>
      <c r="D2">
        <v>16</v>
      </c>
      <c r="E2" t="s">
        <v>13</v>
      </c>
      <c r="F2" t="s">
        <v>14</v>
      </c>
      <c r="G2" t="s">
        <v>407</v>
      </c>
      <c r="H2">
        <v>97.474419509573977</v>
      </c>
      <c r="I2">
        <v>98.970789198773119</v>
      </c>
      <c r="J2">
        <v>98.968745516027511</v>
      </c>
      <c r="K2">
        <v>99.882199151689008</v>
      </c>
      <c r="L2">
        <v>100</v>
      </c>
      <c r="M2">
        <v>99.806302603282319</v>
      </c>
      <c r="N2">
        <v>99.725619449960078</v>
      </c>
      <c r="O2">
        <v>100</v>
      </c>
      <c r="P2">
        <v>100</v>
      </c>
      <c r="Q2">
        <v>100</v>
      </c>
      <c r="R2">
        <v>96.831194033733155</v>
      </c>
      <c r="S2">
        <v>97.933477174180396</v>
      </c>
      <c r="T2">
        <v>99.294793036201384</v>
      </c>
      <c r="U2">
        <v>98.90092006223054</v>
      </c>
      <c r="V2">
        <v>99.496216433264308</v>
      </c>
      <c r="W2" t="s">
        <v>147</v>
      </c>
      <c r="X2" t="s">
        <v>148</v>
      </c>
      <c r="Y2" t="s">
        <v>149</v>
      </c>
      <c r="Z2" t="s">
        <v>150</v>
      </c>
      <c r="AA2" t="s">
        <v>175</v>
      </c>
      <c r="AB2" t="s">
        <v>175</v>
      </c>
      <c r="AC2" t="s">
        <v>175</v>
      </c>
      <c r="AD2" t="s">
        <v>175</v>
      </c>
      <c r="AE2" t="s">
        <v>175</v>
      </c>
      <c r="AF2" t="s">
        <v>175</v>
      </c>
      <c r="AG2" t="s">
        <v>175</v>
      </c>
      <c r="AH2" t="s">
        <v>175</v>
      </c>
      <c r="AI2">
        <v>98.752749246437531</v>
      </c>
      <c r="AJ2">
        <v>98.283582255080233</v>
      </c>
      <c r="AK2">
        <v>99.822723351738745</v>
      </c>
      <c r="AL2">
        <v>99.515317467323015</v>
      </c>
      <c r="AM2"/>
      <c r="AN2"/>
      <c r="AO2"/>
      <c r="AP2"/>
      <c r="AQ2"/>
      <c r="AR2"/>
      <c r="AS2"/>
      <c r="AT2"/>
      <c r="AU2"/>
      <c r="AV2"/>
      <c r="AW2"/>
      <c r="AX2"/>
      <c r="AY2"/>
      <c r="AZ2"/>
      <c r="BA2"/>
      <c r="BB2"/>
      <c r="BC2"/>
      <c r="BD2"/>
      <c r="BE2"/>
      <c r="BF2"/>
      <c r="BG2"/>
      <c r="BH2"/>
      <c r="BI2"/>
      <c r="BJ2"/>
      <c r="BK2"/>
      <c r="BL2"/>
      <c r="BM2"/>
      <c r="BN2"/>
      <c r="BO2"/>
      <c r="BP2"/>
      <c r="BQ2"/>
      <c r="BR2"/>
      <c r="BS2"/>
      <c r="BT2"/>
      <c r="BU2"/>
    </row>
    <row r="3">
      <c r="A3" t="s">
        <v>397</v>
      </c>
      <c r="B3">
        <v>2006</v>
      </c>
      <c r="C3" t="s">
        <v>400</v>
      </c>
      <c r="D3">
        <v>17</v>
      </c>
      <c r="E3" t="s">
        <v>13</v>
      </c>
      <c r="F3" t="s">
        <v>52</v>
      </c>
      <c r="G3" t="s">
        <v>175</v>
      </c>
      <c r="H3">
        <v>2.525580490425992</v>
      </c>
      <c r="I3">
        <v>1.0292108012268331</v>
      </c>
      <c r="J3">
        <v>1.031254483972476</v>
      </c>
      <c r="K3">
        <v>0.1178008483109808</v>
      </c>
      <c r="L3">
        <v>0</v>
      </c>
      <c r="M3">
        <v>0.19369739671769129</v>
      </c>
      <c r="N3">
        <v>0.27438055003992229</v>
      </c>
      <c r="O3">
        <v>0</v>
      </c>
      <c r="P3">
        <v>0</v>
      </c>
      <c r="Q3">
        <v>0</v>
      </c>
      <c r="R3">
        <v>3.1688059662668562</v>
      </c>
      <c r="S3">
        <v>2.066522825819614</v>
      </c>
      <c r="T3">
        <v>0.70520696379862824</v>
      </c>
      <c r="U3">
        <v>1.0990799377694529</v>
      </c>
      <c r="V3">
        <v>0.5037835667357099</v>
      </c>
      <c r="W3" t="s">
        <v>147</v>
      </c>
      <c r="X3" t="s">
        <v>148</v>
      </c>
      <c r="Y3" t="s">
        <v>149</v>
      </c>
      <c r="Z3" t="s">
        <v>150</v>
      </c>
      <c r="AA3" t="s">
        <v>175</v>
      </c>
      <c r="AB3" t="s">
        <v>175</v>
      </c>
      <c r="AC3" t="s">
        <v>175</v>
      </c>
      <c r="AD3" t="s">
        <v>175</v>
      </c>
      <c r="AE3" t="s">
        <v>175</v>
      </c>
      <c r="AF3" t="s">
        <v>175</v>
      </c>
      <c r="AG3" t="s">
        <v>175</v>
      </c>
      <c r="AH3" t="s">
        <v>175</v>
      </c>
      <c r="AI3">
        <v>1.2472507535624919</v>
      </c>
      <c r="AJ3">
        <v>1.7164177449197719</v>
      </c>
      <c r="AK3">
        <v>0.17727664826124681</v>
      </c>
      <c r="AL3">
        <v>0.48468253267697642</v>
      </c>
      <c r="AM3"/>
      <c r="AN3"/>
      <c r="AO3"/>
      <c r="AP3"/>
      <c r="AQ3"/>
      <c r="AR3"/>
      <c r="AS3"/>
      <c r="AT3"/>
      <c r="AU3"/>
      <c r="AV3"/>
      <c r="AW3"/>
      <c r="AX3"/>
      <c r="AY3"/>
      <c r="AZ3"/>
      <c r="BA3"/>
      <c r="BB3"/>
      <c r="BC3"/>
      <c r="BD3"/>
      <c r="BE3"/>
      <c r="BF3"/>
      <c r="BG3"/>
      <c r="BH3"/>
      <c r="BI3"/>
      <c r="BJ3"/>
      <c r="BK3"/>
      <c r="BL3"/>
      <c r="BM3"/>
      <c r="BN3"/>
      <c r="BO3"/>
      <c r="BP3"/>
      <c r="BQ3"/>
      <c r="BR3"/>
      <c r="BS3"/>
      <c r="BT3"/>
      <c r="BU3"/>
    </row>
    <row r="4">
      <c r="A4" t="s">
        <v>397</v>
      </c>
      <c r="B4">
        <v>2006</v>
      </c>
      <c r="C4" t="s">
        <v>400</v>
      </c>
      <c r="D4">
        <v>18</v>
      </c>
      <c r="E4" t="s">
        <v>61</v>
      </c>
      <c r="F4" t="s">
        <v>15</v>
      </c>
      <c r="G4" t="s">
        <v>408</v>
      </c>
      <c r="H4">
        <v>96.266267547810898</v>
      </c>
      <c r="I4">
        <v>96.840223919341128</v>
      </c>
      <c r="J4">
        <v>97.84889222344917</v>
      </c>
      <c r="K4">
        <v>97.679984372444068</v>
      </c>
      <c r="L4">
        <v>99.209760577713425</v>
      </c>
      <c r="M4">
        <v>98.998304320025994</v>
      </c>
      <c r="N4">
        <v>97.88731725166852</v>
      </c>
      <c r="O4">
        <v>98.675843358966205</v>
      </c>
      <c r="P4">
        <v>99.18387450848698</v>
      </c>
      <c r="Q4">
        <v>99.575591791242672</v>
      </c>
      <c r="R4">
        <v>95.84901627766989</v>
      </c>
      <c r="S4">
        <v>96.167732423295817</v>
      </c>
      <c r="T4">
        <v>96.817764221123753</v>
      </c>
      <c r="U4">
        <v>97.748166405051634</v>
      </c>
      <c r="V4">
        <v>96.919665778470446</v>
      </c>
      <c r="W4" t="s">
        <v>147</v>
      </c>
      <c r="X4" t="s">
        <v>148</v>
      </c>
      <c r="Y4" t="s">
        <v>149</v>
      </c>
      <c r="Z4" t="s">
        <v>150</v>
      </c>
      <c r="AA4" t="s">
        <v>175</v>
      </c>
      <c r="AB4" t="s">
        <v>175</v>
      </c>
      <c r="AC4" t="s">
        <v>175</v>
      </c>
      <c r="AD4" t="s">
        <v>175</v>
      </c>
      <c r="AE4" t="s">
        <v>175</v>
      </c>
      <c r="AF4" t="s">
        <v>175</v>
      </c>
      <c r="AG4" t="s">
        <v>175</v>
      </c>
      <c r="AH4" t="s">
        <v>175</v>
      </c>
      <c r="AI4">
        <v>96.101622335810859</v>
      </c>
      <c r="AJ4">
        <v>98.283582255080233</v>
      </c>
      <c r="AK4">
        <v>97.447449388000351</v>
      </c>
      <c r="AL4">
        <v>98.619842769121007</v>
      </c>
      <c r="AM4"/>
      <c r="AN4"/>
      <c r="AO4"/>
      <c r="AP4"/>
      <c r="AQ4"/>
      <c r="AR4"/>
      <c r="AS4"/>
      <c r="AT4"/>
      <c r="AU4"/>
      <c r="AV4"/>
      <c r="AW4"/>
      <c r="AX4"/>
      <c r="AY4"/>
      <c r="AZ4"/>
      <c r="BA4"/>
      <c r="BB4"/>
      <c r="BC4"/>
      <c r="BD4"/>
      <c r="BE4"/>
      <c r="BF4"/>
      <c r="BG4"/>
      <c r="BH4"/>
      <c r="BI4"/>
      <c r="BJ4"/>
      <c r="BK4"/>
      <c r="BL4"/>
      <c r="BM4"/>
      <c r="BN4"/>
      <c r="BO4"/>
      <c r="BP4"/>
      <c r="BQ4"/>
      <c r="BR4"/>
      <c r="BS4"/>
      <c r="BT4"/>
      <c r="BU4"/>
    </row>
    <row r="5">
      <c r="A5" t="s">
        <v>397</v>
      </c>
      <c r="B5">
        <v>2006</v>
      </c>
      <c r="C5" t="s">
        <v>400</v>
      </c>
      <c r="D5">
        <v>19</v>
      </c>
      <c r="E5" t="s">
        <v>61</v>
      </c>
      <c r="F5" t="s">
        <v>16</v>
      </c>
      <c r="G5" t="s">
        <v>409</v>
      </c>
      <c r="H5">
        <v>1.208151961763074</v>
      </c>
      <c r="I5">
        <v>2.130565279431984</v>
      </c>
      <c r="J5">
        <v>1.1198532925783671</v>
      </c>
      <c r="K5">
        <v>2.2022147792450371</v>
      </c>
      <c r="L5">
        <v>0.79023942228660504</v>
      </c>
      <c r="M5">
        <v>0.80799828325632905</v>
      </c>
      <c r="N5">
        <v>1.8383021982915859</v>
      </c>
      <c r="O5">
        <v>1.324156641033805</v>
      </c>
      <c r="P5">
        <v>0.81612549151303115</v>
      </c>
      <c r="Q5">
        <v>0.42440820875732121</v>
      </c>
      <c r="R5">
        <v>0.98217775606325264</v>
      </c>
      <c r="S5">
        <v>1.7657447508845661</v>
      </c>
      <c r="T5">
        <v>2.4770288150775639</v>
      </c>
      <c r="U5">
        <v>1.1527536571789061</v>
      </c>
      <c r="V5">
        <v>2.5765506547939352</v>
      </c>
      <c r="W5" t="s">
        <v>147</v>
      </c>
      <c r="X5" t="s">
        <v>148</v>
      </c>
      <c r="Y5" t="s">
        <v>149</v>
      </c>
      <c r="Z5" t="s">
        <v>150</v>
      </c>
      <c r="AA5" t="s">
        <v>175</v>
      </c>
      <c r="AB5" t="s">
        <v>175</v>
      </c>
      <c r="AC5" t="s">
        <v>175</v>
      </c>
      <c r="AD5" t="s">
        <v>175</v>
      </c>
      <c r="AE5" t="s">
        <v>175</v>
      </c>
      <c r="AF5" t="s">
        <v>175</v>
      </c>
      <c r="AG5" t="s">
        <v>175</v>
      </c>
      <c r="AH5" t="s">
        <v>175</v>
      </c>
      <c r="AI5">
        <v>2.6511269106266311</v>
      </c>
      <c r="AJ5">
        <v>0</v>
      </c>
      <c r="AK5">
        <v>2.3752739637383531</v>
      </c>
      <c r="AL5">
        <v>0.8954746982020102</v>
      </c>
      <c r="AM5"/>
      <c r="AN5"/>
      <c r="AO5"/>
      <c r="AP5"/>
      <c r="AQ5"/>
      <c r="AR5"/>
      <c r="AS5"/>
      <c r="AT5"/>
      <c r="AU5"/>
      <c r="AV5"/>
      <c r="AW5"/>
      <c r="AX5"/>
      <c r="AY5"/>
      <c r="AZ5"/>
      <c r="BA5"/>
      <c r="BB5"/>
      <c r="BC5"/>
      <c r="BD5"/>
      <c r="BE5"/>
      <c r="BF5"/>
      <c r="BG5"/>
      <c r="BH5"/>
      <c r="BI5"/>
      <c r="BJ5"/>
      <c r="BK5"/>
      <c r="BL5"/>
      <c r="BM5"/>
      <c r="BN5"/>
      <c r="BO5"/>
      <c r="BP5"/>
      <c r="BQ5"/>
      <c r="BR5"/>
      <c r="BS5"/>
      <c r="BT5"/>
      <c r="BU5"/>
    </row>
    <row r="6">
      <c r="A6" t="s">
        <v>397</v>
      </c>
      <c r="B6">
        <v>2006</v>
      </c>
      <c r="C6" t="s">
        <v>400</v>
      </c>
      <c r="D6">
        <v>20</v>
      </c>
      <c r="E6" t="s">
        <v>61</v>
      </c>
      <c r="F6" t="s">
        <v>22</v>
      </c>
      <c r="G6" t="s">
        <v>410</v>
      </c>
      <c r="H6">
        <v>2.525580490425992</v>
      </c>
      <c r="I6">
        <v>1.0292108012268331</v>
      </c>
      <c r="J6">
        <v>1.031254483972476</v>
      </c>
      <c r="K6">
        <v>0.1178008483109808</v>
      </c>
      <c r="L6">
        <v>0</v>
      </c>
      <c r="M6">
        <v>0.19369739671769129</v>
      </c>
      <c r="N6">
        <v>0.27438055003992229</v>
      </c>
      <c r="O6">
        <v>0</v>
      </c>
      <c r="P6">
        <v>0</v>
      </c>
      <c r="Q6">
        <v>0</v>
      </c>
      <c r="R6">
        <v>3.1688059662668562</v>
      </c>
      <c r="S6">
        <v>2.066522825819614</v>
      </c>
      <c r="T6">
        <v>0.70520696379862824</v>
      </c>
      <c r="U6">
        <v>1.0990799377694529</v>
      </c>
      <c r="V6">
        <v>0.5037835667357099</v>
      </c>
      <c r="W6" t="s">
        <v>147</v>
      </c>
      <c r="X6" t="s">
        <v>148</v>
      </c>
      <c r="Y6" t="s">
        <v>149</v>
      </c>
      <c r="Z6" t="s">
        <v>150</v>
      </c>
      <c r="AA6" t="s">
        <v>175</v>
      </c>
      <c r="AB6" t="s">
        <v>175</v>
      </c>
      <c r="AC6" t="s">
        <v>175</v>
      </c>
      <c r="AD6" t="s">
        <v>175</v>
      </c>
      <c r="AE6" t="s">
        <v>175</v>
      </c>
      <c r="AF6" t="s">
        <v>175</v>
      </c>
      <c r="AG6" t="s">
        <v>175</v>
      </c>
      <c r="AH6" t="s">
        <v>175</v>
      </c>
      <c r="AI6">
        <v>1.2472507535624919</v>
      </c>
      <c r="AJ6">
        <v>1.7164177449197719</v>
      </c>
      <c r="AK6">
        <v>0.17727664826124681</v>
      </c>
      <c r="AL6">
        <v>0.48468253267697642</v>
      </c>
      <c r="AM6"/>
      <c r="AN6"/>
      <c r="AO6"/>
      <c r="AP6"/>
      <c r="AQ6"/>
      <c r="AR6"/>
      <c r="AS6"/>
      <c r="AT6"/>
      <c r="AU6"/>
      <c r="AV6"/>
      <c r="AW6"/>
      <c r="AX6"/>
      <c r="AY6"/>
      <c r="AZ6"/>
      <c r="BA6"/>
      <c r="BB6"/>
      <c r="BC6"/>
      <c r="BD6"/>
      <c r="BE6"/>
      <c r="BF6"/>
      <c r="BG6"/>
      <c r="BH6"/>
      <c r="BI6"/>
      <c r="BJ6"/>
      <c r="BK6"/>
      <c r="BL6"/>
      <c r="BM6"/>
      <c r="BN6"/>
      <c r="BO6"/>
      <c r="BP6"/>
      <c r="BQ6"/>
      <c r="BR6"/>
      <c r="BS6"/>
      <c r="BT6"/>
      <c r="BU6"/>
    </row>
    <row r="7">
      <c r="A7" t="s">
        <v>397</v>
      </c>
      <c r="B7">
        <v>2006</v>
      </c>
      <c r="C7" t="s">
        <v>400</v>
      </c>
      <c r="D7">
        <v>21</v>
      </c>
      <c r="E7" t="s">
        <v>61</v>
      </c>
      <c r="F7" t="s">
        <v>17</v>
      </c>
      <c r="G7" t="s">
        <v>411</v>
      </c>
      <c r="H7">
        <v>0</v>
      </c>
      <c r="I7">
        <v>0</v>
      </c>
      <c r="J7">
        <v>0</v>
      </c>
      <c r="K7">
        <v>0</v>
      </c>
      <c r="L7">
        <v>0</v>
      </c>
      <c r="M7">
        <v>0</v>
      </c>
      <c r="N7">
        <v>0</v>
      </c>
      <c r="O7">
        <v>0</v>
      </c>
      <c r="P7">
        <v>0</v>
      </c>
      <c r="Q7">
        <v>0</v>
      </c>
      <c r="R7">
        <v>0</v>
      </c>
      <c r="S7">
        <v>0</v>
      </c>
      <c r="T7">
        <v>0</v>
      </c>
      <c r="U7">
        <v>0</v>
      </c>
      <c r="V7">
        <v>0</v>
      </c>
      <c r="W7" t="s">
        <v>147</v>
      </c>
      <c r="X7" t="s">
        <v>148</v>
      </c>
      <c r="Y7" t="s">
        <v>149</v>
      </c>
      <c r="Z7" t="s">
        <v>150</v>
      </c>
      <c r="AA7" t="s">
        <v>175</v>
      </c>
      <c r="AB7" t="s">
        <v>175</v>
      </c>
      <c r="AC7" t="s">
        <v>175</v>
      </c>
      <c r="AD7" t="s">
        <v>175</v>
      </c>
      <c r="AE7" t="s">
        <v>175</v>
      </c>
      <c r="AF7" t="s">
        <v>175</v>
      </c>
      <c r="AG7" t="s">
        <v>175</v>
      </c>
      <c r="AH7" t="s">
        <v>175</v>
      </c>
      <c r="AI7">
        <v>0</v>
      </c>
      <c r="AJ7">
        <v>0</v>
      </c>
      <c r="AK7">
        <v>0</v>
      </c>
      <c r="AL7">
        <v>0</v>
      </c>
      <c r="AM7"/>
      <c r="AN7"/>
      <c r="AO7"/>
      <c r="AP7"/>
      <c r="AQ7"/>
      <c r="AR7"/>
      <c r="AS7"/>
      <c r="AT7"/>
      <c r="AU7"/>
      <c r="AV7"/>
      <c r="AW7"/>
      <c r="AX7"/>
      <c r="AY7"/>
      <c r="AZ7"/>
      <c r="BA7"/>
      <c r="BB7"/>
      <c r="BC7"/>
      <c r="BD7"/>
      <c r="BE7"/>
      <c r="BF7"/>
      <c r="BG7"/>
      <c r="BH7"/>
      <c r="BI7"/>
      <c r="BJ7"/>
      <c r="BK7"/>
      <c r="BL7"/>
      <c r="BM7"/>
      <c r="BN7"/>
      <c r="BO7"/>
      <c r="BP7"/>
      <c r="BQ7"/>
      <c r="BR7"/>
      <c r="BS7"/>
      <c r="BT7"/>
      <c r="BU7"/>
    </row>
    <row r="8">
      <c r="A8" t="s">
        <v>397</v>
      </c>
      <c r="B8">
        <v>2006</v>
      </c>
      <c r="C8" t="s">
        <v>400</v>
      </c>
      <c r="D8">
        <v>22</v>
      </c>
      <c r="E8" t="s">
        <v>55</v>
      </c>
      <c r="F8" t="s">
        <v>50</v>
      </c>
      <c r="G8" t="s">
        <v>175</v>
      </c>
      <c r="H8">
        <v>1.2394554056763669</v>
      </c>
      <c r="I8">
        <v>2.1527213197754258</v>
      </c>
      <c r="J8">
        <v>1.131522165648762</v>
      </c>
      <c r="K8">
        <v>2.204812066563111</v>
      </c>
      <c r="L8">
        <v>0.79023942228660504</v>
      </c>
      <c r="M8">
        <v>0.8095663922828823</v>
      </c>
      <c r="N8">
        <v>1.8433600196527249</v>
      </c>
      <c r="O8">
        <v>1.324156641033805</v>
      </c>
      <c r="P8">
        <v>0.81612549151303115</v>
      </c>
      <c r="Q8">
        <v>0.42440820875732121</v>
      </c>
      <c r="R8">
        <v>1.0143195752817951</v>
      </c>
      <c r="S8">
        <v>1.8030042451613211</v>
      </c>
      <c r="T8">
        <v>2.494621056488306</v>
      </c>
      <c r="U8">
        <v>1.1655641387901841</v>
      </c>
      <c r="V8">
        <v>2.5895966169951001</v>
      </c>
      <c r="W8" t="s">
        <v>147</v>
      </c>
      <c r="X8" t="s">
        <v>148</v>
      </c>
      <c r="Y8" t="s">
        <v>149</v>
      </c>
      <c r="Z8" t="s">
        <v>150</v>
      </c>
      <c r="AA8" t="s">
        <v>175</v>
      </c>
      <c r="AB8" t="s">
        <v>175</v>
      </c>
      <c r="AC8" t="s">
        <v>175</v>
      </c>
      <c r="AD8" t="s">
        <v>175</v>
      </c>
      <c r="AE8" t="s">
        <v>175</v>
      </c>
      <c r="AF8" t="s">
        <v>175</v>
      </c>
      <c r="AG8" t="s">
        <v>175</v>
      </c>
      <c r="AH8" t="s">
        <v>175</v>
      </c>
      <c r="AI8">
        <v>2.684610738290174</v>
      </c>
      <c r="AJ8">
        <v>0</v>
      </c>
      <c r="AK8">
        <v>2.3794922478409619</v>
      </c>
      <c r="AL8">
        <v>0.89983604634135805</v>
      </c>
      <c r="AM8"/>
      <c r="AN8"/>
      <c r="AO8"/>
      <c r="AP8"/>
      <c r="AQ8"/>
      <c r="AR8"/>
      <c r="AS8"/>
      <c r="AT8"/>
      <c r="AU8"/>
      <c r="AV8"/>
      <c r="AW8"/>
      <c r="AX8"/>
      <c r="AY8"/>
      <c r="AZ8"/>
      <c r="BA8"/>
      <c r="BB8"/>
      <c r="BC8"/>
      <c r="BD8"/>
      <c r="BE8"/>
      <c r="BF8"/>
      <c r="BG8"/>
      <c r="BH8"/>
      <c r="BI8"/>
      <c r="BJ8"/>
      <c r="BK8"/>
      <c r="BL8"/>
      <c r="BM8"/>
      <c r="BN8"/>
      <c r="BO8"/>
      <c r="BP8"/>
      <c r="BQ8"/>
      <c r="BR8"/>
      <c r="BS8"/>
      <c r="BT8"/>
      <c r="BU8"/>
    </row>
    <row r="9">
      <c r="A9" t="s">
        <v>397</v>
      </c>
      <c r="B9">
        <v>2006</v>
      </c>
      <c r="C9" t="s">
        <v>400</v>
      </c>
      <c r="D9">
        <v>23</v>
      </c>
      <c r="E9" t="s">
        <v>55</v>
      </c>
      <c r="F9" t="s">
        <v>49</v>
      </c>
      <c r="G9" t="s">
        <v>175</v>
      </c>
      <c r="H9">
        <v>98.760544594323648</v>
      </c>
      <c r="I9">
        <v>97.847278680224562</v>
      </c>
      <c r="J9">
        <v>98.868477834351268</v>
      </c>
      <c r="K9">
        <v>97.795187933436978</v>
      </c>
      <c r="L9">
        <v>99.209760577713425</v>
      </c>
      <c r="M9">
        <v>99.190433607717125</v>
      </c>
      <c r="N9">
        <v>98.156639980347293</v>
      </c>
      <c r="O9">
        <v>98.675843358966205</v>
      </c>
      <c r="P9">
        <v>99.18387450848698</v>
      </c>
      <c r="Q9">
        <v>99.575591791242672</v>
      </c>
      <c r="R9">
        <v>98.985680424718197</v>
      </c>
      <c r="S9">
        <v>98.196995754838682</v>
      </c>
      <c r="T9">
        <v>97.50537894351163</v>
      </c>
      <c r="U9">
        <v>98.834435861209798</v>
      </c>
      <c r="V9">
        <v>97.410403383004976</v>
      </c>
      <c r="W9" t="s">
        <v>147</v>
      </c>
      <c r="X9" t="s">
        <v>148</v>
      </c>
      <c r="Y9" t="s">
        <v>149</v>
      </c>
      <c r="Z9" t="s">
        <v>150</v>
      </c>
      <c r="AA9" t="s">
        <v>175</v>
      </c>
      <c r="AB9" t="s">
        <v>175</v>
      </c>
      <c r="AC9" t="s">
        <v>175</v>
      </c>
      <c r="AD9" t="s">
        <v>175</v>
      </c>
      <c r="AE9" t="s">
        <v>175</v>
      </c>
      <c r="AF9" t="s">
        <v>175</v>
      </c>
      <c r="AG9" t="s">
        <v>175</v>
      </c>
      <c r="AH9" t="s">
        <v>175</v>
      </c>
      <c r="AI9">
        <v>97.315389261709768</v>
      </c>
      <c r="AJ9">
        <v>100</v>
      </c>
      <c r="AK9">
        <v>97.620507752158986</v>
      </c>
      <c r="AL9">
        <v>99.100163953658665</v>
      </c>
      <c r="AM9"/>
      <c r="AN9"/>
      <c r="AO9"/>
      <c r="AP9"/>
      <c r="AQ9"/>
      <c r="AR9"/>
      <c r="AS9"/>
      <c r="AT9"/>
      <c r="AU9"/>
      <c r="AV9"/>
      <c r="AW9"/>
      <c r="AX9"/>
      <c r="AY9"/>
      <c r="AZ9"/>
      <c r="BA9"/>
      <c r="BB9"/>
      <c r="BC9"/>
      <c r="BD9"/>
      <c r="BE9"/>
      <c r="BF9"/>
      <c r="BG9"/>
      <c r="BH9"/>
      <c r="BI9"/>
      <c r="BJ9"/>
      <c r="BK9"/>
      <c r="BL9"/>
      <c r="BM9"/>
      <c r="BN9"/>
      <c r="BO9"/>
      <c r="BP9"/>
      <c r="BQ9"/>
      <c r="BR9"/>
      <c r="BS9"/>
      <c r="BT9"/>
      <c r="BU9"/>
    </row>
    <row r="10">
      <c r="A10" t="s">
        <v>397</v>
      </c>
      <c r="B10">
        <v>2006</v>
      </c>
      <c r="C10" t="s">
        <v>400</v>
      </c>
      <c r="D10">
        <v>29</v>
      </c>
      <c r="E10" t="s">
        <v>58</v>
      </c>
      <c r="F10" t="s">
        <v>50</v>
      </c>
      <c r="G10" t="s">
        <v>412</v>
      </c>
      <c r="H10">
        <v>75.506822012542614</v>
      </c>
      <c r="I10">
        <v>81.984750758607362</v>
      </c>
      <c r="J10">
        <v>82.455436925834121</v>
      </c>
      <c r="K10">
        <v>87.521628959920562</v>
      </c>
      <c r="L10">
        <v>92.38757919737381</v>
      </c>
      <c r="M10">
        <v>91.788585066774942</v>
      </c>
      <c r="N10">
        <v>92.588295265436074</v>
      </c>
      <c r="O10">
        <v>94.658680690485596</v>
      </c>
      <c r="P10">
        <v>96.793813602042448</v>
      </c>
      <c r="Q10">
        <v>95.459562080598786</v>
      </c>
      <c r="R10">
        <v>73.141199335247492</v>
      </c>
      <c r="S10">
        <v>77.92921179362105</v>
      </c>
      <c r="T10">
        <v>80.634472152766861</v>
      </c>
      <c r="U10">
        <v>77.256846657950788</v>
      </c>
      <c r="V10">
        <v>76.419205486357228</v>
      </c>
      <c r="W10" t="s">
        <v>147</v>
      </c>
      <c r="X10" t="s">
        <v>148</v>
      </c>
      <c r="Y10" t="s">
        <v>149</v>
      </c>
      <c r="Z10" t="s">
        <v>150</v>
      </c>
      <c r="AA10" t="s">
        <v>175</v>
      </c>
      <c r="AB10" t="s">
        <v>175</v>
      </c>
      <c r="AC10" t="s">
        <v>175</v>
      </c>
      <c r="AD10" t="s">
        <v>175</v>
      </c>
      <c r="AE10" t="s">
        <v>175</v>
      </c>
      <c r="AF10" t="s">
        <v>175</v>
      </c>
      <c r="AG10" t="s">
        <v>175</v>
      </c>
      <c r="AH10" t="s">
        <v>175</v>
      </c>
      <c r="AI10">
        <v>82.122247800372662</v>
      </c>
      <c r="AJ10">
        <v>82.550215744440678</v>
      </c>
      <c r="AK10">
        <v>84.097326345555842</v>
      </c>
      <c r="AL10">
        <v>88.912022027191014</v>
      </c>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row>
    <row r="11">
      <c r="A11" t="s">
        <v>397</v>
      </c>
      <c r="B11">
        <v>2006</v>
      </c>
      <c r="C11" t="s">
        <v>400</v>
      </c>
      <c r="D11">
        <v>30</v>
      </c>
      <c r="E11" t="s">
        <v>58</v>
      </c>
      <c r="F11" t="s">
        <v>49</v>
      </c>
      <c r="G11" t="s">
        <v>175</v>
      </c>
      <c r="H11">
        <v>24.493177987457251</v>
      </c>
      <c r="I11">
        <v>18.01524924139256</v>
      </c>
      <c r="J11">
        <v>17.544563074166</v>
      </c>
      <c r="K11">
        <v>12.478371040079599</v>
      </c>
      <c r="L11">
        <v>7.6124208026262821</v>
      </c>
      <c r="M11">
        <v>8.2114149332250577</v>
      </c>
      <c r="N11">
        <v>7.4117047345640188</v>
      </c>
      <c r="O11">
        <v>5.341319309514402</v>
      </c>
      <c r="P11">
        <v>3.206186397957572</v>
      </c>
      <c r="Q11">
        <v>4.5404379194012563</v>
      </c>
      <c r="R11">
        <v>26.85880066475255</v>
      </c>
      <c r="S11">
        <v>22.070788206378982</v>
      </c>
      <c r="T11">
        <v>19.365527847233139</v>
      </c>
      <c r="U11">
        <v>22.743153342049389</v>
      </c>
      <c r="V11">
        <v>23.58079451364296</v>
      </c>
      <c r="W11" t="s">
        <v>147</v>
      </c>
      <c r="X11" t="s">
        <v>148</v>
      </c>
      <c r="Y11" t="s">
        <v>149</v>
      </c>
      <c r="Z11" t="s">
        <v>150</v>
      </c>
      <c r="AA11" t="s">
        <v>175</v>
      </c>
      <c r="AB11" t="s">
        <v>175</v>
      </c>
      <c r="AC11" t="s">
        <v>175</v>
      </c>
      <c r="AD11" t="s">
        <v>175</v>
      </c>
      <c r="AE11" t="s">
        <v>175</v>
      </c>
      <c r="AF11" t="s">
        <v>175</v>
      </c>
      <c r="AG11" t="s">
        <v>175</v>
      </c>
      <c r="AH11" t="s">
        <v>175</v>
      </c>
      <c r="AI11">
        <v>17.877752199627409</v>
      </c>
      <c r="AJ11">
        <v>17.44978425555944</v>
      </c>
      <c r="AK11">
        <v>15.90267365444384</v>
      </c>
      <c r="AL11">
        <v>11.087977972809041</v>
      </c>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row>
    <row r="12">
      <c r="A12" t="s">
        <v>397</v>
      </c>
      <c r="B12">
        <v>2006</v>
      </c>
      <c r="C12" t="s">
        <v>400</v>
      </c>
      <c r="D12">
        <v>31</v>
      </c>
      <c r="E12" t="s">
        <v>104</v>
      </c>
      <c r="F12" t="s">
        <v>50</v>
      </c>
      <c r="G12" t="s">
        <v>413</v>
      </c>
      <c r="H12">
        <v>70.422961142308409</v>
      </c>
      <c r="I12">
        <v>78.459266673899805</v>
      </c>
      <c r="J12">
        <v>78.714946578970753</v>
      </c>
      <c r="K12">
        <v>85.250572702829032</v>
      </c>
      <c r="L12">
        <v>91.0947862633938</v>
      </c>
      <c r="M12">
        <v>89.038802141371534</v>
      </c>
      <c r="N12">
        <v>89.56647781914964</v>
      </c>
      <c r="O12">
        <v>92.611863420296729</v>
      </c>
      <c r="P12">
        <v>95.551631491096472</v>
      </c>
      <c r="Q12">
        <v>94.722338235501127</v>
      </c>
      <c r="R12">
        <v>65.786079176226195</v>
      </c>
      <c r="S12">
        <v>75.996356073082254</v>
      </c>
      <c r="T12">
        <v>76.704049231975162</v>
      </c>
      <c r="U12">
        <v>73.205853575401207</v>
      </c>
      <c r="V12">
        <v>73.671483575186443</v>
      </c>
      <c r="W12" t="s">
        <v>147</v>
      </c>
      <c r="X12" t="s">
        <v>148</v>
      </c>
      <c r="Y12" t="s">
        <v>149</v>
      </c>
      <c r="Z12" t="s">
        <v>150</v>
      </c>
      <c r="AA12" t="s">
        <v>175</v>
      </c>
      <c r="AB12" t="s">
        <v>175</v>
      </c>
      <c r="AC12" t="s">
        <v>175</v>
      </c>
      <c r="AD12" t="s">
        <v>175</v>
      </c>
      <c r="AE12" t="s">
        <v>175</v>
      </c>
      <c r="AF12" t="s">
        <v>175</v>
      </c>
      <c r="AG12" t="s">
        <v>175</v>
      </c>
      <c r="AH12" t="s">
        <v>175</v>
      </c>
      <c r="AI12">
        <v>78.713905832878197</v>
      </c>
      <c r="AJ12">
        <v>78.745245275778558</v>
      </c>
      <c r="AK12">
        <v>81.906397799150014</v>
      </c>
      <c r="AL12">
        <v>85.392474562722498</v>
      </c>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row>
    <row r="13">
      <c r="A13" t="s">
        <v>397</v>
      </c>
      <c r="B13">
        <v>2006</v>
      </c>
      <c r="C13" t="s">
        <v>400</v>
      </c>
      <c r="D13">
        <v>32</v>
      </c>
      <c r="E13" t="s">
        <v>104</v>
      </c>
      <c r="F13" t="s">
        <v>49</v>
      </c>
      <c r="G13" t="s">
        <v>175</v>
      </c>
      <c r="H13">
        <v>29.577038857691441</v>
      </c>
      <c r="I13">
        <v>21.540733326100121</v>
      </c>
      <c r="J13">
        <v>21.28505342102941</v>
      </c>
      <c r="K13">
        <v>14.749427297171129</v>
      </c>
      <c r="L13">
        <v>8.9052137366063384</v>
      </c>
      <c r="M13">
        <v>10.96119785862845</v>
      </c>
      <c r="N13">
        <v>10.43352218085044</v>
      </c>
      <c r="O13">
        <v>7.3881365797032954</v>
      </c>
      <c r="P13">
        <v>4.4483685089035463</v>
      </c>
      <c r="Q13">
        <v>5.2776617644989106</v>
      </c>
      <c r="R13">
        <v>34.213920823773833</v>
      </c>
      <c r="S13">
        <v>24.0036439269178</v>
      </c>
      <c r="T13">
        <v>23.295950768024809</v>
      </c>
      <c r="U13">
        <v>26.794146424598971</v>
      </c>
      <c r="V13">
        <v>26.328516424813699</v>
      </c>
      <c r="W13" t="s">
        <v>147</v>
      </c>
      <c r="X13" t="s">
        <v>148</v>
      </c>
      <c r="Y13" t="s">
        <v>149</v>
      </c>
      <c r="Z13" t="s">
        <v>150</v>
      </c>
      <c r="AA13" t="s">
        <v>175</v>
      </c>
      <c r="AB13" t="s">
        <v>175</v>
      </c>
      <c r="AC13" t="s">
        <v>175</v>
      </c>
      <c r="AD13" t="s">
        <v>175</v>
      </c>
      <c r="AE13" t="s">
        <v>175</v>
      </c>
      <c r="AF13" t="s">
        <v>175</v>
      </c>
      <c r="AG13" t="s">
        <v>175</v>
      </c>
      <c r="AH13" t="s">
        <v>175</v>
      </c>
      <c r="AI13">
        <v>21.286094167121849</v>
      </c>
      <c r="AJ13">
        <v>21.25475472422152</v>
      </c>
      <c r="AK13">
        <v>18.093602200849649</v>
      </c>
      <c r="AL13">
        <v>14.607525437277589</v>
      </c>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row>
    <row r="14">
      <c r="A14" t="s">
        <v>397</v>
      </c>
      <c r="B14">
        <v>2006</v>
      </c>
      <c r="C14" t="s">
        <v>400</v>
      </c>
      <c r="D14">
        <v>35</v>
      </c>
      <c r="E14" t="s">
        <v>56</v>
      </c>
      <c r="F14" t="s">
        <v>50</v>
      </c>
      <c r="G14" t="s">
        <v>175</v>
      </c>
      <c r="H14">
        <v>79.873668059901121</v>
      </c>
      <c r="I14">
        <v>82.986288905102299</v>
      </c>
      <c r="J14">
        <v>85.627750214350584</v>
      </c>
      <c r="K14">
        <v>90.691468239508168</v>
      </c>
      <c r="L14">
        <v>93.412854257951423</v>
      </c>
      <c r="M14">
        <v>90.061929505508658</v>
      </c>
      <c r="N14">
        <v>91.313119378208782</v>
      </c>
      <c r="O14">
        <v>94.178556324388467</v>
      </c>
      <c r="P14">
        <v>96.279639934261567</v>
      </c>
      <c r="Q14">
        <v>94.722338235501127</v>
      </c>
      <c r="R14">
        <v>76.46875243352855</v>
      </c>
      <c r="S14">
        <v>83.0598436508932</v>
      </c>
      <c r="T14">
        <v>82.178595919258981</v>
      </c>
      <c r="U14">
        <v>83.20635713900883</v>
      </c>
      <c r="V14">
        <v>84.913122615823667</v>
      </c>
      <c r="W14" t="s">
        <v>147</v>
      </c>
      <c r="X14" t="s">
        <v>148</v>
      </c>
      <c r="Y14" t="s">
        <v>149</v>
      </c>
      <c r="Z14" t="s">
        <v>150</v>
      </c>
      <c r="AA14" t="s">
        <v>175</v>
      </c>
      <c r="AB14" t="s">
        <v>175</v>
      </c>
      <c r="AC14" t="s">
        <v>175</v>
      </c>
      <c r="AD14" t="s">
        <v>175</v>
      </c>
      <c r="AE14" t="s">
        <v>175</v>
      </c>
      <c r="AF14" t="s">
        <v>175</v>
      </c>
      <c r="AG14" t="s">
        <v>175</v>
      </c>
      <c r="AH14" t="s">
        <v>175</v>
      </c>
      <c r="AI14">
        <v>86.963356058259336</v>
      </c>
      <c r="AJ14">
        <v>87.02208355542281</v>
      </c>
      <c r="AK14">
        <v>85.277270567967321</v>
      </c>
      <c r="AL14">
        <v>87.190008895622185</v>
      </c>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row>
    <row r="15">
      <c r="A15" t="s">
        <v>397</v>
      </c>
      <c r="B15">
        <v>2006</v>
      </c>
      <c r="C15" t="s">
        <v>400</v>
      </c>
      <c r="D15">
        <v>36</v>
      </c>
      <c r="E15" t="s">
        <v>56</v>
      </c>
      <c r="F15" t="s">
        <v>49</v>
      </c>
      <c r="G15" t="s">
        <v>175</v>
      </c>
      <c r="H15">
        <v>20.126331940098812</v>
      </c>
      <c r="I15">
        <v>17.013711094897619</v>
      </c>
      <c r="J15">
        <v>14.372249785649529</v>
      </c>
      <c r="K15">
        <v>9.308531760491956</v>
      </c>
      <c r="L15">
        <v>6.5871457420487127</v>
      </c>
      <c r="M15">
        <v>9.9380704944913134</v>
      </c>
      <c r="N15">
        <v>8.6868806217912802</v>
      </c>
      <c r="O15">
        <v>5.8214436756115413</v>
      </c>
      <c r="P15">
        <v>3.720360065738455</v>
      </c>
      <c r="Q15">
        <v>5.2776617644989106</v>
      </c>
      <c r="R15">
        <v>23.531247566471471</v>
      </c>
      <c r="S15">
        <v>16.940156349106822</v>
      </c>
      <c r="T15">
        <v>17.821404080741001</v>
      </c>
      <c r="U15">
        <v>16.793642860991351</v>
      </c>
      <c r="V15">
        <v>15.08687738417648</v>
      </c>
      <c r="W15" t="s">
        <v>147</v>
      </c>
      <c r="X15" t="s">
        <v>148</v>
      </c>
      <c r="Y15" t="s">
        <v>149</v>
      </c>
      <c r="Z15" t="s">
        <v>150</v>
      </c>
      <c r="AA15" t="s">
        <v>175</v>
      </c>
      <c r="AB15" t="s">
        <v>175</v>
      </c>
      <c r="AC15" t="s">
        <v>175</v>
      </c>
      <c r="AD15" t="s">
        <v>175</v>
      </c>
      <c r="AE15" t="s">
        <v>175</v>
      </c>
      <c r="AF15" t="s">
        <v>175</v>
      </c>
      <c r="AG15" t="s">
        <v>175</v>
      </c>
      <c r="AH15" t="s">
        <v>175</v>
      </c>
      <c r="AI15">
        <v>13.03664394174063</v>
      </c>
      <c r="AJ15">
        <v>12.9779164445772</v>
      </c>
      <c r="AK15">
        <v>14.72272943203239</v>
      </c>
      <c r="AL15">
        <v>12.809991104377881</v>
      </c>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row>
    <row r="16">
      <c r="A16" t="s">
        <v>397</v>
      </c>
      <c r="B16">
        <v>2006</v>
      </c>
      <c r="C16" t="s">
        <v>400</v>
      </c>
      <c r="D16">
        <v>37</v>
      </c>
      <c r="E16" t="s">
        <v>151</v>
      </c>
      <c r="F16" t="s">
        <v>50</v>
      </c>
      <c r="G16" t="s">
        <v>414</v>
      </c>
      <c r="H16">
        <v>81.721255083599601</v>
      </c>
      <c r="I16">
        <v>83.767347376361855</v>
      </c>
      <c r="J16">
        <v>86.273384170306997</v>
      </c>
      <c r="K16">
        <v>90.798429559782647</v>
      </c>
      <c r="L16">
        <v>93.412854257951423</v>
      </c>
      <c r="M16">
        <v>90.236715674654008</v>
      </c>
      <c r="N16">
        <v>91.56435415678466</v>
      </c>
      <c r="O16">
        <v>94.178556324388467</v>
      </c>
      <c r="P16">
        <v>96.279639934261567</v>
      </c>
      <c r="Q16">
        <v>94.722338235501127</v>
      </c>
      <c r="R16">
        <v>78.597444378613318</v>
      </c>
      <c r="S16">
        <v>84.674296569307572</v>
      </c>
      <c r="T16">
        <v>82.762241006230724</v>
      </c>
      <c r="U16">
        <v>83.720002835871441</v>
      </c>
      <c r="V16">
        <v>85.343066962529122</v>
      </c>
      <c r="W16" t="s">
        <v>147</v>
      </c>
      <c r="X16" t="s">
        <v>148</v>
      </c>
      <c r="Y16" t="s">
        <v>149</v>
      </c>
      <c r="Z16" t="s">
        <v>150</v>
      </c>
      <c r="AA16" t="s">
        <v>175</v>
      </c>
      <c r="AB16" t="s">
        <v>175</v>
      </c>
      <c r="AC16" t="s">
        <v>175</v>
      </c>
      <c r="AD16" t="s">
        <v>175</v>
      </c>
      <c r="AE16" t="s">
        <v>175</v>
      </c>
      <c r="AF16" t="s">
        <v>175</v>
      </c>
      <c r="AG16" t="s">
        <v>175</v>
      </c>
      <c r="AH16" t="s">
        <v>175</v>
      </c>
      <c r="AI16">
        <v>87.603870817652009</v>
      </c>
      <c r="AJ16">
        <v>88.541831258826221</v>
      </c>
      <c r="AK16">
        <v>85.428715731869403</v>
      </c>
      <c r="AL16">
        <v>87.614661857710516</v>
      </c>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row>
    <row r="17">
      <c r="A17" t="s">
        <v>397</v>
      </c>
      <c r="B17">
        <v>2006</v>
      </c>
      <c r="C17" t="s">
        <v>400</v>
      </c>
      <c r="D17">
        <v>38</v>
      </c>
      <c r="E17" t="s">
        <v>151</v>
      </c>
      <c r="F17" t="s">
        <v>49</v>
      </c>
      <c r="G17" t="s">
        <v>175</v>
      </c>
      <c r="H17">
        <v>18.278744916400381</v>
      </c>
      <c r="I17">
        <v>16.232652623638089</v>
      </c>
      <c r="J17">
        <v>13.72661582969314</v>
      </c>
      <c r="K17">
        <v>9.2015704402174858</v>
      </c>
      <c r="L17">
        <v>6.5871457420487127</v>
      </c>
      <c r="M17">
        <v>9.7632843253459622</v>
      </c>
      <c r="N17">
        <v>8.4356458432153918</v>
      </c>
      <c r="O17">
        <v>5.8214436756115413</v>
      </c>
      <c r="P17">
        <v>3.720360065738455</v>
      </c>
      <c r="Q17">
        <v>5.2776617644989106</v>
      </c>
      <c r="R17">
        <v>21.402555621386689</v>
      </c>
      <c r="S17">
        <v>15.32570343069245</v>
      </c>
      <c r="T17">
        <v>17.237758993769251</v>
      </c>
      <c r="U17">
        <v>16.279997164128751</v>
      </c>
      <c r="V17">
        <v>14.656933037470999</v>
      </c>
      <c r="W17" t="s">
        <v>147</v>
      </c>
      <c r="X17" t="s">
        <v>148</v>
      </c>
      <c r="Y17" t="s">
        <v>149</v>
      </c>
      <c r="Z17" t="s">
        <v>150</v>
      </c>
      <c r="AA17" t="s">
        <v>175</v>
      </c>
      <c r="AB17" t="s">
        <v>175</v>
      </c>
      <c r="AC17" t="s">
        <v>175</v>
      </c>
      <c r="AD17" t="s">
        <v>175</v>
      </c>
      <c r="AE17" t="s">
        <v>175</v>
      </c>
      <c r="AF17" t="s">
        <v>175</v>
      </c>
      <c r="AG17" t="s">
        <v>175</v>
      </c>
      <c r="AH17" t="s">
        <v>175</v>
      </c>
      <c r="AI17">
        <v>12.39612918234789</v>
      </c>
      <c r="AJ17">
        <v>11.458168741173781</v>
      </c>
      <c r="AK17">
        <v>14.571284268130309</v>
      </c>
      <c r="AL17">
        <v>12.385338142289561</v>
      </c>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row>
    <row r="18">
      <c r="A18" t="s">
        <v>397</v>
      </c>
      <c r="B18">
        <v>2006</v>
      </c>
      <c r="C18" t="s">
        <v>400</v>
      </c>
      <c r="D18">
        <v>41</v>
      </c>
      <c r="E18" t="s">
        <v>57</v>
      </c>
      <c r="F18" t="s">
        <v>50</v>
      </c>
      <c r="G18" t="s">
        <v>175</v>
      </c>
      <c r="H18">
        <v>1.37436861984638</v>
      </c>
      <c r="I18">
        <v>2.500838318246088</v>
      </c>
      <c r="J18">
        <v>1.353903149395242</v>
      </c>
      <c r="K18">
        <v>2.2022147792450371</v>
      </c>
      <c r="L18">
        <v>0.79023942228660504</v>
      </c>
      <c r="M18">
        <v>0.80799828325632905</v>
      </c>
      <c r="N18">
        <v>2.1126827483315092</v>
      </c>
      <c r="O18">
        <v>1.324156641033805</v>
      </c>
      <c r="P18">
        <v>0.81612549151303115</v>
      </c>
      <c r="Q18">
        <v>0.42440820875732121</v>
      </c>
      <c r="R18">
        <v>0.98217775606325264</v>
      </c>
      <c r="S18">
        <v>2.0430646467525362</v>
      </c>
      <c r="T18">
        <v>3.0954710483382382</v>
      </c>
      <c r="U18">
        <v>1.3588467702088729</v>
      </c>
      <c r="V18">
        <v>2.5765506547939352</v>
      </c>
      <c r="W18" t="s">
        <v>147</v>
      </c>
      <c r="X18" t="s">
        <v>148</v>
      </c>
      <c r="Y18" t="s">
        <v>149</v>
      </c>
      <c r="Z18" t="s">
        <v>150</v>
      </c>
      <c r="AA18" t="s">
        <v>175</v>
      </c>
      <c r="AB18" t="s">
        <v>175</v>
      </c>
      <c r="AC18" t="s">
        <v>175</v>
      </c>
      <c r="AD18" t="s">
        <v>175</v>
      </c>
      <c r="AE18" t="s">
        <v>175</v>
      </c>
      <c r="AF18" t="s">
        <v>175</v>
      </c>
      <c r="AG18" t="s">
        <v>175</v>
      </c>
      <c r="AH18" t="s">
        <v>175</v>
      </c>
      <c r="AI18">
        <v>2.9608211354004279</v>
      </c>
      <c r="AJ18">
        <v>0.1122490454779432</v>
      </c>
      <c r="AK18">
        <v>2.458325629821918</v>
      </c>
      <c r="AL18">
        <v>1.027298696577134</v>
      </c>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row>
    <row r="19">
      <c r="A19" t="s">
        <v>397</v>
      </c>
      <c r="B19">
        <v>2006</v>
      </c>
      <c r="C19" t="s">
        <v>400</v>
      </c>
      <c r="D19">
        <v>42</v>
      </c>
      <c r="E19" t="s">
        <v>57</v>
      </c>
      <c r="F19" t="s">
        <v>49</v>
      </c>
      <c r="G19" t="s">
        <v>415</v>
      </c>
      <c r="H19">
        <v>98.625631380153592</v>
      </c>
      <c r="I19">
        <v>97.499161681753861</v>
      </c>
      <c r="J19">
        <v>98.646096850604749</v>
      </c>
      <c r="K19">
        <v>97.797785220755031</v>
      </c>
      <c r="L19">
        <v>99.209760577713425</v>
      </c>
      <c r="M19">
        <v>99.19200171674369</v>
      </c>
      <c r="N19">
        <v>97.88731725166852</v>
      </c>
      <c r="O19">
        <v>98.675843358966205</v>
      </c>
      <c r="P19">
        <v>99.18387450848698</v>
      </c>
      <c r="Q19">
        <v>99.575591791242672</v>
      </c>
      <c r="R19">
        <v>99.017822243936777</v>
      </c>
      <c r="S19">
        <v>97.956935353247459</v>
      </c>
      <c r="T19">
        <v>96.904528951661732</v>
      </c>
      <c r="U19">
        <v>98.641153229791144</v>
      </c>
      <c r="V19">
        <v>97.423449345206123</v>
      </c>
      <c r="W19" t="s">
        <v>147</v>
      </c>
      <c r="X19" t="s">
        <v>148</v>
      </c>
      <c r="Y19" t="s">
        <v>149</v>
      </c>
      <c r="Z19" t="s">
        <v>150</v>
      </c>
      <c r="AA19" t="s">
        <v>175</v>
      </c>
      <c r="AB19" t="s">
        <v>175</v>
      </c>
      <c r="AC19" t="s">
        <v>175</v>
      </c>
      <c r="AD19" t="s">
        <v>175</v>
      </c>
      <c r="AE19" t="s">
        <v>175</v>
      </c>
      <c r="AF19" t="s">
        <v>175</v>
      </c>
      <c r="AG19" t="s">
        <v>175</v>
      </c>
      <c r="AH19" t="s">
        <v>175</v>
      </c>
      <c r="AI19">
        <v>97.039178864599592</v>
      </c>
      <c r="AJ19">
        <v>99.887750954522033</v>
      </c>
      <c r="AK19">
        <v>97.541674370178043</v>
      </c>
      <c r="AL19">
        <v>98.972701303422866</v>
      </c>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row>
    <row r="20">
      <c r="A20" t="s">
        <v>397</v>
      </c>
      <c r="B20">
        <v>2006</v>
      </c>
      <c r="C20" t="s">
        <v>400</v>
      </c>
      <c r="D20">
        <v>58</v>
      </c>
      <c r="E20" t="s">
        <v>152</v>
      </c>
      <c r="F20" t="s">
        <v>153</v>
      </c>
      <c r="G20" t="s">
        <v>175</v>
      </c>
      <c r="H20">
        <v>25.500593919360519</v>
      </c>
      <c r="I20">
        <v>49.266176235281151</v>
      </c>
      <c r="J20">
        <v>64.196966940677029</v>
      </c>
      <c r="K20">
        <v>72.129932857258723</v>
      </c>
      <c r="L20">
        <v>74.860386960604899</v>
      </c>
      <c r="M20">
        <v>79.794480363450859</v>
      </c>
      <c r="N20">
        <v>80.768978270989066</v>
      </c>
      <c r="O20">
        <v>76.540940696864382</v>
      </c>
      <c r="P20">
        <v>81.106574893389933</v>
      </c>
      <c r="Q20">
        <v>73.447964450757567</v>
      </c>
      <c r="R20">
        <v>16.564671179399411</v>
      </c>
      <c r="S20">
        <v>33.242470430232082</v>
      </c>
      <c r="T20">
        <v>47.988672793599079</v>
      </c>
      <c r="U20">
        <v>54.421815781400582</v>
      </c>
      <c r="V20">
        <v>62.889059495376983</v>
      </c>
      <c r="W20" t="s">
        <v>147</v>
      </c>
      <c r="X20" t="s">
        <v>148</v>
      </c>
      <c r="Y20" t="s">
        <v>149</v>
      </c>
      <c r="Z20" t="s">
        <v>150</v>
      </c>
      <c r="AA20" t="s">
        <v>175</v>
      </c>
      <c r="AB20" t="s">
        <v>175</v>
      </c>
      <c r="AC20" t="s">
        <v>175</v>
      </c>
      <c r="AD20" t="s">
        <v>175</v>
      </c>
      <c r="AE20" t="s">
        <v>175</v>
      </c>
      <c r="AF20" t="s">
        <v>175</v>
      </c>
      <c r="AG20" t="s">
        <v>175</v>
      </c>
      <c r="AH20" t="s">
        <v>175</v>
      </c>
      <c r="AI20">
        <v>56.045553603153003</v>
      </c>
      <c r="AJ20">
        <v>58.645188566620291</v>
      </c>
      <c r="AK20">
        <v>52.262140996529567</v>
      </c>
      <c r="AL20">
        <v>64.984940968710049</v>
      </c>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row>
    <row r="21">
      <c r="A21" t="s">
        <v>397</v>
      </c>
      <c r="B21">
        <v>2006</v>
      </c>
      <c r="C21" t="s">
        <v>400</v>
      </c>
      <c r="D21">
        <v>59</v>
      </c>
      <c r="E21" t="s">
        <v>152</v>
      </c>
      <c r="F21" t="s">
        <v>154</v>
      </c>
      <c r="G21" t="s">
        <v>175</v>
      </c>
      <c r="H21">
        <v>44.547762429880159</v>
      </c>
      <c r="I21">
        <v>29.008864707397091</v>
      </c>
      <c r="J21">
        <v>13.17613373788544</v>
      </c>
      <c r="K21">
        <v>4.9063569286306761</v>
      </c>
      <c r="L21">
        <v>1.0117472575169291</v>
      </c>
      <c r="M21">
        <v>6.4896626181243864</v>
      </c>
      <c r="N21">
        <v>2.0589530331100581</v>
      </c>
      <c r="O21">
        <v>0.9945917141067776</v>
      </c>
      <c r="P21">
        <v>0.37228699141816401</v>
      </c>
      <c r="Q21">
        <v>0.035550887881835302</v>
      </c>
      <c r="R21">
        <v>49.221407996826748</v>
      </c>
      <c r="S21">
        <v>42.578286594127029</v>
      </c>
      <c r="T21">
        <v>28.715376438376008</v>
      </c>
      <c r="U21">
        <v>18.381274685479209</v>
      </c>
      <c r="V21">
        <v>9.193035711598462</v>
      </c>
      <c r="W21" t="s">
        <v>147</v>
      </c>
      <c r="X21" t="s">
        <v>148</v>
      </c>
      <c r="Y21" t="s">
        <v>149</v>
      </c>
      <c r="Z21" t="s">
        <v>150</v>
      </c>
      <c r="AA21" t="s">
        <v>175</v>
      </c>
      <c r="AB21" t="s">
        <v>175</v>
      </c>
      <c r="AC21" t="s">
        <v>175</v>
      </c>
      <c r="AD21" t="s">
        <v>175</v>
      </c>
      <c r="AE21" t="s">
        <v>175</v>
      </c>
      <c r="AF21" t="s">
        <v>175</v>
      </c>
      <c r="AG21" t="s">
        <v>175</v>
      </c>
      <c r="AH21" t="s">
        <v>175</v>
      </c>
      <c r="AI21">
        <v>19.367215089659538</v>
      </c>
      <c r="AJ21">
        <v>20.049870846772489</v>
      </c>
      <c r="AK21">
        <v>22.148195678479269</v>
      </c>
      <c r="AL21">
        <v>8.2349880912554223</v>
      </c>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row>
    <row r="22">
      <c r="A22" t="s">
        <v>397</v>
      </c>
      <c r="B22">
        <v>2006</v>
      </c>
      <c r="C22" t="s">
        <v>400</v>
      </c>
      <c r="D22">
        <v>60</v>
      </c>
      <c r="E22" t="s">
        <v>152</v>
      </c>
      <c r="F22" t="s">
        <v>155</v>
      </c>
      <c r="G22" t="s">
        <v>175</v>
      </c>
      <c r="H22">
        <v>5.0838608702341999</v>
      </c>
      <c r="I22">
        <v>3.5254840847075548</v>
      </c>
      <c r="J22">
        <v>3.59423894959111</v>
      </c>
      <c r="K22">
        <v>2.1334867305799721</v>
      </c>
      <c r="L22">
        <v>1.0187578015520109</v>
      </c>
      <c r="M22">
        <v>2.7497829254033972</v>
      </c>
      <c r="N22">
        <v>3.021817446286418</v>
      </c>
      <c r="O22">
        <v>1.7043982315137209</v>
      </c>
      <c r="P22">
        <v>1.2421821109459741</v>
      </c>
      <c r="Q22">
        <v>0.62042033425668763</v>
      </c>
      <c r="R22">
        <v>7.3551201590212889</v>
      </c>
      <c r="S22">
        <v>1.9328557205388139</v>
      </c>
      <c r="T22">
        <v>3.930422920791667</v>
      </c>
      <c r="U22">
        <v>3.8074022989315099</v>
      </c>
      <c r="V22">
        <v>2.367599463081639</v>
      </c>
      <c r="W22" t="s">
        <v>147</v>
      </c>
      <c r="X22" t="s">
        <v>148</v>
      </c>
      <c r="Y22" t="s">
        <v>149</v>
      </c>
      <c r="Z22" t="s">
        <v>150</v>
      </c>
      <c r="AA22" t="s">
        <v>175</v>
      </c>
      <c r="AB22" t="s">
        <v>175</v>
      </c>
      <c r="AC22" t="s">
        <v>175</v>
      </c>
      <c r="AD22" t="s">
        <v>175</v>
      </c>
      <c r="AE22" t="s">
        <v>175</v>
      </c>
      <c r="AF22" t="s">
        <v>175</v>
      </c>
      <c r="AG22" t="s">
        <v>175</v>
      </c>
      <c r="AH22" t="s">
        <v>175</v>
      </c>
      <c r="AI22">
        <v>3.2934925914122561</v>
      </c>
      <c r="AJ22">
        <v>3.8049704686620789</v>
      </c>
      <c r="AK22">
        <v>2.1262613283799912</v>
      </c>
      <c r="AL22">
        <v>3.131779085740106</v>
      </c>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row>
    <row r="23">
      <c r="A23" t="s">
        <v>397</v>
      </c>
      <c r="B23">
        <v>2006</v>
      </c>
      <c r="C23" t="s">
        <v>400</v>
      </c>
      <c r="D23">
        <v>61</v>
      </c>
      <c r="E23" t="s">
        <v>152</v>
      </c>
      <c r="F23" t="s">
        <v>156</v>
      </c>
      <c r="G23" t="s">
        <v>175</v>
      </c>
      <c r="H23">
        <v>2.9385343690607582</v>
      </c>
      <c r="I23">
        <v>4.1379034646865662</v>
      </c>
      <c r="J23">
        <v>3.7843789782055959</v>
      </c>
      <c r="K23">
        <v>2.8744821464968502</v>
      </c>
      <c r="L23">
        <v>0.53265089677851452</v>
      </c>
      <c r="M23">
        <v>2.4835145971218728</v>
      </c>
      <c r="N23">
        <v>0</v>
      </c>
      <c r="O23">
        <v>0</v>
      </c>
      <c r="P23">
        <v>0</v>
      </c>
      <c r="Q23">
        <v>0</v>
      </c>
      <c r="R23">
        <v>2.6106644000286821</v>
      </c>
      <c r="S23">
        <v>3.557709606273471</v>
      </c>
      <c r="T23">
        <v>4.4131092990260443</v>
      </c>
      <c r="U23">
        <v>5.2557293941001477</v>
      </c>
      <c r="V23">
        <v>6.3307002794270044</v>
      </c>
      <c r="W23" t="s">
        <v>147</v>
      </c>
      <c r="X23" t="s">
        <v>148</v>
      </c>
      <c r="Y23" t="s">
        <v>149</v>
      </c>
      <c r="Z23" t="s">
        <v>150</v>
      </c>
      <c r="AA23" t="s">
        <v>175</v>
      </c>
      <c r="AB23" t="s">
        <v>175</v>
      </c>
      <c r="AC23" t="s">
        <v>175</v>
      </c>
      <c r="AD23" t="s">
        <v>175</v>
      </c>
      <c r="AE23" t="s">
        <v>175</v>
      </c>
      <c r="AF23" t="s">
        <v>175</v>
      </c>
      <c r="AG23" t="s">
        <v>175</v>
      </c>
      <c r="AH23" t="s">
        <v>175</v>
      </c>
      <c r="AI23">
        <v>1.656795088714939</v>
      </c>
      <c r="AJ23">
        <v>6.8706915394658434</v>
      </c>
      <c r="AK23">
        <v>0.16207950617391889</v>
      </c>
      <c r="AL23">
        <v>2.232251038342191</v>
      </c>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row>
    <row r="24">
      <c r="A24" t="s">
        <v>397</v>
      </c>
      <c r="B24">
        <v>2006</v>
      </c>
      <c r="C24" t="s">
        <v>400</v>
      </c>
      <c r="D24">
        <v>62</v>
      </c>
      <c r="E24" t="s">
        <v>152</v>
      </c>
      <c r="F24" t="s">
        <v>157</v>
      </c>
      <c r="G24" t="s">
        <v>175</v>
      </c>
      <c r="H24">
        <v>15.483329461230939</v>
      </c>
      <c r="I24">
        <v>9.111975773541042</v>
      </c>
      <c r="J24">
        <v>8.9693899635573899</v>
      </c>
      <c r="K24">
        <v>3.8701645736666541</v>
      </c>
      <c r="L24">
        <v>3.0385846228391</v>
      </c>
      <c r="M24">
        <v>1.2299281333344729</v>
      </c>
      <c r="N24">
        <v>1.9160749748987691</v>
      </c>
      <c r="O24">
        <v>2.0791697186348439</v>
      </c>
      <c r="P24">
        <v>0.82323649426265122</v>
      </c>
      <c r="Q24">
        <v>0.084448684802332696</v>
      </c>
      <c r="R24">
        <v>17.81869629951796</v>
      </c>
      <c r="S24">
        <v>12.968407022769471</v>
      </c>
      <c r="T24">
        <v>10.07151827262367</v>
      </c>
      <c r="U24">
        <v>12.596891457886629</v>
      </c>
      <c r="V24">
        <v>10.03657557560221</v>
      </c>
      <c r="W24" t="s">
        <v>147</v>
      </c>
      <c r="X24" t="s">
        <v>148</v>
      </c>
      <c r="Y24" t="s">
        <v>149</v>
      </c>
      <c r="Z24" t="s">
        <v>150</v>
      </c>
      <c r="AA24" t="s">
        <v>175</v>
      </c>
      <c r="AB24" t="s">
        <v>175</v>
      </c>
      <c r="AC24" t="s">
        <v>175</v>
      </c>
      <c r="AD24" t="s">
        <v>175</v>
      </c>
      <c r="AE24" t="s">
        <v>175</v>
      </c>
      <c r="AF24" t="s">
        <v>175</v>
      </c>
      <c r="AG24" t="s">
        <v>175</v>
      </c>
      <c r="AH24" t="s">
        <v>175</v>
      </c>
      <c r="AI24">
        <v>12.27282242373354</v>
      </c>
      <c r="AJ24">
        <v>7.8363991784669729</v>
      </c>
      <c r="AK24">
        <v>6.0197657853172419</v>
      </c>
      <c r="AL24">
        <v>6.2572948427319242</v>
      </c>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row>
    <row r="25">
      <c r="A25" t="s">
        <v>397</v>
      </c>
      <c r="B25">
        <v>2006</v>
      </c>
      <c r="C25" t="s">
        <v>400</v>
      </c>
      <c r="D25">
        <v>63</v>
      </c>
      <c r="E25" t="s">
        <v>152</v>
      </c>
      <c r="F25" t="s">
        <v>158</v>
      </c>
      <c r="G25" t="s">
        <v>175</v>
      </c>
      <c r="H25">
        <v>0.74001063269616485</v>
      </c>
      <c r="I25">
        <v>0.34411719816398861</v>
      </c>
      <c r="J25">
        <v>0.71950058915466464</v>
      </c>
      <c r="K25">
        <v>0</v>
      </c>
      <c r="L25">
        <v>0</v>
      </c>
      <c r="M25">
        <v>0</v>
      </c>
      <c r="N25">
        <v>0</v>
      </c>
      <c r="O25">
        <v>0</v>
      </c>
      <c r="P25">
        <v>0</v>
      </c>
      <c r="Q25">
        <v>0</v>
      </c>
      <c r="R25">
        <v>1.144538640035752</v>
      </c>
      <c r="S25">
        <v>0.58085045617091757</v>
      </c>
      <c r="T25">
        <v>0.086764730537954901</v>
      </c>
      <c r="U25">
        <v>0.89298682473948654</v>
      </c>
      <c r="V25">
        <v>0.30663906141156327</v>
      </c>
      <c r="W25" t="s">
        <v>147</v>
      </c>
      <c r="X25" t="s">
        <v>148</v>
      </c>
      <c r="Y25" t="s">
        <v>149</v>
      </c>
      <c r="Z25" t="s">
        <v>150</v>
      </c>
      <c r="AA25" t="s">
        <v>175</v>
      </c>
      <c r="AB25" t="s">
        <v>175</v>
      </c>
      <c r="AC25" t="s">
        <v>175</v>
      </c>
      <c r="AD25" t="s">
        <v>175</v>
      </c>
      <c r="AE25" t="s">
        <v>175</v>
      </c>
      <c r="AF25" t="s">
        <v>175</v>
      </c>
      <c r="AG25" t="s">
        <v>175</v>
      </c>
      <c r="AH25" t="s">
        <v>175</v>
      </c>
      <c r="AI25">
        <v>0.83921095565529891</v>
      </c>
      <c r="AJ25">
        <v>0.51059087729072639</v>
      </c>
      <c r="AK25">
        <v>0.028425413627884501</v>
      </c>
      <c r="AL25">
        <v>0</v>
      </c>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row>
    <row r="26">
      <c r="A26" t="s">
        <v>397</v>
      </c>
      <c r="B26">
        <v>2006</v>
      </c>
      <c r="C26" t="s">
        <v>400</v>
      </c>
      <c r="D26">
        <v>64</v>
      </c>
      <c r="E26" t="s">
        <v>152</v>
      </c>
      <c r="F26" t="s">
        <v>159</v>
      </c>
      <c r="G26" t="s">
        <v>175</v>
      </c>
      <c r="H26">
        <v>2.869964894994236</v>
      </c>
      <c r="I26">
        <v>2.9619537050246092</v>
      </c>
      <c r="J26">
        <v>2.1474155672462429</v>
      </c>
      <c r="K26">
        <v>2.290727731456605</v>
      </c>
      <c r="L26">
        <v>1.462241895250262</v>
      </c>
      <c r="M26">
        <v>1.3406224777013229</v>
      </c>
      <c r="N26">
        <v>1.467622744849937</v>
      </c>
      <c r="O26">
        <v>0.51888208557355242</v>
      </c>
      <c r="P26">
        <v>0.89080076106906414</v>
      </c>
      <c r="Q26">
        <v>1.3376784706195679</v>
      </c>
      <c r="R26">
        <v>3.0167054157145099</v>
      </c>
      <c r="S26">
        <v>3.1920784516196079</v>
      </c>
      <c r="T26">
        <v>3.3503723675504928</v>
      </c>
      <c r="U26">
        <v>2.5255032788374119</v>
      </c>
      <c r="V26">
        <v>3.7889991402605232</v>
      </c>
      <c r="W26" t="s">
        <v>147</v>
      </c>
      <c r="X26" t="s">
        <v>148</v>
      </c>
      <c r="Y26" t="s">
        <v>149</v>
      </c>
      <c r="Z26" t="s">
        <v>150</v>
      </c>
      <c r="AA26" t="s">
        <v>175</v>
      </c>
      <c r="AB26" t="s">
        <v>175</v>
      </c>
      <c r="AC26" t="s">
        <v>175</v>
      </c>
      <c r="AD26" t="s">
        <v>175</v>
      </c>
      <c r="AE26" t="s">
        <v>175</v>
      </c>
      <c r="AF26" t="s">
        <v>175</v>
      </c>
      <c r="AG26" t="s">
        <v>175</v>
      </c>
      <c r="AH26" t="s">
        <v>175</v>
      </c>
      <c r="AI26">
        <v>1.5696582373578889</v>
      </c>
      <c r="AJ26">
        <v>1.026275792706842</v>
      </c>
      <c r="AK26">
        <v>4.628474107934248</v>
      </c>
      <c r="AL26">
        <v>1.7439416541760451</v>
      </c>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row>
    <row r="27">
      <c r="A27" t="s">
        <v>397</v>
      </c>
      <c r="B27">
        <v>2006</v>
      </c>
      <c r="C27" t="s">
        <v>400</v>
      </c>
      <c r="D27">
        <v>65</v>
      </c>
      <c r="E27" t="s">
        <v>152</v>
      </c>
      <c r="F27" t="s">
        <v>160</v>
      </c>
      <c r="G27" t="s">
        <v>175</v>
      </c>
      <c r="H27">
        <v>1.7855698577298269</v>
      </c>
      <c r="I27">
        <v>0.58743259885160493</v>
      </c>
      <c r="J27">
        <v>0.1237378742378408</v>
      </c>
      <c r="K27">
        <v>0.1178008483109808</v>
      </c>
      <c r="L27">
        <v>0</v>
      </c>
      <c r="M27">
        <v>0</v>
      </c>
      <c r="N27">
        <v>0</v>
      </c>
      <c r="O27">
        <v>0</v>
      </c>
      <c r="P27">
        <v>0</v>
      </c>
      <c r="Q27">
        <v>0</v>
      </c>
      <c r="R27">
        <v>2.0242673262311039</v>
      </c>
      <c r="S27">
        <v>1.3226383842202249</v>
      </c>
      <c r="T27">
        <v>0.61844223326067327</v>
      </c>
      <c r="U27">
        <v>0.20609311302996691</v>
      </c>
      <c r="V27">
        <v>0.19714450532414671</v>
      </c>
      <c r="W27" t="s">
        <v>147</v>
      </c>
      <c r="X27" t="s">
        <v>148</v>
      </c>
      <c r="Y27" t="s">
        <v>149</v>
      </c>
      <c r="Z27" t="s">
        <v>150</v>
      </c>
      <c r="AA27" t="s">
        <v>175</v>
      </c>
      <c r="AB27" t="s">
        <v>175</v>
      </c>
      <c r="AC27" t="s">
        <v>175</v>
      </c>
      <c r="AD27" t="s">
        <v>175</v>
      </c>
      <c r="AE27" t="s">
        <v>175</v>
      </c>
      <c r="AF27" t="s">
        <v>175</v>
      </c>
      <c r="AG27" t="s">
        <v>175</v>
      </c>
      <c r="AH27" t="s">
        <v>175</v>
      </c>
      <c r="AI27">
        <v>0.40803979790719319</v>
      </c>
      <c r="AJ27">
        <v>1.205826867629046</v>
      </c>
      <c r="AK27">
        <v>0.083051666083565498</v>
      </c>
      <c r="AL27">
        <v>0.26000137826409392</v>
      </c>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row>
    <row r="28">
      <c r="A28" t="s">
        <v>397</v>
      </c>
      <c r="B28">
        <v>2006</v>
      </c>
      <c r="C28" t="s">
        <v>400</v>
      </c>
      <c r="D28">
        <v>66</v>
      </c>
      <c r="E28" t="s">
        <v>152</v>
      </c>
      <c r="F28" t="s">
        <v>161</v>
      </c>
      <c r="G28" t="s">
        <v>175</v>
      </c>
      <c r="H28">
        <v>0.56695704507846512</v>
      </c>
      <c r="I28">
        <v>0.65405990992675167</v>
      </c>
      <c r="J28">
        <v>1.3209136386984801</v>
      </c>
      <c r="K28">
        <v>2.6644556179248409</v>
      </c>
      <c r="L28">
        <v>1.719141450895223</v>
      </c>
      <c r="M28">
        <v>2.6782945563497971</v>
      </c>
      <c r="N28">
        <v>3.3445819092326721</v>
      </c>
      <c r="O28">
        <v>2.598394945790425</v>
      </c>
      <c r="P28">
        <v>0.99810975293309989</v>
      </c>
      <c r="Q28">
        <v>2.5559304520758781</v>
      </c>
      <c r="R28">
        <v>0.082384604639064093</v>
      </c>
      <c r="S28">
        <v>0.28607029989681021</v>
      </c>
      <c r="T28">
        <v>0.66551584266962638</v>
      </c>
      <c r="U28">
        <v>1.1842466367983751</v>
      </c>
      <c r="V28">
        <v>1.1821236135265381</v>
      </c>
      <c r="W28" t="s">
        <v>147</v>
      </c>
      <c r="X28" t="s">
        <v>148</v>
      </c>
      <c r="Y28" t="s">
        <v>149</v>
      </c>
      <c r="Z28" t="s">
        <v>150</v>
      </c>
      <c r="AA28" t="s">
        <v>175</v>
      </c>
      <c r="AB28" t="s">
        <v>175</v>
      </c>
      <c r="AC28" t="s">
        <v>175</v>
      </c>
      <c r="AD28" t="s">
        <v>175</v>
      </c>
      <c r="AE28" t="s">
        <v>175</v>
      </c>
      <c r="AF28" t="s">
        <v>175</v>
      </c>
      <c r="AG28" t="s">
        <v>175</v>
      </c>
      <c r="AH28" t="s">
        <v>175</v>
      </c>
      <c r="AI28">
        <v>0.076566250721460394</v>
      </c>
      <c r="AJ28">
        <v>0</v>
      </c>
      <c r="AK28">
        <v>4.5996463366820111</v>
      </c>
      <c r="AL28">
        <v>0</v>
      </c>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row>
    <row r="29">
      <c r="A29" t="s">
        <v>397</v>
      </c>
      <c r="B29">
        <v>2006</v>
      </c>
      <c r="C29" t="s">
        <v>400</v>
      </c>
      <c r="D29">
        <v>67</v>
      </c>
      <c r="E29" t="s">
        <v>152</v>
      </c>
      <c r="F29" t="s">
        <v>162</v>
      </c>
      <c r="G29" t="s">
        <v>175</v>
      </c>
      <c r="H29">
        <v>0.48341651973478073</v>
      </c>
      <c r="I29">
        <v>0.30437131820830599</v>
      </c>
      <c r="J29">
        <v>1.779307740166405</v>
      </c>
      <c r="K29">
        <v>9.0125925656748223</v>
      </c>
      <c r="L29">
        <v>16.35648911456332</v>
      </c>
      <c r="M29">
        <v>3.0400169317962269</v>
      </c>
      <c r="N29">
        <v>7.1475910705932773</v>
      </c>
      <c r="O29">
        <v>15.56362260751626</v>
      </c>
      <c r="P29">
        <v>14.566808995981299</v>
      </c>
      <c r="Q29">
        <v>21.918006719606279</v>
      </c>
      <c r="R29">
        <v>0.16154397858548331</v>
      </c>
      <c r="S29">
        <v>0.17559904872309789</v>
      </c>
      <c r="T29">
        <v>0.15980510156467451</v>
      </c>
      <c r="U29">
        <v>0.72805652879683735</v>
      </c>
      <c r="V29">
        <v>3.708123154391028</v>
      </c>
      <c r="W29" t="s">
        <v>147</v>
      </c>
      <c r="X29" t="s">
        <v>148</v>
      </c>
      <c r="Y29" t="s">
        <v>149</v>
      </c>
      <c r="Z29" t="s">
        <v>150</v>
      </c>
      <c r="AA29" t="s">
        <v>175</v>
      </c>
      <c r="AB29" t="s">
        <v>175</v>
      </c>
      <c r="AC29" t="s">
        <v>175</v>
      </c>
      <c r="AD29" t="s">
        <v>175</v>
      </c>
      <c r="AE29" t="s">
        <v>175</v>
      </c>
      <c r="AF29" t="s">
        <v>175</v>
      </c>
      <c r="AG29" t="s">
        <v>175</v>
      </c>
      <c r="AH29" t="s">
        <v>175</v>
      </c>
      <c r="AI29">
        <v>4.4706459616847276</v>
      </c>
      <c r="AJ29">
        <v>0.050185862385904098</v>
      </c>
      <c r="AK29">
        <v>7.876159612242251</v>
      </c>
      <c r="AL29">
        <v>12.93012178636747</v>
      </c>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row>
    <row r="30">
      <c r="A30" t="s">
        <v>397</v>
      </c>
      <c r="B30">
        <v>2006</v>
      </c>
      <c r="C30" t="s">
        <v>400</v>
      </c>
      <c r="D30">
        <v>68</v>
      </c>
      <c r="E30" t="s">
        <v>152</v>
      </c>
      <c r="F30" t="s">
        <v>47</v>
      </c>
      <c r="G30" t="s">
        <v>175</v>
      </c>
      <c r="H30">
        <v>0</v>
      </c>
      <c r="I30">
        <v>0.097661004211239202</v>
      </c>
      <c r="J30">
        <v>0.18801602057997099</v>
      </c>
      <c r="K30">
        <v>0</v>
      </c>
      <c r="L30">
        <v>0</v>
      </c>
      <c r="M30">
        <v>0.19369739671769129</v>
      </c>
      <c r="N30">
        <v>0.27438055003992229</v>
      </c>
      <c r="O30">
        <v>0</v>
      </c>
      <c r="P30">
        <v>0</v>
      </c>
      <c r="Q30">
        <v>0</v>
      </c>
      <c r="R30">
        <v>0</v>
      </c>
      <c r="S30">
        <v>0.16303398542847211</v>
      </c>
      <c r="T30">
        <v>0</v>
      </c>
      <c r="U30">
        <v>0</v>
      </c>
      <c r="V30">
        <v>0</v>
      </c>
      <c r="W30" t="s">
        <v>147</v>
      </c>
      <c r="X30" t="s">
        <v>148</v>
      </c>
      <c r="Y30" t="s">
        <v>149</v>
      </c>
      <c r="Z30" t="s">
        <v>150</v>
      </c>
      <c r="AA30" t="s">
        <v>175</v>
      </c>
      <c r="AB30" t="s">
        <v>175</v>
      </c>
      <c r="AC30" t="s">
        <v>175</v>
      </c>
      <c r="AD30" t="s">
        <v>175</v>
      </c>
      <c r="AE30" t="s">
        <v>175</v>
      </c>
      <c r="AF30" t="s">
        <v>175</v>
      </c>
      <c r="AG30" t="s">
        <v>175</v>
      </c>
      <c r="AH30" t="s">
        <v>175</v>
      </c>
      <c r="AI30">
        <v>0</v>
      </c>
      <c r="AJ30">
        <v>0</v>
      </c>
      <c r="AK30">
        <v>0.065799568549796905</v>
      </c>
      <c r="AL30">
        <v>0.22468115441288239</v>
      </c>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row>
    <row r="31">
      <c r="A31" t="s">
        <v>397</v>
      </c>
      <c r="B31">
        <v>2006</v>
      </c>
      <c r="C31" t="s">
        <v>400</v>
      </c>
      <c r="D31">
        <v>122</v>
      </c>
      <c r="E31" t="s">
        <v>18</v>
      </c>
      <c r="F31" t="s">
        <v>14</v>
      </c>
      <c r="G31" t="s">
        <v>416</v>
      </c>
      <c r="H31">
        <v>96.700279974054965</v>
      </c>
      <c r="I31">
        <v>98.238050642600115</v>
      </c>
      <c r="J31">
        <v>99.554590727917329</v>
      </c>
      <c r="K31">
        <v>100</v>
      </c>
      <c r="L31">
        <v>99.845334773082158</v>
      </c>
      <c r="M31">
        <v>97.924119660263884</v>
      </c>
      <c r="N31">
        <v>99.521084711469854</v>
      </c>
      <c r="O31">
        <v>100</v>
      </c>
      <c r="P31">
        <v>99.612569559954835</v>
      </c>
      <c r="Q31">
        <v>100</v>
      </c>
      <c r="R31">
        <v>96.170661368333157</v>
      </c>
      <c r="S31">
        <v>98.377119016124325</v>
      </c>
      <c r="T31">
        <v>98.167825903242147</v>
      </c>
      <c r="U31">
        <v>99.793061159985058</v>
      </c>
      <c r="V31">
        <v>100</v>
      </c>
      <c r="W31" t="s">
        <v>147</v>
      </c>
      <c r="X31" t="s">
        <v>148</v>
      </c>
      <c r="Y31" t="s">
        <v>149</v>
      </c>
      <c r="Z31" t="s">
        <v>150</v>
      </c>
      <c r="AA31" t="s">
        <v>175</v>
      </c>
      <c r="AB31" t="s">
        <v>175</v>
      </c>
      <c r="AC31" t="s">
        <v>175</v>
      </c>
      <c r="AD31" t="s">
        <v>175</v>
      </c>
      <c r="AE31" t="s">
        <v>175</v>
      </c>
      <c r="AF31" t="s">
        <v>175</v>
      </c>
      <c r="AG31" t="s">
        <v>175</v>
      </c>
      <c r="AH31" t="s">
        <v>175</v>
      </c>
      <c r="AI31">
        <v>99.530620798993695</v>
      </c>
      <c r="AJ31">
        <v>97.962383843032569</v>
      </c>
      <c r="AK31">
        <v>98.836899886027268</v>
      </c>
      <c r="AL31">
        <v>99.574329907907995</v>
      </c>
      <c r="AM31"/>
      <c r="AN31"/>
      <c r="AO31"/>
      <c r="AP31"/>
      <c r="AQ31"/>
      <c r="AR31"/>
      <c r="AS31"/>
      <c r="AT31"/>
      <c r="AU31">
        <v>3986.9280362949999</v>
      </c>
      <c r="AV31">
        <v>4052.6666137030011</v>
      </c>
      <c r="AW31">
        <v>4099.1850764159881</v>
      </c>
      <c r="AX31">
        <v>4120.343584611991</v>
      </c>
      <c r="AY31">
        <v>4116.643810009994</v>
      </c>
      <c r="AZ31">
        <v>1617.505312899</v>
      </c>
      <c r="BA31">
        <v>1647.482098172999</v>
      </c>
      <c r="BB31">
        <v>1655.380256288001</v>
      </c>
      <c r="BC31">
        <v>1639.5648552309949</v>
      </c>
      <c r="BD31">
        <v>1660.6640485669959</v>
      </c>
      <c r="BE31">
        <v>2370.3332332069999</v>
      </c>
      <c r="BF31">
        <v>2431.074584782999</v>
      </c>
      <c r="BG31">
        <v>2424.673500356002</v>
      </c>
      <c r="BH31">
        <v>2467.0375055559971</v>
      </c>
      <c r="BI31">
        <v>2462.0517259759999</v>
      </c>
      <c r="BJ31">
        <v>4912.2871684480097</v>
      </c>
      <c r="BK31">
        <v>5980.8360809019887</v>
      </c>
      <c r="BL31">
        <v>6051.7140250470165</v>
      </c>
      <c r="BM31">
        <v>3430.9298466389878</v>
      </c>
      <c r="BN31"/>
      <c r="BO31"/>
      <c r="BP31"/>
      <c r="BQ31"/>
      <c r="BR31"/>
      <c r="BS31"/>
      <c r="BT31"/>
      <c r="BU31"/>
    </row>
    <row r="32">
      <c r="A32" t="s">
        <v>397</v>
      </c>
      <c r="B32">
        <v>2006</v>
      </c>
      <c r="C32" t="s">
        <v>400</v>
      </c>
      <c r="D32">
        <v>123</v>
      </c>
      <c r="E32" t="s">
        <v>18</v>
      </c>
      <c r="F32" t="s">
        <v>52</v>
      </c>
      <c r="G32" t="s">
        <v>175</v>
      </c>
      <c r="H32">
        <v>3.299720025945049</v>
      </c>
      <c r="I32">
        <v>1.761949357399833</v>
      </c>
      <c r="J32">
        <v>0.44540927208266018</v>
      </c>
      <c r="K32">
        <v>0</v>
      </c>
      <c r="L32">
        <v>0.15466522691787579</v>
      </c>
      <c r="M32">
        <v>2.0758803397361212</v>
      </c>
      <c r="N32">
        <v>0.47891528853015358</v>
      </c>
      <c r="O32">
        <v>0</v>
      </c>
      <c r="P32">
        <v>0.38743044004517552</v>
      </c>
      <c r="Q32">
        <v>0</v>
      </c>
      <c r="R32">
        <v>3.829338631666849</v>
      </c>
      <c r="S32">
        <v>1.622880983875683</v>
      </c>
      <c r="T32">
        <v>1.8321740967578339</v>
      </c>
      <c r="U32">
        <v>0.20693884001495921</v>
      </c>
      <c r="V32">
        <v>0</v>
      </c>
      <c r="W32" t="s">
        <v>147</v>
      </c>
      <c r="X32" t="s">
        <v>148</v>
      </c>
      <c r="Y32" t="s">
        <v>149</v>
      </c>
      <c r="Z32" t="s">
        <v>150</v>
      </c>
      <c r="AA32" t="s">
        <v>175</v>
      </c>
      <c r="AB32" t="s">
        <v>175</v>
      </c>
      <c r="AC32" t="s">
        <v>175</v>
      </c>
      <c r="AD32" t="s">
        <v>175</v>
      </c>
      <c r="AE32" t="s">
        <v>175</v>
      </c>
      <c r="AF32" t="s">
        <v>175</v>
      </c>
      <c r="AG32" t="s">
        <v>175</v>
      </c>
      <c r="AH32" t="s">
        <v>175</v>
      </c>
      <c r="AI32">
        <v>0.46937920100633018</v>
      </c>
      <c r="AJ32">
        <v>2.0376161569674451</v>
      </c>
      <c r="AK32">
        <v>1.163100113972741</v>
      </c>
      <c r="AL32">
        <v>0.42567009209199702</v>
      </c>
      <c r="AM32"/>
      <c r="AN32"/>
      <c r="AO32"/>
      <c r="AP32"/>
      <c r="AQ32"/>
      <c r="AR32"/>
      <c r="AS32"/>
      <c r="AT32"/>
      <c r="AU32">
        <v>136.04662041200001</v>
      </c>
      <c r="AV32">
        <v>72.686635057000004</v>
      </c>
      <c r="AW32">
        <v>18.339837748000001</v>
      </c>
      <c r="AX32">
        <v>0</v>
      </c>
      <c r="AY32">
        <v>6.3768793050000001</v>
      </c>
      <c r="AZ32">
        <v>34.289279190000002</v>
      </c>
      <c r="BA32">
        <v>7.9280121060000006</v>
      </c>
      <c r="BB32">
        <v>0</v>
      </c>
      <c r="BC32">
        <v>6.3768793050000001</v>
      </c>
      <c r="BD32">
        <v>0</v>
      </c>
      <c r="BE32">
        <v>94.38230423600001</v>
      </c>
      <c r="BF32">
        <v>40.10429207</v>
      </c>
      <c r="BG32">
        <v>45.253360147000002</v>
      </c>
      <c r="BH32">
        <v>5.1158454679999998</v>
      </c>
      <c r="BI32">
        <v>0</v>
      </c>
      <c r="BJ32">
        <v>23.165990604000001</v>
      </c>
      <c r="BK32">
        <v>124.401303363</v>
      </c>
      <c r="BL32">
        <v>71.215803817999998</v>
      </c>
      <c r="BM32">
        <v>14.666874737000001</v>
      </c>
      <c r="BN32"/>
      <c r="BO32"/>
      <c r="BP32"/>
      <c r="BQ32"/>
      <c r="BR32"/>
      <c r="BS32"/>
      <c r="BT32"/>
      <c r="BU32"/>
    </row>
    <row r="33">
      <c r="A33" t="s">
        <v>397</v>
      </c>
      <c r="B33">
        <v>2006</v>
      </c>
      <c r="C33" t="s">
        <v>400</v>
      </c>
      <c r="D33">
        <v>124</v>
      </c>
      <c r="E33" t="s">
        <v>51</v>
      </c>
      <c r="F33" t="s">
        <v>15</v>
      </c>
      <c r="G33" t="s">
        <v>417</v>
      </c>
      <c r="H33">
        <v>94.414303873748821</v>
      </c>
      <c r="I33">
        <v>97.028242520398678</v>
      </c>
      <c r="J33">
        <v>98.607945638074241</v>
      </c>
      <c r="K33">
        <v>99.131328090752717</v>
      </c>
      <c r="L33">
        <v>98.81140412695477</v>
      </c>
      <c r="M33">
        <v>94.280252992927274</v>
      </c>
      <c r="N33">
        <v>97.841785808232217</v>
      </c>
      <c r="O33">
        <v>99.064417707280811</v>
      </c>
      <c r="P33">
        <v>97.945449147351965</v>
      </c>
      <c r="Q33">
        <v>99.252457530425119</v>
      </c>
      <c r="R33">
        <v>94.922762087716421</v>
      </c>
      <c r="S33">
        <v>96.414393246399115</v>
      </c>
      <c r="T33">
        <v>97.489610087224449</v>
      </c>
      <c r="U33">
        <v>99.302079139069079</v>
      </c>
      <c r="V33">
        <v>99.590583447063707</v>
      </c>
      <c r="W33" t="s">
        <v>147</v>
      </c>
      <c r="X33" t="s">
        <v>148</v>
      </c>
      <c r="Y33" t="s">
        <v>149</v>
      </c>
      <c r="Z33" t="s">
        <v>150</v>
      </c>
      <c r="AA33" t="s">
        <v>175</v>
      </c>
      <c r="AB33" t="s">
        <v>175</v>
      </c>
      <c r="AC33" t="s">
        <v>175</v>
      </c>
      <c r="AD33" t="s">
        <v>175</v>
      </c>
      <c r="AE33" t="s">
        <v>175</v>
      </c>
      <c r="AF33" t="s">
        <v>175</v>
      </c>
      <c r="AG33" t="s">
        <v>175</v>
      </c>
      <c r="AH33" t="s">
        <v>175</v>
      </c>
      <c r="AI33">
        <v>98.381063512547911</v>
      </c>
      <c r="AJ33">
        <v>97.217975880401482</v>
      </c>
      <c r="AK33">
        <v>96.934027651762264</v>
      </c>
      <c r="AL33">
        <v>98.330319064471794</v>
      </c>
      <c r="AM33"/>
      <c r="AN33"/>
      <c r="AO33"/>
      <c r="AP33"/>
      <c r="AQ33"/>
      <c r="AR33"/>
      <c r="AS33"/>
      <c r="AT33"/>
      <c r="AU33">
        <v>3892.6778210209991</v>
      </c>
      <c r="AV33">
        <v>4002.757755030002</v>
      </c>
      <c r="AW33">
        <v>4060.2067289929892</v>
      </c>
      <c r="AX33">
        <v>4084.5513173279942</v>
      </c>
      <c r="AY33">
        <v>4074.0146355569941</v>
      </c>
      <c r="AZ33">
        <v>1557.3161203449999</v>
      </c>
      <c r="BA33">
        <v>1619.6828143469979</v>
      </c>
      <c r="BB33">
        <v>1639.892811733002</v>
      </c>
      <c r="BC33">
        <v>1612.1250245949959</v>
      </c>
      <c r="BD33">
        <v>1648.249879526996</v>
      </c>
      <c r="BE33">
        <v>2339.576065746</v>
      </c>
      <c r="BF33">
        <v>2382.5721201509991</v>
      </c>
      <c r="BG33">
        <v>2407.922065744001</v>
      </c>
      <c r="BH33">
        <v>2454.8996770729968</v>
      </c>
      <c r="BI33">
        <v>2451.971678668001</v>
      </c>
      <c r="BJ33">
        <v>4855.5513070390089</v>
      </c>
      <c r="BK33">
        <v>5935.3882076759901</v>
      </c>
      <c r="BL33">
        <v>5935.2024934100154</v>
      </c>
      <c r="BM33">
        <v>3388.0662498039892</v>
      </c>
      <c r="BN33"/>
      <c r="BO33"/>
      <c r="BP33"/>
      <c r="BQ33"/>
      <c r="BR33"/>
      <c r="BS33"/>
      <c r="BT33"/>
      <c r="BU33"/>
    </row>
    <row r="34">
      <c r="A34" t="s">
        <v>397</v>
      </c>
      <c r="B34">
        <v>2006</v>
      </c>
      <c r="C34" t="s">
        <v>400</v>
      </c>
      <c r="D34">
        <v>125</v>
      </c>
      <c r="E34" t="s">
        <v>51</v>
      </c>
      <c r="F34" t="s">
        <v>16</v>
      </c>
      <c r="G34" t="s">
        <v>418</v>
      </c>
      <c r="H34">
        <v>2.285976100306113</v>
      </c>
      <c r="I34">
        <v>1.2098081222014521</v>
      </c>
      <c r="J34">
        <v>0.94664508984310691</v>
      </c>
      <c r="K34">
        <v>0.86867190924735749</v>
      </c>
      <c r="L34">
        <v>1.0339306461273789</v>
      </c>
      <c r="M34">
        <v>3.6438666673366229</v>
      </c>
      <c r="N34">
        <v>1.6792989032376271</v>
      </c>
      <c r="O34">
        <v>0.93558229271918469</v>
      </c>
      <c r="P34">
        <v>1.6671204126029111</v>
      </c>
      <c r="Q34">
        <v>0.74754246957488546</v>
      </c>
      <c r="R34">
        <v>1.2478992806167311</v>
      </c>
      <c r="S34">
        <v>1.962725769725217</v>
      </c>
      <c r="T34">
        <v>0.67821581601766778</v>
      </c>
      <c r="U34">
        <v>0.49098202091599052</v>
      </c>
      <c r="V34">
        <v>0.40941655293631563</v>
      </c>
      <c r="W34" t="s">
        <v>147</v>
      </c>
      <c r="X34" t="s">
        <v>148</v>
      </c>
      <c r="Y34" t="s">
        <v>149</v>
      </c>
      <c r="Z34" t="s">
        <v>150</v>
      </c>
      <c r="AA34" t="s">
        <v>175</v>
      </c>
      <c r="AB34" t="s">
        <v>175</v>
      </c>
      <c r="AC34" t="s">
        <v>175</v>
      </c>
      <c r="AD34" t="s">
        <v>175</v>
      </c>
      <c r="AE34" t="s">
        <v>175</v>
      </c>
      <c r="AF34" t="s">
        <v>175</v>
      </c>
      <c r="AG34" t="s">
        <v>175</v>
      </c>
      <c r="AH34" t="s">
        <v>175</v>
      </c>
      <c r="AI34">
        <v>1.1495572864457639</v>
      </c>
      <c r="AJ34">
        <v>0.74440796263111209</v>
      </c>
      <c r="AK34">
        <v>1.90287223426497</v>
      </c>
      <c r="AL34">
        <v>1.2440108434362149</v>
      </c>
      <c r="AM34"/>
      <c r="AN34"/>
      <c r="AO34"/>
      <c r="AP34"/>
      <c r="AQ34"/>
      <c r="AR34"/>
      <c r="AS34"/>
      <c r="AT34"/>
      <c r="AU34">
        <v>94.250215274000013</v>
      </c>
      <c r="AV34">
        <v>49.908858672999997</v>
      </c>
      <c r="AW34">
        <v>38.978347423000002</v>
      </c>
      <c r="AX34">
        <v>35.79226728399999</v>
      </c>
      <c r="AY34">
        <v>42.629174452999997</v>
      </c>
      <c r="AZ34">
        <v>60.189192553999987</v>
      </c>
      <c r="BA34">
        <v>27.799283826</v>
      </c>
      <c r="BB34">
        <v>15.487444555</v>
      </c>
      <c r="BC34">
        <v>27.439830636</v>
      </c>
      <c r="BD34">
        <v>12.414169040000001</v>
      </c>
      <c r="BE34">
        <v>30.757167461000002</v>
      </c>
      <c r="BF34">
        <v>48.502464631999999</v>
      </c>
      <c r="BG34">
        <v>16.751434612000001</v>
      </c>
      <c r="BH34">
        <v>12.137828483</v>
      </c>
      <c r="BI34">
        <v>10.080047307999999</v>
      </c>
      <c r="BJ34">
        <v>56.735861408999988</v>
      </c>
      <c r="BK34">
        <v>45.447873225999999</v>
      </c>
      <c r="BL34">
        <v>116.511531637</v>
      </c>
      <c r="BM34">
        <v>42.863596835000003</v>
      </c>
      <c r="BN34"/>
      <c r="BO34"/>
      <c r="BP34"/>
      <c r="BQ34"/>
      <c r="BR34"/>
      <c r="BS34"/>
      <c r="BT34"/>
      <c r="BU34"/>
    </row>
    <row r="35">
      <c r="A35" t="s">
        <v>397</v>
      </c>
      <c r="B35">
        <v>2006</v>
      </c>
      <c r="C35" t="s">
        <v>400</v>
      </c>
      <c r="D35">
        <v>126</v>
      </c>
      <c r="E35" t="s">
        <v>51</v>
      </c>
      <c r="F35" t="s">
        <v>22</v>
      </c>
      <c r="G35" t="s">
        <v>419</v>
      </c>
      <c r="H35">
        <v>3.299720025945049</v>
      </c>
      <c r="I35">
        <v>1.761949357399833</v>
      </c>
      <c r="J35">
        <v>0.44540927208266018</v>
      </c>
      <c r="K35">
        <v>0</v>
      </c>
      <c r="L35">
        <v>0.15466522691787579</v>
      </c>
      <c r="M35">
        <v>2.0758803397361212</v>
      </c>
      <c r="N35">
        <v>0.47891528853015358</v>
      </c>
      <c r="O35">
        <v>0</v>
      </c>
      <c r="P35">
        <v>0.38743044004517552</v>
      </c>
      <c r="Q35">
        <v>0</v>
      </c>
      <c r="R35">
        <v>3.829338631666849</v>
      </c>
      <c r="S35">
        <v>1.622880983875683</v>
      </c>
      <c r="T35">
        <v>1.8321740967578339</v>
      </c>
      <c r="U35">
        <v>0.20693884001495921</v>
      </c>
      <c r="V35">
        <v>0</v>
      </c>
      <c r="W35" t="s">
        <v>147</v>
      </c>
      <c r="X35" t="s">
        <v>148</v>
      </c>
      <c r="Y35" t="s">
        <v>149</v>
      </c>
      <c r="Z35" t="s">
        <v>150</v>
      </c>
      <c r="AA35" t="s">
        <v>175</v>
      </c>
      <c r="AB35" t="s">
        <v>175</v>
      </c>
      <c r="AC35" t="s">
        <v>175</v>
      </c>
      <c r="AD35" t="s">
        <v>175</v>
      </c>
      <c r="AE35" t="s">
        <v>175</v>
      </c>
      <c r="AF35" t="s">
        <v>175</v>
      </c>
      <c r="AG35" t="s">
        <v>175</v>
      </c>
      <c r="AH35" t="s">
        <v>175</v>
      </c>
      <c r="AI35">
        <v>0.46937920100633018</v>
      </c>
      <c r="AJ35">
        <v>2.0376161569674451</v>
      </c>
      <c r="AK35">
        <v>1.163100113972741</v>
      </c>
      <c r="AL35">
        <v>0.42567009209199702</v>
      </c>
      <c r="AM35"/>
      <c r="AN35"/>
      <c r="AO35"/>
      <c r="AP35"/>
      <c r="AQ35"/>
      <c r="AR35"/>
      <c r="AS35"/>
      <c r="AT35"/>
      <c r="AU35">
        <v>136.04662041200001</v>
      </c>
      <c r="AV35">
        <v>72.686635057000004</v>
      </c>
      <c r="AW35">
        <v>18.339837748000001</v>
      </c>
      <c r="AX35">
        <v>0</v>
      </c>
      <c r="AY35">
        <v>6.3768793050000001</v>
      </c>
      <c r="AZ35">
        <v>34.289279190000002</v>
      </c>
      <c r="BA35">
        <v>7.9280121060000006</v>
      </c>
      <c r="BB35">
        <v>0</v>
      </c>
      <c r="BC35">
        <v>6.3768793050000001</v>
      </c>
      <c r="BD35">
        <v>0</v>
      </c>
      <c r="BE35">
        <v>94.38230423600001</v>
      </c>
      <c r="BF35">
        <v>40.10429207</v>
      </c>
      <c r="BG35">
        <v>45.253360147000002</v>
      </c>
      <c r="BH35">
        <v>5.1158454679999998</v>
      </c>
      <c r="BI35">
        <v>0</v>
      </c>
      <c r="BJ35">
        <v>23.165990604000001</v>
      </c>
      <c r="BK35">
        <v>124.401303363</v>
      </c>
      <c r="BL35">
        <v>71.215803817999998</v>
      </c>
      <c r="BM35">
        <v>14.666874737000001</v>
      </c>
      <c r="BN35"/>
      <c r="BO35"/>
      <c r="BP35"/>
      <c r="BQ35"/>
      <c r="BR35"/>
      <c r="BS35"/>
      <c r="BT35"/>
      <c r="BU35"/>
    </row>
    <row r="36">
      <c r="A36" t="s">
        <v>397</v>
      </c>
      <c r="B36">
        <v>2006</v>
      </c>
      <c r="C36" t="s">
        <v>400</v>
      </c>
      <c r="D36">
        <v>127</v>
      </c>
      <c r="E36" t="s">
        <v>51</v>
      </c>
      <c r="F36" t="s">
        <v>19</v>
      </c>
      <c r="G36" t="s">
        <v>420</v>
      </c>
      <c r="H36">
        <v>0</v>
      </c>
      <c r="I36">
        <v>0</v>
      </c>
      <c r="J36">
        <v>0</v>
      </c>
      <c r="K36">
        <v>0</v>
      </c>
      <c r="L36">
        <v>0</v>
      </c>
      <c r="M36">
        <v>0</v>
      </c>
      <c r="N36">
        <v>0</v>
      </c>
      <c r="O36">
        <v>0</v>
      </c>
      <c r="P36">
        <v>0</v>
      </c>
      <c r="Q36">
        <v>0</v>
      </c>
      <c r="R36">
        <v>0</v>
      </c>
      <c r="S36">
        <v>0</v>
      </c>
      <c r="T36">
        <v>0</v>
      </c>
      <c r="U36">
        <v>0</v>
      </c>
      <c r="V36">
        <v>0</v>
      </c>
      <c r="W36" t="s">
        <v>147</v>
      </c>
      <c r="X36" t="s">
        <v>148</v>
      </c>
      <c r="Y36" t="s">
        <v>149</v>
      </c>
      <c r="Z36" t="s">
        <v>150</v>
      </c>
      <c r="AA36" t="s">
        <v>175</v>
      </c>
      <c r="AB36" t="s">
        <v>175</v>
      </c>
      <c r="AC36" t="s">
        <v>175</v>
      </c>
      <c r="AD36" t="s">
        <v>175</v>
      </c>
      <c r="AE36" t="s">
        <v>175</v>
      </c>
      <c r="AF36" t="s">
        <v>175</v>
      </c>
      <c r="AG36" t="s">
        <v>175</v>
      </c>
      <c r="AH36" t="s">
        <v>175</v>
      </c>
      <c r="AI36">
        <v>0</v>
      </c>
      <c r="AJ36">
        <v>0</v>
      </c>
      <c r="AK36">
        <v>0</v>
      </c>
      <c r="AL36">
        <v>0</v>
      </c>
      <c r="AM36"/>
      <c r="AN36"/>
      <c r="AO36"/>
      <c r="AP36"/>
      <c r="AQ36"/>
      <c r="AR36"/>
      <c r="AS36"/>
      <c r="AT36"/>
      <c r="AU36">
        <v>1587.2474404240011</v>
      </c>
      <c r="AV36">
        <v>2563.8722765540001</v>
      </c>
      <c r="AW36">
        <v>3402.5178985549942</v>
      </c>
      <c r="AX36">
        <v>3980.3398770079939</v>
      </c>
      <c r="AY36">
        <v>4058.2119458409929</v>
      </c>
      <c r="AZ36">
        <v>1459.7646373319999</v>
      </c>
      <c r="BA36">
        <v>1623.1728634429981</v>
      </c>
      <c r="BB36">
        <v>1651.076189708001</v>
      </c>
      <c r="BC36">
        <v>1639.5648552309949</v>
      </c>
      <c r="BD36">
        <v>1660.6640485669959</v>
      </c>
      <c r="BE36">
        <v>736.60210725599995</v>
      </c>
      <c r="BF36">
        <v>1154.829566269</v>
      </c>
      <c r="BG36">
        <v>1544.365245981001</v>
      </c>
      <c r="BH36">
        <v>1871.801158584002</v>
      </c>
      <c r="BI36">
        <v>2250.348766011005</v>
      </c>
      <c r="BJ36">
        <v>3460.4068392070089</v>
      </c>
      <c r="BK36">
        <v>4710.9560715459966</v>
      </c>
      <c r="BL36">
        <v>4207.6191506130044</v>
      </c>
      <c r="BM36">
        <v>3213.2073770159868</v>
      </c>
      <c r="BN36"/>
      <c r="BO36"/>
      <c r="BP36"/>
      <c r="BQ36"/>
      <c r="BR36"/>
      <c r="BS36"/>
      <c r="BT36"/>
      <c r="BU36"/>
    </row>
    <row r="37">
      <c r="A37" t="s">
        <v>397</v>
      </c>
      <c r="B37">
        <v>2006</v>
      </c>
      <c r="C37" t="s">
        <v>400</v>
      </c>
      <c r="D37">
        <v>128</v>
      </c>
      <c r="E37" t="s">
        <v>163</v>
      </c>
      <c r="F37" t="s">
        <v>50</v>
      </c>
      <c r="G37" t="s">
        <v>421</v>
      </c>
      <c r="H37">
        <v>2.3639808498170312</v>
      </c>
      <c r="I37">
        <v>1.2315066456304751</v>
      </c>
      <c r="J37">
        <v>0.9508803993080418</v>
      </c>
      <c r="K37">
        <v>0.86867190924735749</v>
      </c>
      <c r="L37">
        <v>1.035532254438513</v>
      </c>
      <c r="M37">
        <v>3.7211125103586191</v>
      </c>
      <c r="N37">
        <v>1.687380024148879</v>
      </c>
      <c r="O37">
        <v>0.93558229271918469</v>
      </c>
      <c r="P37">
        <v>1.6736044657491791</v>
      </c>
      <c r="Q37">
        <v>0.74754246957488546</v>
      </c>
      <c r="R37">
        <v>1.2975883318897881</v>
      </c>
      <c r="S37">
        <v>1.995103932046963</v>
      </c>
      <c r="T37">
        <v>0.69087382732316238</v>
      </c>
      <c r="U37">
        <v>0.49200016034067118</v>
      </c>
      <c r="V37">
        <v>0.40941655293631563</v>
      </c>
      <c r="W37" t="s">
        <v>147</v>
      </c>
      <c r="X37" t="s">
        <v>148</v>
      </c>
      <c r="Y37" t="s">
        <v>149</v>
      </c>
      <c r="Z37" t="s">
        <v>150</v>
      </c>
      <c r="AA37" t="s">
        <v>175</v>
      </c>
      <c r="AB37" t="s">
        <v>175</v>
      </c>
      <c r="AC37" t="s">
        <v>175</v>
      </c>
      <c r="AD37" t="s">
        <v>175</v>
      </c>
      <c r="AE37" t="s">
        <v>175</v>
      </c>
      <c r="AF37" t="s">
        <v>175</v>
      </c>
      <c r="AG37" t="s">
        <v>175</v>
      </c>
      <c r="AH37" t="s">
        <v>175</v>
      </c>
      <c r="AI37">
        <v>1.1549785153730161</v>
      </c>
      <c r="AJ37">
        <v>0.75989163741043142</v>
      </c>
      <c r="AK37">
        <v>1.9252649935998061</v>
      </c>
      <c r="AL37">
        <v>1.249328862756844</v>
      </c>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row>
    <row r="38">
      <c r="A38" t="s">
        <v>397</v>
      </c>
      <c r="B38">
        <v>2006</v>
      </c>
      <c r="C38" t="s">
        <v>400</v>
      </c>
      <c r="D38">
        <v>129</v>
      </c>
      <c r="E38" t="s">
        <v>163</v>
      </c>
      <c r="F38" t="s">
        <v>49</v>
      </c>
      <c r="G38" t="s">
        <v>175</v>
      </c>
      <c r="H38">
        <v>97.636019150182946</v>
      </c>
      <c r="I38">
        <v>98.768493354369539</v>
      </c>
      <c r="J38">
        <v>99.049119600691967</v>
      </c>
      <c r="K38">
        <v>99.131328090752717</v>
      </c>
      <c r="L38">
        <v>98.964467745561478</v>
      </c>
      <c r="M38">
        <v>96.278887489641392</v>
      </c>
      <c r="N38">
        <v>98.312619975851106</v>
      </c>
      <c r="O38">
        <v>99.064417707280811</v>
      </c>
      <c r="P38">
        <v>98.32639553425085</v>
      </c>
      <c r="Q38">
        <v>99.252457530425119</v>
      </c>
      <c r="R38">
        <v>98.702411668110216</v>
      </c>
      <c r="S38">
        <v>98.004896067953041</v>
      </c>
      <c r="T38">
        <v>99.309126172676812</v>
      </c>
      <c r="U38">
        <v>99.507999839659334</v>
      </c>
      <c r="V38">
        <v>99.590583447063707</v>
      </c>
      <c r="W38" t="s">
        <v>147</v>
      </c>
      <c r="X38" t="s">
        <v>148</v>
      </c>
      <c r="Y38" t="s">
        <v>149</v>
      </c>
      <c r="Z38" t="s">
        <v>150</v>
      </c>
      <c r="AA38" t="s">
        <v>175</v>
      </c>
      <c r="AB38" t="s">
        <v>175</v>
      </c>
      <c r="AC38" t="s">
        <v>175</v>
      </c>
      <c r="AD38" t="s">
        <v>175</v>
      </c>
      <c r="AE38" t="s">
        <v>175</v>
      </c>
      <c r="AF38" t="s">
        <v>175</v>
      </c>
      <c r="AG38" t="s">
        <v>175</v>
      </c>
      <c r="AH38" t="s">
        <v>175</v>
      </c>
      <c r="AI38">
        <v>98.845021484626969</v>
      </c>
      <c r="AJ38">
        <v>99.240108362589595</v>
      </c>
      <c r="AK38">
        <v>98.074735006400161</v>
      </c>
      <c r="AL38">
        <v>98.750671137243174</v>
      </c>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row>
    <row r="39">
      <c r="A39" t="s">
        <v>397</v>
      </c>
      <c r="B39">
        <v>2006</v>
      </c>
      <c r="C39" t="s">
        <v>400</v>
      </c>
      <c r="D39">
        <v>135</v>
      </c>
      <c r="E39" t="s">
        <v>46</v>
      </c>
      <c r="F39" t="s">
        <v>45</v>
      </c>
      <c r="G39" t="s">
        <v>422</v>
      </c>
      <c r="H39">
        <v>38.497627867829983</v>
      </c>
      <c r="I39">
        <v>62.14915722246689</v>
      </c>
      <c r="J39">
        <v>82.635028797289806</v>
      </c>
      <c r="K39">
        <v>96.602135119826897</v>
      </c>
      <c r="L39">
        <v>98.428124708615826</v>
      </c>
      <c r="M39">
        <v>88.374465222449814</v>
      </c>
      <c r="N39">
        <v>98.052612664630459</v>
      </c>
      <c r="O39">
        <v>99.739995293307928</v>
      </c>
      <c r="P39">
        <v>99.612569559954835</v>
      </c>
      <c r="Q39">
        <v>100</v>
      </c>
      <c r="R39">
        <v>29.885887278504441</v>
      </c>
      <c r="S39">
        <v>46.731929326769517</v>
      </c>
      <c r="T39">
        <v>62.526760232345097</v>
      </c>
      <c r="U39">
        <v>75.71541457202396</v>
      </c>
      <c r="V39">
        <v>91.401360185433461</v>
      </c>
      <c r="W39" t="s">
        <v>147</v>
      </c>
      <c r="X39" t="s">
        <v>148</v>
      </c>
      <c r="Y39" t="s">
        <v>149</v>
      </c>
      <c r="Z39" t="s">
        <v>150</v>
      </c>
      <c r="AA39" t="s">
        <v>175</v>
      </c>
      <c r="AB39" t="s">
        <v>175</v>
      </c>
      <c r="AC39" t="s">
        <v>175</v>
      </c>
      <c r="AD39" t="s">
        <v>175</v>
      </c>
      <c r="AE39" t="s">
        <v>175</v>
      </c>
      <c r="AF39" t="s">
        <v>175</v>
      </c>
      <c r="AG39" t="s">
        <v>175</v>
      </c>
      <c r="AH39" t="s">
        <v>175</v>
      </c>
      <c r="AI39">
        <v>70.113254602778497</v>
      </c>
      <c r="AJ39">
        <v>77.162537261655586</v>
      </c>
      <c r="AK39">
        <v>68.719049020899078</v>
      </c>
      <c r="AL39">
        <v>93.255468844676713</v>
      </c>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row>
    <row r="40">
      <c r="A40" t="s">
        <v>397</v>
      </c>
      <c r="B40">
        <v>2006</v>
      </c>
      <c r="C40" t="s">
        <v>400</v>
      </c>
      <c r="D40">
        <v>136</v>
      </c>
      <c r="E40" t="s">
        <v>46</v>
      </c>
      <c r="F40" t="s">
        <v>44</v>
      </c>
      <c r="G40" t="s">
        <v>423</v>
      </c>
      <c r="H40">
        <v>36.476406015363857</v>
      </c>
      <c r="I40">
        <v>20.365676529774351</v>
      </c>
      <c r="J40">
        <v>8.1443828612288556</v>
      </c>
      <c r="K40">
        <v>1.3433487211773949</v>
      </c>
      <c r="L40">
        <v>0.82649784102008894</v>
      </c>
      <c r="M40">
        <v>6.6970408220127942</v>
      </c>
      <c r="N40">
        <v>1.240102285079081</v>
      </c>
      <c r="O40">
        <v>0.26000470669206671</v>
      </c>
      <c r="P40">
        <v>0</v>
      </c>
      <c r="Q40">
        <v>0</v>
      </c>
      <c r="R40">
        <v>41.506363621228182</v>
      </c>
      <c r="S40">
        <v>28.285279187160171</v>
      </c>
      <c r="T40">
        <v>22.455734733985079</v>
      </c>
      <c r="U40">
        <v>11.17436408172555</v>
      </c>
      <c r="V40">
        <v>3.2699494238726969</v>
      </c>
      <c r="W40" t="s">
        <v>147</v>
      </c>
      <c r="X40" t="s">
        <v>148</v>
      </c>
      <c r="Y40" t="s">
        <v>149</v>
      </c>
      <c r="Z40" t="s">
        <v>150</v>
      </c>
      <c r="AA40" t="s">
        <v>175</v>
      </c>
      <c r="AB40" t="s">
        <v>175</v>
      </c>
      <c r="AC40" t="s">
        <v>175</v>
      </c>
      <c r="AD40" t="s">
        <v>175</v>
      </c>
      <c r="AE40" t="s">
        <v>175</v>
      </c>
      <c r="AF40" t="s">
        <v>175</v>
      </c>
      <c r="AG40" t="s">
        <v>175</v>
      </c>
      <c r="AH40" t="s">
        <v>175</v>
      </c>
      <c r="AI40">
        <v>22.99171326873579</v>
      </c>
      <c r="AJ40">
        <v>11.50815658255663</v>
      </c>
      <c r="AK40">
        <v>11.9037964266219</v>
      </c>
      <c r="AL40">
        <v>5.8810338164031482</v>
      </c>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row>
    <row r="41">
      <c r="A41" t="s">
        <v>397</v>
      </c>
      <c r="B41">
        <v>2006</v>
      </c>
      <c r="C41" t="s">
        <v>400</v>
      </c>
      <c r="D41">
        <v>137</v>
      </c>
      <c r="E41" t="s">
        <v>46</v>
      </c>
      <c r="F41" t="s">
        <v>43</v>
      </c>
      <c r="G41" t="s">
        <v>424</v>
      </c>
      <c r="H41">
        <v>21.726246090861139</v>
      </c>
      <c r="I41">
        <v>15.723216890358829</v>
      </c>
      <c r="J41">
        <v>8.7751790693988205</v>
      </c>
      <c r="K41">
        <v>2.054516158995797</v>
      </c>
      <c r="L41">
        <v>0.59071222344621366</v>
      </c>
      <c r="M41">
        <v>2.85261361580128</v>
      </c>
      <c r="N41">
        <v>0.22836976176029589</v>
      </c>
      <c r="O41">
        <v>0</v>
      </c>
      <c r="P41">
        <v>0</v>
      </c>
      <c r="Q41">
        <v>0</v>
      </c>
      <c r="R41">
        <v>24.778410468600509</v>
      </c>
      <c r="S41">
        <v>23.35991050219468</v>
      </c>
      <c r="T41">
        <v>13.18533093691194</v>
      </c>
      <c r="U41">
        <v>12.90328250623574</v>
      </c>
      <c r="V41">
        <v>5.328690390694045</v>
      </c>
      <c r="W41" t="s">
        <v>147</v>
      </c>
      <c r="X41" t="s">
        <v>148</v>
      </c>
      <c r="Y41" t="s">
        <v>149</v>
      </c>
      <c r="Z41" t="s">
        <v>150</v>
      </c>
      <c r="AA41" t="s">
        <v>175</v>
      </c>
      <c r="AB41" t="s">
        <v>175</v>
      </c>
      <c r="AC41" t="s">
        <v>175</v>
      </c>
      <c r="AD41" t="s">
        <v>175</v>
      </c>
      <c r="AE41" t="s">
        <v>175</v>
      </c>
      <c r="AF41" t="s">
        <v>175</v>
      </c>
      <c r="AG41" t="s">
        <v>175</v>
      </c>
      <c r="AH41" t="s">
        <v>175</v>
      </c>
      <c r="AI41">
        <v>6.4256529274794003</v>
      </c>
      <c r="AJ41">
        <v>9.2916899988205017</v>
      </c>
      <c r="AK41">
        <v>18.214054438506039</v>
      </c>
      <c r="AL41">
        <v>0.43782724682810659</v>
      </c>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row>
    <row r="42">
      <c r="A42" t="s">
        <v>397</v>
      </c>
      <c r="B42">
        <v>2006</v>
      </c>
      <c r="C42" t="s">
        <v>400</v>
      </c>
      <c r="D42">
        <v>138</v>
      </c>
      <c r="E42" t="s">
        <v>46</v>
      </c>
      <c r="F42" t="s">
        <v>42</v>
      </c>
      <c r="G42" t="s">
        <v>175</v>
      </c>
      <c r="H42">
        <v>3.299720025945049</v>
      </c>
      <c r="I42">
        <v>1.761949357399833</v>
      </c>
      <c r="J42">
        <v>0.44540927208266018</v>
      </c>
      <c r="K42">
        <v>0</v>
      </c>
      <c r="L42">
        <v>0.15466522691787579</v>
      </c>
      <c r="M42">
        <v>2.0758803397361212</v>
      </c>
      <c r="N42">
        <v>0.47891528853015358</v>
      </c>
      <c r="O42">
        <v>0</v>
      </c>
      <c r="P42">
        <v>0.38743044004517552</v>
      </c>
      <c r="Q42">
        <v>0</v>
      </c>
      <c r="R42">
        <v>3.829338631666849</v>
      </c>
      <c r="S42">
        <v>1.622880983875683</v>
      </c>
      <c r="T42">
        <v>1.8321740967578339</v>
      </c>
      <c r="U42">
        <v>0.20693884001495921</v>
      </c>
      <c r="V42">
        <v>0</v>
      </c>
      <c r="W42" t="s">
        <v>147</v>
      </c>
      <c r="X42" t="s">
        <v>148</v>
      </c>
      <c r="Y42" t="s">
        <v>149</v>
      </c>
      <c r="Z42" t="s">
        <v>150</v>
      </c>
      <c r="AA42" t="s">
        <v>175</v>
      </c>
      <c r="AB42" t="s">
        <v>175</v>
      </c>
      <c r="AC42" t="s">
        <v>175</v>
      </c>
      <c r="AD42" t="s">
        <v>175</v>
      </c>
      <c r="AE42" t="s">
        <v>175</v>
      </c>
      <c r="AF42" t="s">
        <v>175</v>
      </c>
      <c r="AG42" t="s">
        <v>175</v>
      </c>
      <c r="AH42" t="s">
        <v>175</v>
      </c>
      <c r="AI42">
        <v>0.46937920100633018</v>
      </c>
      <c r="AJ42">
        <v>2.0376161569674451</v>
      </c>
      <c r="AK42">
        <v>1.163100113972741</v>
      </c>
      <c r="AL42">
        <v>0.42567009209199702</v>
      </c>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row>
    <row r="43">
      <c r="A43" t="s">
        <v>397</v>
      </c>
      <c r="B43">
        <v>2006</v>
      </c>
      <c r="C43" t="s">
        <v>400</v>
      </c>
      <c r="D43">
        <v>139</v>
      </c>
      <c r="E43" t="s">
        <v>46</v>
      </c>
      <c r="F43" t="s">
        <v>19</v>
      </c>
      <c r="G43" t="s">
        <v>175</v>
      </c>
      <c r="H43">
        <v>0</v>
      </c>
      <c r="I43">
        <v>0</v>
      </c>
      <c r="J43">
        <v>0</v>
      </c>
      <c r="K43">
        <v>0</v>
      </c>
      <c r="L43">
        <v>0</v>
      </c>
      <c r="M43">
        <v>0</v>
      </c>
      <c r="N43">
        <v>0</v>
      </c>
      <c r="O43">
        <v>0</v>
      </c>
      <c r="P43">
        <v>0</v>
      </c>
      <c r="Q43">
        <v>0</v>
      </c>
      <c r="R43">
        <v>0</v>
      </c>
      <c r="S43">
        <v>0</v>
      </c>
      <c r="T43">
        <v>0</v>
      </c>
      <c r="U43">
        <v>0</v>
      </c>
      <c r="V43">
        <v>0</v>
      </c>
      <c r="W43" t="s">
        <v>147</v>
      </c>
      <c r="X43" t="s">
        <v>148</v>
      </c>
      <c r="Y43" t="s">
        <v>149</v>
      </c>
      <c r="Z43" t="s">
        <v>150</v>
      </c>
      <c r="AA43" t="s">
        <v>175</v>
      </c>
      <c r="AB43" t="s">
        <v>175</v>
      </c>
      <c r="AC43" t="s">
        <v>175</v>
      </c>
      <c r="AD43" t="s">
        <v>175</v>
      </c>
      <c r="AE43" t="s">
        <v>175</v>
      </c>
      <c r="AF43" t="s">
        <v>175</v>
      </c>
      <c r="AG43" t="s">
        <v>175</v>
      </c>
      <c r="AH43" t="s">
        <v>175</v>
      </c>
      <c r="AI43">
        <v>0</v>
      </c>
      <c r="AJ43">
        <v>0</v>
      </c>
      <c r="AK43">
        <v>0</v>
      </c>
      <c r="AL43">
        <v>0</v>
      </c>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row>
    <row r="44">
      <c r="A44" t="s">
        <v>397</v>
      </c>
      <c r="B44">
        <v>2006</v>
      </c>
      <c r="C44" t="s">
        <v>400</v>
      </c>
      <c r="D44">
        <v>148</v>
      </c>
      <c r="E44" t="s">
        <v>109</v>
      </c>
      <c r="F44" t="s">
        <v>50</v>
      </c>
      <c r="G44" t="s">
        <v>175</v>
      </c>
      <c r="H44">
        <v>2.285976100306113</v>
      </c>
      <c r="I44">
        <v>1.2098081222014521</v>
      </c>
      <c r="J44">
        <v>0.94664508984310691</v>
      </c>
      <c r="K44">
        <v>0.86867190924735749</v>
      </c>
      <c r="L44">
        <v>1.0339306461273789</v>
      </c>
      <c r="M44">
        <v>3.6438666673366229</v>
      </c>
      <c r="N44">
        <v>1.6792989032376271</v>
      </c>
      <c r="O44">
        <v>0.93558229271918469</v>
      </c>
      <c r="P44">
        <v>1.6671204126029111</v>
      </c>
      <c r="Q44">
        <v>0.74754246957488546</v>
      </c>
      <c r="R44">
        <v>1.2478992806167311</v>
      </c>
      <c r="S44">
        <v>1.962725769725217</v>
      </c>
      <c r="T44">
        <v>0.67821581601766778</v>
      </c>
      <c r="U44">
        <v>0.49098202091599052</v>
      </c>
      <c r="V44">
        <v>0.40941655293631563</v>
      </c>
      <c r="W44" t="s">
        <v>147</v>
      </c>
      <c r="X44" t="s">
        <v>148</v>
      </c>
      <c r="Y44" t="s">
        <v>149</v>
      </c>
      <c r="Z44" t="s">
        <v>150</v>
      </c>
      <c r="AA44" t="s">
        <v>175</v>
      </c>
      <c r="AB44" t="s">
        <v>175</v>
      </c>
      <c r="AC44" t="s">
        <v>175</v>
      </c>
      <c r="AD44" t="s">
        <v>175</v>
      </c>
      <c r="AE44" t="s">
        <v>175</v>
      </c>
      <c r="AF44" t="s">
        <v>175</v>
      </c>
      <c r="AG44" t="s">
        <v>175</v>
      </c>
      <c r="AH44" t="s">
        <v>175</v>
      </c>
      <c r="AI44">
        <v>1.1495572864457639</v>
      </c>
      <c r="AJ44">
        <v>0.74440796263111209</v>
      </c>
      <c r="AK44">
        <v>1.90287223426497</v>
      </c>
      <c r="AL44">
        <v>1.2440108434362149</v>
      </c>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row>
    <row r="45">
      <c r="A45" t="s">
        <v>397</v>
      </c>
      <c r="B45">
        <v>2006</v>
      </c>
      <c r="C45" t="s">
        <v>400</v>
      </c>
      <c r="D45">
        <v>149</v>
      </c>
      <c r="E45" t="s">
        <v>109</v>
      </c>
      <c r="F45" t="s">
        <v>49</v>
      </c>
      <c r="G45" t="s">
        <v>175</v>
      </c>
      <c r="H45">
        <v>94.414303873748821</v>
      </c>
      <c r="I45">
        <v>97.028242520398678</v>
      </c>
      <c r="J45">
        <v>98.607945638074241</v>
      </c>
      <c r="K45">
        <v>99.131328090752717</v>
      </c>
      <c r="L45">
        <v>98.81140412695477</v>
      </c>
      <c r="M45">
        <v>94.280252992927274</v>
      </c>
      <c r="N45">
        <v>97.841785808232217</v>
      </c>
      <c r="O45">
        <v>99.064417707280811</v>
      </c>
      <c r="P45">
        <v>97.945449147351965</v>
      </c>
      <c r="Q45">
        <v>99.252457530425119</v>
      </c>
      <c r="R45">
        <v>94.922762087716421</v>
      </c>
      <c r="S45">
        <v>96.414393246399115</v>
      </c>
      <c r="T45">
        <v>97.489610087224449</v>
      </c>
      <c r="U45">
        <v>99.302079139069079</v>
      </c>
      <c r="V45">
        <v>99.590583447063707</v>
      </c>
      <c r="W45" t="s">
        <v>147</v>
      </c>
      <c r="X45" t="s">
        <v>148</v>
      </c>
      <c r="Y45" t="s">
        <v>149</v>
      </c>
      <c r="Z45" t="s">
        <v>150</v>
      </c>
      <c r="AA45" t="s">
        <v>175</v>
      </c>
      <c r="AB45" t="s">
        <v>175</v>
      </c>
      <c r="AC45" t="s">
        <v>175</v>
      </c>
      <c r="AD45" t="s">
        <v>175</v>
      </c>
      <c r="AE45" t="s">
        <v>175</v>
      </c>
      <c r="AF45" t="s">
        <v>175</v>
      </c>
      <c r="AG45" t="s">
        <v>175</v>
      </c>
      <c r="AH45" t="s">
        <v>175</v>
      </c>
      <c r="AI45">
        <v>98.381063512547911</v>
      </c>
      <c r="AJ45">
        <v>97.217975880401482</v>
      </c>
      <c r="AK45">
        <v>96.934027651762264</v>
      </c>
      <c r="AL45">
        <v>98.330319064471794</v>
      </c>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row>
    <row r="46">
      <c r="A46" t="s">
        <v>397</v>
      </c>
      <c r="B46">
        <v>2006</v>
      </c>
      <c r="C46" t="s">
        <v>400</v>
      </c>
      <c r="D46">
        <v>150</v>
      </c>
      <c r="E46" t="s">
        <v>109</v>
      </c>
      <c r="F46" t="s">
        <v>111</v>
      </c>
      <c r="G46" t="s">
        <v>175</v>
      </c>
      <c r="H46">
        <v>3.299720025945049</v>
      </c>
      <c r="I46">
        <v>1.761949357399833</v>
      </c>
      <c r="J46">
        <v>0.44540927208266018</v>
      </c>
      <c r="K46">
        <v>0</v>
      </c>
      <c r="L46">
        <v>0.15466522691787579</v>
      </c>
      <c r="M46">
        <v>2.0758803397361212</v>
      </c>
      <c r="N46">
        <v>0.47891528853015358</v>
      </c>
      <c r="O46">
        <v>0</v>
      </c>
      <c r="P46">
        <v>0.38743044004517552</v>
      </c>
      <c r="Q46">
        <v>0</v>
      </c>
      <c r="R46">
        <v>3.829338631666849</v>
      </c>
      <c r="S46">
        <v>1.622880983875683</v>
      </c>
      <c r="T46">
        <v>1.8321740967578339</v>
      </c>
      <c r="U46">
        <v>0.20693884001495921</v>
      </c>
      <c r="V46">
        <v>0</v>
      </c>
      <c r="W46" t="s">
        <v>147</v>
      </c>
      <c r="X46" t="s">
        <v>148</v>
      </c>
      <c r="Y46" t="s">
        <v>149</v>
      </c>
      <c r="Z46" t="s">
        <v>150</v>
      </c>
      <c r="AA46" t="s">
        <v>175</v>
      </c>
      <c r="AB46" t="s">
        <v>175</v>
      </c>
      <c r="AC46" t="s">
        <v>175</v>
      </c>
      <c r="AD46" t="s">
        <v>175</v>
      </c>
      <c r="AE46" t="s">
        <v>175</v>
      </c>
      <c r="AF46" t="s">
        <v>175</v>
      </c>
      <c r="AG46" t="s">
        <v>175</v>
      </c>
      <c r="AH46" t="s">
        <v>175</v>
      </c>
      <c r="AI46">
        <v>0.46937920100633018</v>
      </c>
      <c r="AJ46">
        <v>2.0376161569674451</v>
      </c>
      <c r="AK46">
        <v>1.163100113972741</v>
      </c>
      <c r="AL46">
        <v>0.42567009209199702</v>
      </c>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row>
    <row r="47">
      <c r="A47" t="s">
        <v>397</v>
      </c>
      <c r="B47">
        <v>2006</v>
      </c>
      <c r="C47" t="s">
        <v>400</v>
      </c>
      <c r="D47">
        <v>151</v>
      </c>
      <c r="E47" t="s">
        <v>110</v>
      </c>
      <c r="F47" t="s">
        <v>50</v>
      </c>
      <c r="G47" t="s">
        <v>175</v>
      </c>
      <c r="H47">
        <v>2.6712676422067769</v>
      </c>
      <c r="I47">
        <v>1.2770793256513431</v>
      </c>
      <c r="J47">
        <v>0.94664508984310691</v>
      </c>
      <c r="K47">
        <v>0.86867190924735749</v>
      </c>
      <c r="L47">
        <v>1.0339306461273789</v>
      </c>
      <c r="M47">
        <v>3.6438666673366229</v>
      </c>
      <c r="N47">
        <v>1.6792989032376271</v>
      </c>
      <c r="O47">
        <v>0.93558229271918469</v>
      </c>
      <c r="P47">
        <v>1.6671204126029111</v>
      </c>
      <c r="Q47">
        <v>0.74754246957488546</v>
      </c>
      <c r="R47">
        <v>1.510623628097328</v>
      </c>
      <c r="S47">
        <v>2.3435183097611509</v>
      </c>
      <c r="T47">
        <v>0.79057439721204514</v>
      </c>
      <c r="U47">
        <v>0.49098202091599052</v>
      </c>
      <c r="V47">
        <v>0.40941655293631563</v>
      </c>
      <c r="W47" t="s">
        <v>147</v>
      </c>
      <c r="X47" t="s">
        <v>148</v>
      </c>
      <c r="Y47" t="s">
        <v>149</v>
      </c>
      <c r="Z47" t="s">
        <v>150</v>
      </c>
      <c r="AA47" t="s">
        <v>175</v>
      </c>
      <c r="AB47" t="s">
        <v>175</v>
      </c>
      <c r="AC47" t="s">
        <v>175</v>
      </c>
      <c r="AD47" t="s">
        <v>175</v>
      </c>
      <c r="AE47" t="s">
        <v>175</v>
      </c>
      <c r="AF47" t="s">
        <v>175</v>
      </c>
      <c r="AG47" t="s">
        <v>175</v>
      </c>
      <c r="AH47" t="s">
        <v>175</v>
      </c>
      <c r="AI47">
        <v>1.1495572864457639</v>
      </c>
      <c r="AJ47">
        <v>0.94920810262608313</v>
      </c>
      <c r="AK47">
        <v>1.90287223426497</v>
      </c>
      <c r="AL47">
        <v>1.422705948867508</v>
      </c>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row>
    <row r="48">
      <c r="A48" t="s">
        <v>397</v>
      </c>
      <c r="B48">
        <v>2006</v>
      </c>
      <c r="C48" t="s">
        <v>400</v>
      </c>
      <c r="D48">
        <v>152</v>
      </c>
      <c r="E48" t="s">
        <v>110</v>
      </c>
      <c r="F48" t="s">
        <v>49</v>
      </c>
      <c r="G48" t="s">
        <v>175</v>
      </c>
      <c r="H48">
        <v>97.328732357793214</v>
      </c>
      <c r="I48">
        <v>98.722920674348615</v>
      </c>
      <c r="J48">
        <v>99.053354910156912</v>
      </c>
      <c r="K48">
        <v>99.131328090752717</v>
      </c>
      <c r="L48">
        <v>98.966069353872641</v>
      </c>
      <c r="M48">
        <v>96.356133332663404</v>
      </c>
      <c r="N48">
        <v>98.320701096762363</v>
      </c>
      <c r="O48">
        <v>99.064417707280811</v>
      </c>
      <c r="P48">
        <v>98.33287958739713</v>
      </c>
      <c r="Q48">
        <v>99.252457530425119</v>
      </c>
      <c r="R48">
        <v>98.489376371902722</v>
      </c>
      <c r="S48">
        <v>97.656481690238849</v>
      </c>
      <c r="T48">
        <v>99.20942560278796</v>
      </c>
      <c r="U48">
        <v>99.509017979084035</v>
      </c>
      <c r="V48">
        <v>99.590583447063707</v>
      </c>
      <c r="W48" t="s">
        <v>147</v>
      </c>
      <c r="X48" t="s">
        <v>148</v>
      </c>
      <c r="Y48" t="s">
        <v>149</v>
      </c>
      <c r="Z48" t="s">
        <v>150</v>
      </c>
      <c r="AA48" t="s">
        <v>175</v>
      </c>
      <c r="AB48" t="s">
        <v>175</v>
      </c>
      <c r="AC48" t="s">
        <v>175</v>
      </c>
      <c r="AD48" t="s">
        <v>175</v>
      </c>
      <c r="AE48" t="s">
        <v>175</v>
      </c>
      <c r="AF48" t="s">
        <v>175</v>
      </c>
      <c r="AG48" t="s">
        <v>175</v>
      </c>
      <c r="AH48" t="s">
        <v>175</v>
      </c>
      <c r="AI48">
        <v>98.850442713554258</v>
      </c>
      <c r="AJ48">
        <v>99.050791897373927</v>
      </c>
      <c r="AK48">
        <v>98.097127765735038</v>
      </c>
      <c r="AL48">
        <v>98.577294051132512</v>
      </c>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row>
    <row r="49">
      <c r="A49" t="s">
        <v>397</v>
      </c>
      <c r="B49">
        <v>2006</v>
      </c>
      <c r="C49" t="s">
        <v>400</v>
      </c>
      <c r="D49">
        <v>153</v>
      </c>
      <c r="E49" t="s">
        <v>164</v>
      </c>
      <c r="F49" t="s">
        <v>165</v>
      </c>
      <c r="G49" t="s">
        <v>175</v>
      </c>
      <c r="H49">
        <v>38.497627867829983</v>
      </c>
      <c r="I49">
        <v>62.14915722246689</v>
      </c>
      <c r="J49">
        <v>82.635028797289806</v>
      </c>
      <c r="K49">
        <v>96.602135119826897</v>
      </c>
      <c r="L49">
        <v>98.428124708615826</v>
      </c>
      <c r="M49">
        <v>88.374465222449814</v>
      </c>
      <c r="N49">
        <v>98.052612664630459</v>
      </c>
      <c r="O49">
        <v>99.739995293307928</v>
      </c>
      <c r="P49">
        <v>99.612569559954835</v>
      </c>
      <c r="Q49">
        <v>100</v>
      </c>
      <c r="R49">
        <v>29.885887278504441</v>
      </c>
      <c r="S49">
        <v>46.731929326769517</v>
      </c>
      <c r="T49">
        <v>62.526760232345097</v>
      </c>
      <c r="U49">
        <v>75.71541457202396</v>
      </c>
      <c r="V49">
        <v>91.401360185433461</v>
      </c>
      <c r="W49" t="s">
        <v>147</v>
      </c>
      <c r="X49" t="s">
        <v>148</v>
      </c>
      <c r="Y49" t="s">
        <v>149</v>
      </c>
      <c r="Z49" t="s">
        <v>150</v>
      </c>
      <c r="AA49" t="s">
        <v>175</v>
      </c>
      <c r="AB49" t="s">
        <v>175</v>
      </c>
      <c r="AC49" t="s">
        <v>175</v>
      </c>
      <c r="AD49" t="s">
        <v>175</v>
      </c>
      <c r="AE49" t="s">
        <v>175</v>
      </c>
      <c r="AF49" t="s">
        <v>175</v>
      </c>
      <c r="AG49" t="s">
        <v>175</v>
      </c>
      <c r="AH49" t="s">
        <v>175</v>
      </c>
      <c r="AI49">
        <v>70.113254602778497</v>
      </c>
      <c r="AJ49">
        <v>77.162537261655586</v>
      </c>
      <c r="AK49">
        <v>68.719049020899078</v>
      </c>
      <c r="AL49">
        <v>93.255468844676713</v>
      </c>
      <c r="AM49"/>
      <c r="AN49"/>
      <c r="AO49"/>
      <c r="AP49"/>
      <c r="AQ49"/>
      <c r="AR49"/>
      <c r="AS49"/>
      <c r="AT49"/>
      <c r="AU49">
        <v>1587.2474404240011</v>
      </c>
      <c r="AV49">
        <v>2563.8722765540001</v>
      </c>
      <c r="AW49">
        <v>3402.5178985549942</v>
      </c>
      <c r="AX49">
        <v>3980.3398770079939</v>
      </c>
      <c r="AY49">
        <v>4058.2119458409929</v>
      </c>
      <c r="AZ49">
        <v>1459.7646373319999</v>
      </c>
      <c r="BA49">
        <v>1623.1728634429981</v>
      </c>
      <c r="BB49">
        <v>1651.076189708001</v>
      </c>
      <c r="BC49">
        <v>1639.5648552309949</v>
      </c>
      <c r="BD49">
        <v>1660.6640485669959</v>
      </c>
      <c r="BE49">
        <v>736.60210725599995</v>
      </c>
      <c r="BF49">
        <v>1154.829566269</v>
      </c>
      <c r="BG49">
        <v>1544.365245981001</v>
      </c>
      <c r="BH49">
        <v>1871.801158584002</v>
      </c>
      <c r="BI49">
        <v>2250.348766011005</v>
      </c>
      <c r="BJ49">
        <v>3460.4068392070089</v>
      </c>
      <c r="BK49">
        <v>4710.9560715459966</v>
      </c>
      <c r="BL49">
        <v>4207.6191506130044</v>
      </c>
      <c r="BM49">
        <v>3213.2073770159868</v>
      </c>
      <c r="BN49"/>
      <c r="BO49"/>
      <c r="BP49"/>
      <c r="BQ49"/>
      <c r="BR49"/>
      <c r="BS49"/>
      <c r="BT49"/>
      <c r="BU49"/>
    </row>
    <row r="50">
      <c r="A50" t="s">
        <v>397</v>
      </c>
      <c r="B50">
        <v>2006</v>
      </c>
      <c r="C50" t="s">
        <v>400</v>
      </c>
      <c r="D50">
        <v>154</v>
      </c>
      <c r="E50" t="s">
        <v>164</v>
      </c>
      <c r="F50" t="s">
        <v>166</v>
      </c>
      <c r="G50" t="s">
        <v>175</v>
      </c>
      <c r="H50">
        <v>36.476406015363857</v>
      </c>
      <c r="I50">
        <v>20.365676529774351</v>
      </c>
      <c r="J50">
        <v>8.1443828612288556</v>
      </c>
      <c r="K50">
        <v>1.3433487211773949</v>
      </c>
      <c r="L50">
        <v>0.82649784102008894</v>
      </c>
      <c r="M50">
        <v>6.6970408220127942</v>
      </c>
      <c r="N50">
        <v>1.240102285079081</v>
      </c>
      <c r="O50">
        <v>0.26000470669206671</v>
      </c>
      <c r="P50">
        <v>0</v>
      </c>
      <c r="Q50">
        <v>0</v>
      </c>
      <c r="R50">
        <v>41.506363621228182</v>
      </c>
      <c r="S50">
        <v>28.285279187160171</v>
      </c>
      <c r="T50">
        <v>22.455734733985079</v>
      </c>
      <c r="U50">
        <v>11.17436408172555</v>
      </c>
      <c r="V50">
        <v>3.2699494238726969</v>
      </c>
      <c r="W50" t="s">
        <v>147</v>
      </c>
      <c r="X50" t="s">
        <v>148</v>
      </c>
      <c r="Y50" t="s">
        <v>149</v>
      </c>
      <c r="Z50" t="s">
        <v>150</v>
      </c>
      <c r="AA50" t="s">
        <v>175</v>
      </c>
      <c r="AB50" t="s">
        <v>175</v>
      </c>
      <c r="AC50" t="s">
        <v>175</v>
      </c>
      <c r="AD50" t="s">
        <v>175</v>
      </c>
      <c r="AE50" t="s">
        <v>175</v>
      </c>
      <c r="AF50" t="s">
        <v>175</v>
      </c>
      <c r="AG50" t="s">
        <v>175</v>
      </c>
      <c r="AH50" t="s">
        <v>175</v>
      </c>
      <c r="AI50">
        <v>22.99171326873579</v>
      </c>
      <c r="AJ50">
        <v>11.50815658255663</v>
      </c>
      <c r="AK50">
        <v>11.9037964266219</v>
      </c>
      <c r="AL50">
        <v>5.8810338164031482</v>
      </c>
      <c r="AM50"/>
      <c r="AN50"/>
      <c r="AO50"/>
      <c r="AP50"/>
      <c r="AQ50"/>
      <c r="AR50"/>
      <c r="AS50"/>
      <c r="AT50"/>
      <c r="AU50">
        <v>1503.912975690999</v>
      </c>
      <c r="AV50">
        <v>840.15609835299949</v>
      </c>
      <c r="AW50">
        <v>335.34699341600009</v>
      </c>
      <c r="AX50">
        <v>55.350582852000002</v>
      </c>
      <c r="AY50">
        <v>34.076676982000002</v>
      </c>
      <c r="AZ50">
        <v>110.621358128</v>
      </c>
      <c r="BA50">
        <v>20.528778604999999</v>
      </c>
      <c r="BB50">
        <v>4.3040665799999998</v>
      </c>
      <c r="BC50">
        <v>0</v>
      </c>
      <c r="BD50">
        <v>0</v>
      </c>
      <c r="BE50">
        <v>1023.0137932</v>
      </c>
      <c r="BF50">
        <v>698.97984453199967</v>
      </c>
      <c r="BG50">
        <v>554.64022391799983</v>
      </c>
      <c r="BH50">
        <v>276.24741610199999</v>
      </c>
      <c r="BI50">
        <v>80.507846229000009</v>
      </c>
      <c r="BJ50">
        <v>1134.7452388419999</v>
      </c>
      <c r="BK50">
        <v>702.60027791799962</v>
      </c>
      <c r="BL50">
        <v>728.86110217300018</v>
      </c>
      <c r="BM50">
        <v>202.63670836099999</v>
      </c>
      <c r="BN50"/>
      <c r="BO50"/>
      <c r="BP50"/>
      <c r="BQ50"/>
      <c r="BR50"/>
      <c r="BS50"/>
      <c r="BT50"/>
      <c r="BU50"/>
    </row>
    <row r="51">
      <c r="A51" t="s">
        <v>397</v>
      </c>
      <c r="B51">
        <v>2006</v>
      </c>
      <c r="C51" t="s">
        <v>400</v>
      </c>
      <c r="D51">
        <v>155</v>
      </c>
      <c r="E51" t="s">
        <v>164</v>
      </c>
      <c r="F51" t="s">
        <v>167</v>
      </c>
      <c r="G51" t="s">
        <v>175</v>
      </c>
      <c r="H51">
        <v>0</v>
      </c>
      <c r="I51">
        <v>0.37491497606050911</v>
      </c>
      <c r="J51">
        <v>0.2366107153471369</v>
      </c>
      <c r="K51">
        <v>0.13036627207645429</v>
      </c>
      <c r="L51">
        <v>0.1628520304882474</v>
      </c>
      <c r="M51">
        <v>0</v>
      </c>
      <c r="N51">
        <v>0.18292036669328149</v>
      </c>
      <c r="O51">
        <v>0</v>
      </c>
      <c r="P51">
        <v>0</v>
      </c>
      <c r="Q51">
        <v>0</v>
      </c>
      <c r="R51">
        <v>0</v>
      </c>
      <c r="S51">
        <v>0.62587808959812707</v>
      </c>
      <c r="T51">
        <v>0</v>
      </c>
      <c r="U51">
        <v>0.27160220085937642</v>
      </c>
      <c r="V51">
        <v>0.49088981805241783</v>
      </c>
      <c r="W51" t="s">
        <v>147</v>
      </c>
      <c r="X51" t="s">
        <v>148</v>
      </c>
      <c r="Y51" t="s">
        <v>149</v>
      </c>
      <c r="Z51" t="s">
        <v>150</v>
      </c>
      <c r="AA51" t="s">
        <v>175</v>
      </c>
      <c r="AB51" t="s">
        <v>175</v>
      </c>
      <c r="AC51" t="s">
        <v>175</v>
      </c>
      <c r="AD51" t="s">
        <v>175</v>
      </c>
      <c r="AE51" t="s">
        <v>175</v>
      </c>
      <c r="AF51" t="s">
        <v>175</v>
      </c>
      <c r="AG51" t="s">
        <v>175</v>
      </c>
      <c r="AH51" t="s">
        <v>175</v>
      </c>
      <c r="AI51">
        <v>0.38092518644450352</v>
      </c>
      <c r="AJ51">
        <v>0</v>
      </c>
      <c r="AK51">
        <v>0.2200869151149156</v>
      </c>
      <c r="AL51">
        <v>0.14566074964210329</v>
      </c>
      <c r="AM51"/>
      <c r="AN51"/>
      <c r="AO51"/>
      <c r="AP51"/>
      <c r="AQ51"/>
      <c r="AR51"/>
      <c r="AS51"/>
      <c r="AT51"/>
      <c r="AU51">
        <v>0</v>
      </c>
      <c r="AV51">
        <v>15.466567145000001</v>
      </c>
      <c r="AW51">
        <v>9.7425051539999998</v>
      </c>
      <c r="AX51">
        <v>5.3715383279999998</v>
      </c>
      <c r="AY51">
        <v>6.7144229099999997</v>
      </c>
      <c r="AZ51">
        <v>0</v>
      </c>
      <c r="BA51">
        <v>3.0280822440000001</v>
      </c>
      <c r="BB51">
        <v>0</v>
      </c>
      <c r="BC51">
        <v>0</v>
      </c>
      <c r="BD51">
        <v>0</v>
      </c>
      <c r="BE51">
        <v>0</v>
      </c>
      <c r="BF51">
        <v>15.466567145000001</v>
      </c>
      <c r="BG51">
        <v>0</v>
      </c>
      <c r="BH51">
        <v>6.7144229099999997</v>
      </c>
      <c r="BI51">
        <v>12.085961237999999</v>
      </c>
      <c r="BJ51">
        <v>18.800384147999999</v>
      </c>
      <c r="BK51">
        <v>0</v>
      </c>
      <c r="BL51">
        <v>13.475767375</v>
      </c>
      <c r="BM51">
        <v>5.0188820139999999</v>
      </c>
      <c r="BN51"/>
      <c r="BO51"/>
      <c r="BP51"/>
      <c r="BQ51"/>
      <c r="BR51"/>
      <c r="BS51"/>
      <c r="BT51"/>
      <c r="BU51"/>
    </row>
    <row r="52">
      <c r="A52" t="s">
        <v>397</v>
      </c>
      <c r="B52">
        <v>2006</v>
      </c>
      <c r="C52" t="s">
        <v>400</v>
      </c>
      <c r="D52">
        <v>156</v>
      </c>
      <c r="E52" t="s">
        <v>164</v>
      </c>
      <c r="F52" t="s">
        <v>168</v>
      </c>
      <c r="G52" t="s">
        <v>175</v>
      </c>
      <c r="H52">
        <v>0.1233380182613473</v>
      </c>
      <c r="I52">
        <v>0.34198519150428158</v>
      </c>
      <c r="J52">
        <v>0.22947188437154631</v>
      </c>
      <c r="K52">
        <v>0.13036627207645429</v>
      </c>
      <c r="L52">
        <v>0</v>
      </c>
      <c r="M52">
        <v>0</v>
      </c>
      <c r="N52">
        <v>0</v>
      </c>
      <c r="O52">
        <v>0</v>
      </c>
      <c r="P52">
        <v>0</v>
      </c>
      <c r="Q52">
        <v>0</v>
      </c>
      <c r="R52">
        <v>0.20631976216921141</v>
      </c>
      <c r="S52">
        <v>0.108683721326571</v>
      </c>
      <c r="T52">
        <v>0.46245612478070858</v>
      </c>
      <c r="U52">
        <v>0.38219967244694952</v>
      </c>
      <c r="V52">
        <v>0.2181732524677413</v>
      </c>
      <c r="W52" t="s">
        <v>147</v>
      </c>
      <c r="X52" t="s">
        <v>148</v>
      </c>
      <c r="Y52" t="s">
        <v>149</v>
      </c>
      <c r="Z52" t="s">
        <v>150</v>
      </c>
      <c r="AA52" t="s">
        <v>175</v>
      </c>
      <c r="AB52" t="s">
        <v>175</v>
      </c>
      <c r="AC52" t="s">
        <v>175</v>
      </c>
      <c r="AD52" t="s">
        <v>175</v>
      </c>
      <c r="AE52" t="s">
        <v>175</v>
      </c>
      <c r="AF52" t="s">
        <v>175</v>
      </c>
      <c r="AG52" t="s">
        <v>175</v>
      </c>
      <c r="AH52" t="s">
        <v>175</v>
      </c>
      <c r="AI52">
        <v>0.29929836077782418</v>
      </c>
      <c r="AJ52">
        <v>0</v>
      </c>
      <c r="AK52">
        <v>0.23129522638388891</v>
      </c>
      <c r="AL52">
        <v>0.1474234619068093</v>
      </c>
      <c r="AM52"/>
      <c r="AN52"/>
      <c r="AO52"/>
      <c r="AP52"/>
      <c r="AQ52"/>
      <c r="AR52"/>
      <c r="AS52"/>
      <c r="AT52"/>
      <c r="AU52">
        <v>5.0851952349999996</v>
      </c>
      <c r="AV52">
        <v>14.108097208</v>
      </c>
      <c r="AW52">
        <v>9.4485620099999998</v>
      </c>
      <c r="AX52">
        <v>5.3715383279999998</v>
      </c>
      <c r="AY52">
        <v>0</v>
      </c>
      <c r="AZ52">
        <v>0</v>
      </c>
      <c r="BA52">
        <v>0</v>
      </c>
      <c r="BB52">
        <v>0</v>
      </c>
      <c r="BC52">
        <v>0</v>
      </c>
      <c r="BD52">
        <v>0</v>
      </c>
      <c r="BE52">
        <v>5.0851952349999996</v>
      </c>
      <c r="BF52">
        <v>2.6857691639999999</v>
      </c>
      <c r="BG52">
        <v>11.422328044</v>
      </c>
      <c r="BH52">
        <v>9.4485620099999998</v>
      </c>
      <c r="BI52">
        <v>5.3715383279999998</v>
      </c>
      <c r="BJ52">
        <v>14.771730401999999</v>
      </c>
      <c r="BK52">
        <v>0</v>
      </c>
      <c r="BL52">
        <v>14.162044409</v>
      </c>
      <c r="BM52">
        <v>5.0796179700000001</v>
      </c>
      <c r="BN52"/>
      <c r="BO52"/>
      <c r="BP52"/>
      <c r="BQ52"/>
      <c r="BR52"/>
      <c r="BS52"/>
      <c r="BT52"/>
      <c r="BU52"/>
    </row>
    <row r="53">
      <c r="A53" t="s">
        <v>397</v>
      </c>
      <c r="B53">
        <v>2006</v>
      </c>
      <c r="C53" t="s">
        <v>400</v>
      </c>
      <c r="D53">
        <v>157</v>
      </c>
      <c r="E53" t="s">
        <v>164</v>
      </c>
      <c r="F53" t="s">
        <v>169</v>
      </c>
      <c r="G53" t="s">
        <v>175</v>
      </c>
      <c r="H53">
        <v>21.602908072599789</v>
      </c>
      <c r="I53">
        <v>15.00631672279404</v>
      </c>
      <c r="J53">
        <v>8.3090964696801333</v>
      </c>
      <c r="K53">
        <v>1.7937836148428881</v>
      </c>
      <c r="L53">
        <v>0.42786019295796629</v>
      </c>
      <c r="M53">
        <v>2.85261361580128</v>
      </c>
      <c r="N53">
        <v>0.045449395067014398</v>
      </c>
      <c r="O53">
        <v>0</v>
      </c>
      <c r="P53">
        <v>0</v>
      </c>
      <c r="Q53">
        <v>0</v>
      </c>
      <c r="R53">
        <v>24.5720907064313</v>
      </c>
      <c r="S53">
        <v>22.625348691269981</v>
      </c>
      <c r="T53">
        <v>12.72287481213122</v>
      </c>
      <c r="U53">
        <v>12.249480632929419</v>
      </c>
      <c r="V53">
        <v>4.6196273201738869</v>
      </c>
      <c r="W53" t="s">
        <v>147</v>
      </c>
      <c r="X53" t="s">
        <v>148</v>
      </c>
      <c r="Y53" t="s">
        <v>149</v>
      </c>
      <c r="Z53" t="s">
        <v>150</v>
      </c>
      <c r="AA53" t="s">
        <v>175</v>
      </c>
      <c r="AB53" t="s">
        <v>175</v>
      </c>
      <c r="AC53" t="s">
        <v>175</v>
      </c>
      <c r="AD53" t="s">
        <v>175</v>
      </c>
      <c r="AE53" t="s">
        <v>175</v>
      </c>
      <c r="AF53" t="s">
        <v>175</v>
      </c>
      <c r="AG53" t="s">
        <v>175</v>
      </c>
      <c r="AH53" t="s">
        <v>175</v>
      </c>
      <c r="AI53">
        <v>5.7454293802570744</v>
      </c>
      <c r="AJ53">
        <v>9.2916899988205017</v>
      </c>
      <c r="AK53">
        <v>17.762672297007239</v>
      </c>
      <c r="AL53">
        <v>0.14474303527919399</v>
      </c>
      <c r="AM53"/>
      <c r="AN53"/>
      <c r="AO53"/>
      <c r="AP53"/>
      <c r="AQ53"/>
      <c r="AR53"/>
      <c r="AS53"/>
      <c r="AT53"/>
      <c r="AU53">
        <v>890.68242494499975</v>
      </c>
      <c r="AV53">
        <v>619.06357444299954</v>
      </c>
      <c r="AW53">
        <v>342.12911728099988</v>
      </c>
      <c r="AX53">
        <v>73.910048096000011</v>
      </c>
      <c r="AY53">
        <v>17.640764276999999</v>
      </c>
      <c r="AZ53">
        <v>47.119317439000007</v>
      </c>
      <c r="BA53">
        <v>0.75237388100000002</v>
      </c>
      <c r="BB53">
        <v>0</v>
      </c>
      <c r="BC53">
        <v>0</v>
      </c>
      <c r="BD53">
        <v>0</v>
      </c>
      <c r="BE53">
        <v>605.63213751599972</v>
      </c>
      <c r="BF53">
        <v>559.11283767300017</v>
      </c>
      <c r="BG53">
        <v>314.24570241299989</v>
      </c>
      <c r="BH53">
        <v>302.82594595000012</v>
      </c>
      <c r="BI53">
        <v>113.73761417</v>
      </c>
      <c r="BJ53">
        <v>283.562975849</v>
      </c>
      <c r="BK53">
        <v>567.27973143800023</v>
      </c>
      <c r="BL53">
        <v>1087.5959604769989</v>
      </c>
      <c r="BM53">
        <v>4.9872612780000001</v>
      </c>
      <c r="BN53"/>
      <c r="BO53"/>
      <c r="BP53"/>
      <c r="BQ53"/>
      <c r="BR53"/>
      <c r="BS53"/>
      <c r="BT53"/>
      <c r="BU53"/>
    </row>
    <row r="54">
      <c r="A54" t="s">
        <v>397</v>
      </c>
      <c r="B54">
        <v>2006</v>
      </c>
      <c r="C54" t="s">
        <v>400</v>
      </c>
      <c r="D54">
        <v>158</v>
      </c>
      <c r="E54" t="s">
        <v>164</v>
      </c>
      <c r="F54" t="s">
        <v>170</v>
      </c>
      <c r="G54" t="s">
        <v>175</v>
      </c>
      <c r="H54">
        <v>2.7606213324606581</v>
      </c>
      <c r="I54">
        <v>0.8497800858759732</v>
      </c>
      <c r="J54">
        <v>0.18185885841859831</v>
      </c>
      <c r="K54">
        <v>0</v>
      </c>
      <c r="L54">
        <v>0.15466522691787579</v>
      </c>
      <c r="M54">
        <v>1.5204725897690059</v>
      </c>
      <c r="N54">
        <v>0.25680964756724273</v>
      </c>
      <c r="O54">
        <v>0</v>
      </c>
      <c r="P54">
        <v>0.38743044004517552</v>
      </c>
      <c r="Q54">
        <v>0</v>
      </c>
      <c r="R54">
        <v>3.5666142841862531</v>
      </c>
      <c r="S54">
        <v>0.65303306912168824</v>
      </c>
      <c r="T54">
        <v>0.84072104696942951</v>
      </c>
      <c r="U54">
        <v>0.088513463741787105</v>
      </c>
      <c r="V54">
        <v>0</v>
      </c>
      <c r="W54" t="s">
        <v>147</v>
      </c>
      <c r="X54" t="s">
        <v>148</v>
      </c>
      <c r="Y54" t="s">
        <v>149</v>
      </c>
      <c r="Z54" t="s">
        <v>150</v>
      </c>
      <c r="AA54" t="s">
        <v>175</v>
      </c>
      <c r="AB54" t="s">
        <v>175</v>
      </c>
      <c r="AC54" t="s">
        <v>175</v>
      </c>
      <c r="AD54" t="s">
        <v>175</v>
      </c>
      <c r="AE54" t="s">
        <v>175</v>
      </c>
      <c r="AF54" t="s">
        <v>175</v>
      </c>
      <c r="AG54" t="s">
        <v>175</v>
      </c>
      <c r="AH54" t="s">
        <v>175</v>
      </c>
      <c r="AI54">
        <v>0.46937920100633018</v>
      </c>
      <c r="AJ54">
        <v>1.1907892317237461</v>
      </c>
      <c r="AK54">
        <v>0.95321767577432548</v>
      </c>
      <c r="AL54">
        <v>0.24697498666070389</v>
      </c>
      <c r="AM54"/>
      <c r="AN54"/>
      <c r="AO54"/>
      <c r="AP54"/>
      <c r="AQ54"/>
      <c r="AR54"/>
      <c r="AS54"/>
      <c r="AT54"/>
      <c r="AU54">
        <v>113.819717905</v>
      </c>
      <c r="AV54">
        <v>35.056430380000002</v>
      </c>
      <c r="AW54">
        <v>7.4880838040000004</v>
      </c>
      <c r="AX54">
        <v>0</v>
      </c>
      <c r="AY54">
        <v>6.3768793050000001</v>
      </c>
      <c r="AZ54">
        <v>25.115084012000001</v>
      </c>
      <c r="BA54">
        <v>4.2512528700000001</v>
      </c>
      <c r="BB54">
        <v>0</v>
      </c>
      <c r="BC54">
        <v>6.3768793050000001</v>
      </c>
      <c r="BD54">
        <v>0</v>
      </c>
      <c r="BE54">
        <v>87.90689642300002</v>
      </c>
      <c r="BF54">
        <v>16.137615263000001</v>
      </c>
      <c r="BG54">
        <v>20.765194960999999</v>
      </c>
      <c r="BH54">
        <v>2.1881885599999999</v>
      </c>
      <c r="BI54">
        <v>0</v>
      </c>
      <c r="BJ54">
        <v>23.165990604000001</v>
      </c>
      <c r="BK54">
        <v>72.700509342999993</v>
      </c>
      <c r="BL54">
        <v>58.364849403999997</v>
      </c>
      <c r="BM54">
        <v>8.5097620430000003</v>
      </c>
      <c r="BN54"/>
      <c r="BO54"/>
      <c r="BP54"/>
      <c r="BQ54"/>
      <c r="BR54"/>
      <c r="BS54"/>
      <c r="BT54"/>
      <c r="BU54"/>
    </row>
    <row r="55">
      <c r="A55" t="s">
        <v>397</v>
      </c>
      <c r="B55">
        <v>2006</v>
      </c>
      <c r="C55" t="s">
        <v>400</v>
      </c>
      <c r="D55">
        <v>159</v>
      </c>
      <c r="E55" t="s">
        <v>164</v>
      </c>
      <c r="F55" t="s">
        <v>47</v>
      </c>
      <c r="G55" t="s">
        <v>175</v>
      </c>
      <c r="H55">
        <v>0.53909869348439121</v>
      </c>
      <c r="I55">
        <v>0.91216927152385963</v>
      </c>
      <c r="J55">
        <v>0.26355041366406179</v>
      </c>
      <c r="K55">
        <v>0</v>
      </c>
      <c r="L55">
        <v>0</v>
      </c>
      <c r="M55">
        <v>0.55540774996711517</v>
      </c>
      <c r="N55">
        <v>0.22210564096291091</v>
      </c>
      <c r="O55">
        <v>0</v>
      </c>
      <c r="P55">
        <v>0</v>
      </c>
      <c r="Q55">
        <v>0</v>
      </c>
      <c r="R55">
        <v>0.26272434748059648</v>
      </c>
      <c r="S55">
        <v>0.9698479147539949</v>
      </c>
      <c r="T55">
        <v>0.99145304978840421</v>
      </c>
      <c r="U55">
        <v>0.11842537627317209</v>
      </c>
      <c r="V55">
        <v>0</v>
      </c>
      <c r="W55" t="s">
        <v>147</v>
      </c>
      <c r="X55" t="s">
        <v>148</v>
      </c>
      <c r="Y55" t="s">
        <v>149</v>
      </c>
      <c r="Z55" t="s">
        <v>150</v>
      </c>
      <c r="AA55" t="s">
        <v>175</v>
      </c>
      <c r="AB55" t="s">
        <v>175</v>
      </c>
      <c r="AC55" t="s">
        <v>175</v>
      </c>
      <c r="AD55" t="s">
        <v>175</v>
      </c>
      <c r="AE55" t="s">
        <v>175</v>
      </c>
      <c r="AF55" t="s">
        <v>175</v>
      </c>
      <c r="AG55" t="s">
        <v>175</v>
      </c>
      <c r="AH55" t="s">
        <v>175</v>
      </c>
      <c r="AI55">
        <v>0</v>
      </c>
      <c r="AJ55">
        <v>0.84682692524369885</v>
      </c>
      <c r="AK55">
        <v>0.20988243819841601</v>
      </c>
      <c r="AL55">
        <v>0.17869510543129299</v>
      </c>
      <c r="AM55"/>
      <c r="AN55"/>
      <c r="AO55"/>
      <c r="AP55"/>
      <c r="AQ55"/>
      <c r="AR55"/>
      <c r="AS55"/>
      <c r="AT55"/>
      <c r="AU55">
        <v>22.226902506999998</v>
      </c>
      <c r="AV55">
        <v>37.630204677000002</v>
      </c>
      <c r="AW55">
        <v>10.851753944</v>
      </c>
      <c r="AX55">
        <v>0</v>
      </c>
      <c r="AY55">
        <v>0</v>
      </c>
      <c r="AZ55">
        <v>9.1741951779999997</v>
      </c>
      <c r="BA55">
        <v>3.6767592360000001</v>
      </c>
      <c r="BB55">
        <v>0</v>
      </c>
      <c r="BC55">
        <v>0</v>
      </c>
      <c r="BD55">
        <v>0</v>
      </c>
      <c r="BE55">
        <v>6.4754078130000003</v>
      </c>
      <c r="BF55">
        <v>23.966676806999999</v>
      </c>
      <c r="BG55">
        <v>24.488165186</v>
      </c>
      <c r="BH55">
        <v>2.9276569079999999</v>
      </c>
      <c r="BI55">
        <v>0</v>
      </c>
      <c r="BJ55">
        <v>0</v>
      </c>
      <c r="BK55">
        <v>51.700794020000018</v>
      </c>
      <c r="BL55">
        <v>12.850954414</v>
      </c>
      <c r="BM55">
        <v>6.1571126940000003</v>
      </c>
      <c r="BN55"/>
      <c r="BO55"/>
      <c r="BP55"/>
      <c r="BQ55"/>
      <c r="BR55"/>
      <c r="BS55"/>
      <c r="BT55"/>
      <c r="BU55"/>
    </row>
    <row r="56">
      <c r="A56" t="s">
        <v>397</v>
      </c>
      <c r="B56">
        <v>2009</v>
      </c>
      <c r="C56" t="s">
        <v>401</v>
      </c>
      <c r="D56">
        <v>16</v>
      </c>
      <c r="E56" t="s">
        <v>13</v>
      </c>
      <c r="F56" t="s">
        <v>14</v>
      </c>
      <c r="G56" t="s">
        <v>407</v>
      </c>
      <c r="H56">
        <v>90.473321435491556</v>
      </c>
      <c r="I56">
        <v>96.92236698969694</v>
      </c>
      <c r="J56">
        <v>98.133724809694698</v>
      </c>
      <c r="K56">
        <v>98.60476782571142</v>
      </c>
      <c r="L56">
        <v>98.658529757026031</v>
      </c>
      <c r="M56">
        <v>98.775441921318105</v>
      </c>
      <c r="N56">
        <v>99.300489591398915</v>
      </c>
      <c r="O56">
        <v>99.144439950083111</v>
      </c>
      <c r="P56">
        <v>98.359980897098481</v>
      </c>
      <c r="Q56">
        <v>99.447017495810343</v>
      </c>
      <c r="R56">
        <v>85.731454122054757</v>
      </c>
      <c r="S56">
        <v>96.04035853539871</v>
      </c>
      <c r="T56">
        <v>96.141832760782435</v>
      </c>
      <c r="U56">
        <v>97.781467824346521</v>
      </c>
      <c r="V56">
        <v>97.110358367934253</v>
      </c>
      <c r="W56" t="s">
        <v>147</v>
      </c>
      <c r="X56" t="s">
        <v>236</v>
      </c>
      <c r="Y56" t="s">
        <v>237</v>
      </c>
      <c r="Z56" t="s">
        <v>238</v>
      </c>
      <c r="AA56" t="s">
        <v>175</v>
      </c>
      <c r="AB56" t="s">
        <v>175</v>
      </c>
      <c r="AC56" t="s">
        <v>175</v>
      </c>
      <c r="AD56" t="s">
        <v>175</v>
      </c>
      <c r="AE56" t="s">
        <v>175</v>
      </c>
      <c r="AF56" t="s">
        <v>175</v>
      </c>
      <c r="AG56" t="s">
        <v>175</v>
      </c>
      <c r="AH56" t="s">
        <v>175</v>
      </c>
      <c r="AI56">
        <v>96.408080164644829</v>
      </c>
      <c r="AJ56">
        <v>96.979923237606258</v>
      </c>
      <c r="AK56">
        <v>92.18347265965356</v>
      </c>
      <c r="AL56">
        <v>99.046680276700627</v>
      </c>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row>
    <row r="57">
      <c r="A57" t="s">
        <v>397</v>
      </c>
      <c r="B57">
        <v>2009</v>
      </c>
      <c r="C57" t="s">
        <v>401</v>
      </c>
      <c r="D57">
        <v>17</v>
      </c>
      <c r="E57" t="s">
        <v>13</v>
      </c>
      <c r="F57" t="s">
        <v>52</v>
      </c>
      <c r="G57" t="s">
        <v>175</v>
      </c>
      <c r="H57">
        <v>9.5266785645085221</v>
      </c>
      <c r="I57">
        <v>3.0776330103030691</v>
      </c>
      <c r="J57">
        <v>1.8662751903053281</v>
      </c>
      <c r="K57">
        <v>1.395232174288584</v>
      </c>
      <c r="L57">
        <v>1.34147024297393</v>
      </c>
      <c r="M57">
        <v>1.2245580786819179</v>
      </c>
      <c r="N57">
        <v>0.69951040860108293</v>
      </c>
      <c r="O57">
        <v>0.85556004991688417</v>
      </c>
      <c r="P57">
        <v>1.6400191029014739</v>
      </c>
      <c r="Q57">
        <v>0.55298250418966644</v>
      </c>
      <c r="R57">
        <v>14.268545877945151</v>
      </c>
      <c r="S57">
        <v>3.959641464601285</v>
      </c>
      <c r="T57">
        <v>3.858167239217547</v>
      </c>
      <c r="U57">
        <v>2.2185321756534209</v>
      </c>
      <c r="V57">
        <v>2.889641632065735</v>
      </c>
      <c r="W57" t="s">
        <v>147</v>
      </c>
      <c r="X57" t="s">
        <v>236</v>
      </c>
      <c r="Y57" t="s">
        <v>237</v>
      </c>
      <c r="Z57" t="s">
        <v>238</v>
      </c>
      <c r="AA57" t="s">
        <v>175</v>
      </c>
      <c r="AB57" t="s">
        <v>175</v>
      </c>
      <c r="AC57" t="s">
        <v>175</v>
      </c>
      <c r="AD57" t="s">
        <v>175</v>
      </c>
      <c r="AE57" t="s">
        <v>175</v>
      </c>
      <c r="AF57" t="s">
        <v>175</v>
      </c>
      <c r="AG57" t="s">
        <v>175</v>
      </c>
      <c r="AH57" t="s">
        <v>175</v>
      </c>
      <c r="AI57">
        <v>3.5919198353552049</v>
      </c>
      <c r="AJ57">
        <v>3.020076762393697</v>
      </c>
      <c r="AK57">
        <v>7.8165273403465001</v>
      </c>
      <c r="AL57">
        <v>0.95331972329935832</v>
      </c>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row>
    <row r="58">
      <c r="A58" t="s">
        <v>397</v>
      </c>
      <c r="B58">
        <v>2009</v>
      </c>
      <c r="C58" t="s">
        <v>401</v>
      </c>
      <c r="D58">
        <v>18</v>
      </c>
      <c r="E58" t="s">
        <v>61</v>
      </c>
      <c r="F58" t="s">
        <v>15</v>
      </c>
      <c r="G58" t="s">
        <v>408</v>
      </c>
      <c r="H58">
        <v>87.53224109033124</v>
      </c>
      <c r="I58">
        <v>94.046446449352231</v>
      </c>
      <c r="J58">
        <v>96.888611517728307</v>
      </c>
      <c r="K58">
        <v>96.72141039538856</v>
      </c>
      <c r="L58">
        <v>97.336634651319187</v>
      </c>
      <c r="M58">
        <v>97.09548561055783</v>
      </c>
      <c r="N58">
        <v>98.761354337082949</v>
      </c>
      <c r="O58">
        <v>98.182328442430105</v>
      </c>
      <c r="P58">
        <v>97.125224726379372</v>
      </c>
      <c r="Q58">
        <v>98.801494460942436</v>
      </c>
      <c r="R58">
        <v>83.526987867661191</v>
      </c>
      <c r="S58">
        <v>91.805649634771385</v>
      </c>
      <c r="T58">
        <v>93.618080551231614</v>
      </c>
      <c r="U58">
        <v>95.741145659699754</v>
      </c>
      <c r="V58">
        <v>93.602577556725194</v>
      </c>
      <c r="W58" t="s">
        <v>147</v>
      </c>
      <c r="X58" t="s">
        <v>236</v>
      </c>
      <c r="Y58" t="s">
        <v>237</v>
      </c>
      <c r="Z58" t="s">
        <v>238</v>
      </c>
      <c r="AA58" t="s">
        <v>175</v>
      </c>
      <c r="AB58" t="s">
        <v>175</v>
      </c>
      <c r="AC58" t="s">
        <v>175</v>
      </c>
      <c r="AD58" t="s">
        <v>175</v>
      </c>
      <c r="AE58" t="s">
        <v>175</v>
      </c>
      <c r="AF58" t="s">
        <v>175</v>
      </c>
      <c r="AG58" t="s">
        <v>175</v>
      </c>
      <c r="AH58" t="s">
        <v>175</v>
      </c>
      <c r="AI58">
        <v>94.92969036471986</v>
      </c>
      <c r="AJ58">
        <v>93.331807790681978</v>
      </c>
      <c r="AK58">
        <v>90.922403876818734</v>
      </c>
      <c r="AL58">
        <v>97.692688020041956</v>
      </c>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row>
    <row r="59">
      <c r="A59" t="s">
        <v>397</v>
      </c>
      <c r="B59">
        <v>2009</v>
      </c>
      <c r="C59" t="s">
        <v>401</v>
      </c>
      <c r="D59">
        <v>19</v>
      </c>
      <c r="E59" t="s">
        <v>61</v>
      </c>
      <c r="F59" t="s">
        <v>16</v>
      </c>
      <c r="G59" t="s">
        <v>409</v>
      </c>
      <c r="H59">
        <v>2.9410803451603051</v>
      </c>
      <c r="I59">
        <v>2.8759205403446999</v>
      </c>
      <c r="J59">
        <v>1.2451132919663921</v>
      </c>
      <c r="K59">
        <v>1.883357430322838</v>
      </c>
      <c r="L59">
        <v>1.3218951057068411</v>
      </c>
      <c r="M59">
        <v>1.6799563107602491</v>
      </c>
      <c r="N59">
        <v>0.53913525431597575</v>
      </c>
      <c r="O59">
        <v>0.9621115076530018</v>
      </c>
      <c r="P59">
        <v>1.234756170719064</v>
      </c>
      <c r="Q59">
        <v>0.64552303486791995</v>
      </c>
      <c r="R59">
        <v>2.2044662543935618</v>
      </c>
      <c r="S59">
        <v>4.2347089006273144</v>
      </c>
      <c r="T59">
        <v>2.5237522095508438</v>
      </c>
      <c r="U59">
        <v>2.040322164646756</v>
      </c>
      <c r="V59">
        <v>3.507780811209023</v>
      </c>
      <c r="W59" t="s">
        <v>147</v>
      </c>
      <c r="X59" t="s">
        <v>236</v>
      </c>
      <c r="Y59" t="s">
        <v>237</v>
      </c>
      <c r="Z59" t="s">
        <v>238</v>
      </c>
      <c r="AA59" t="s">
        <v>175</v>
      </c>
      <c r="AB59" t="s">
        <v>175</v>
      </c>
      <c r="AC59" t="s">
        <v>175</v>
      </c>
      <c r="AD59" t="s">
        <v>175</v>
      </c>
      <c r="AE59" t="s">
        <v>175</v>
      </c>
      <c r="AF59" t="s">
        <v>175</v>
      </c>
      <c r="AG59" t="s">
        <v>175</v>
      </c>
      <c r="AH59" t="s">
        <v>175</v>
      </c>
      <c r="AI59">
        <v>1.478389799924972</v>
      </c>
      <c r="AJ59">
        <v>3.6481154469241308</v>
      </c>
      <c r="AK59">
        <v>1.261068782834923</v>
      </c>
      <c r="AL59">
        <v>1.353992256658652</v>
      </c>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row>
    <row r="60">
      <c r="A60" t="s">
        <v>397</v>
      </c>
      <c r="B60">
        <v>2009</v>
      </c>
      <c r="C60" t="s">
        <v>401</v>
      </c>
      <c r="D60">
        <v>20</v>
      </c>
      <c r="E60" t="s">
        <v>61</v>
      </c>
      <c r="F60" t="s">
        <v>22</v>
      </c>
      <c r="G60" t="s">
        <v>410</v>
      </c>
      <c r="H60">
        <v>9.4755763633442367</v>
      </c>
      <c r="I60">
        <v>3.0776330103030691</v>
      </c>
      <c r="J60">
        <v>1.8662751903053281</v>
      </c>
      <c r="K60">
        <v>1.395232174288584</v>
      </c>
      <c r="L60">
        <v>1.287126014633925</v>
      </c>
      <c r="M60">
        <v>1.2245580786819179</v>
      </c>
      <c r="N60">
        <v>0.69951040860108293</v>
      </c>
      <c r="O60">
        <v>0.85556004991688417</v>
      </c>
      <c r="P60">
        <v>1.6400191029014739</v>
      </c>
      <c r="Q60">
        <v>0.55298250418966644</v>
      </c>
      <c r="R60">
        <v>14.175663004312989</v>
      </c>
      <c r="S60">
        <v>3.959641464601285</v>
      </c>
      <c r="T60">
        <v>3.858167239217547</v>
      </c>
      <c r="U60">
        <v>2.2185321756534209</v>
      </c>
      <c r="V60">
        <v>2.7908113463130588</v>
      </c>
      <c r="W60" t="s">
        <v>147</v>
      </c>
      <c r="X60" t="s">
        <v>236</v>
      </c>
      <c r="Y60" t="s">
        <v>237</v>
      </c>
      <c r="Z60" t="s">
        <v>238</v>
      </c>
      <c r="AA60" t="s">
        <v>175</v>
      </c>
      <c r="AB60" t="s">
        <v>175</v>
      </c>
      <c r="AC60" t="s">
        <v>175</v>
      </c>
      <c r="AD60" t="s">
        <v>175</v>
      </c>
      <c r="AE60" t="s">
        <v>175</v>
      </c>
      <c r="AF60" t="s">
        <v>175</v>
      </c>
      <c r="AG60" t="s">
        <v>175</v>
      </c>
      <c r="AH60" t="s">
        <v>175</v>
      </c>
      <c r="AI60">
        <v>3.5919198353552049</v>
      </c>
      <c r="AJ60">
        <v>2.9458155144920442</v>
      </c>
      <c r="AK60">
        <v>7.8165273403465001</v>
      </c>
      <c r="AL60">
        <v>0.95331972329935832</v>
      </c>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row>
    <row r="61">
      <c r="A61" t="s">
        <v>397</v>
      </c>
      <c r="B61">
        <v>2009</v>
      </c>
      <c r="C61" t="s">
        <v>401</v>
      </c>
      <c r="D61">
        <v>21</v>
      </c>
      <c r="E61" t="s">
        <v>61</v>
      </c>
      <c r="F61" t="s">
        <v>17</v>
      </c>
      <c r="G61" t="s">
        <v>411</v>
      </c>
      <c r="H61">
        <v>0.051102201164284503</v>
      </c>
      <c r="I61">
        <v>0</v>
      </c>
      <c r="J61">
        <v>0</v>
      </c>
      <c r="K61">
        <v>0</v>
      </c>
      <c r="L61">
        <v>0.054344228340005102</v>
      </c>
      <c r="M61">
        <v>0</v>
      </c>
      <c r="N61">
        <v>0</v>
      </c>
      <c r="O61">
        <v>0</v>
      </c>
      <c r="P61">
        <v>0</v>
      </c>
      <c r="Q61">
        <v>0</v>
      </c>
      <c r="R61">
        <v>0.092882873632164006</v>
      </c>
      <c r="S61">
        <v>0</v>
      </c>
      <c r="T61">
        <v>0</v>
      </c>
      <c r="U61">
        <v>0</v>
      </c>
      <c r="V61">
        <v>0.098830285752675995</v>
      </c>
      <c r="W61" t="s">
        <v>147</v>
      </c>
      <c r="X61" t="s">
        <v>236</v>
      </c>
      <c r="Y61" t="s">
        <v>237</v>
      </c>
      <c r="Z61" t="s">
        <v>238</v>
      </c>
      <c r="AA61" t="s">
        <v>175</v>
      </c>
      <c r="AB61" t="s">
        <v>175</v>
      </c>
      <c r="AC61" t="s">
        <v>175</v>
      </c>
      <c r="AD61" t="s">
        <v>175</v>
      </c>
      <c r="AE61" t="s">
        <v>175</v>
      </c>
      <c r="AF61" t="s">
        <v>175</v>
      </c>
      <c r="AG61" t="s">
        <v>175</v>
      </c>
      <c r="AH61" t="s">
        <v>175</v>
      </c>
      <c r="AI61">
        <v>0</v>
      </c>
      <c r="AJ61">
        <v>0.074261247901653601</v>
      </c>
      <c r="AK61">
        <v>0</v>
      </c>
      <c r="AL61">
        <v>0</v>
      </c>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row>
    <row r="62">
      <c r="A62" t="s">
        <v>397</v>
      </c>
      <c r="B62">
        <v>2009</v>
      </c>
      <c r="C62" t="s">
        <v>401</v>
      </c>
      <c r="D62">
        <v>22</v>
      </c>
      <c r="E62" t="s">
        <v>55</v>
      </c>
      <c r="F62" t="s">
        <v>50</v>
      </c>
      <c r="G62" t="s">
        <v>175</v>
      </c>
      <c r="H62">
        <v>3.2507708333194412</v>
      </c>
      <c r="I62">
        <v>2.9672413392983041</v>
      </c>
      <c r="J62">
        <v>1.2687924506900881</v>
      </c>
      <c r="K62">
        <v>1.9100064549127691</v>
      </c>
      <c r="L62">
        <v>1.339869050311588</v>
      </c>
      <c r="M62">
        <v>1.700783391177797</v>
      </c>
      <c r="N62">
        <v>0.54293312805848826</v>
      </c>
      <c r="O62">
        <v>0.97041398200181705</v>
      </c>
      <c r="P62">
        <v>1.255344052995325</v>
      </c>
      <c r="Q62">
        <v>0.64911251350008115</v>
      </c>
      <c r="R62">
        <v>2.5713622578419022</v>
      </c>
      <c r="S62">
        <v>4.4093014282807754</v>
      </c>
      <c r="T62">
        <v>2.6250302673450978</v>
      </c>
      <c r="U62">
        <v>2.0866143759592219</v>
      </c>
      <c r="V62">
        <v>3.6121592692703808</v>
      </c>
      <c r="W62" t="s">
        <v>147</v>
      </c>
      <c r="X62" t="s">
        <v>236</v>
      </c>
      <c r="Y62" t="s">
        <v>237</v>
      </c>
      <c r="Z62" t="s">
        <v>238</v>
      </c>
      <c r="AA62" t="s">
        <v>175</v>
      </c>
      <c r="AB62" t="s">
        <v>175</v>
      </c>
      <c r="AC62" t="s">
        <v>175</v>
      </c>
      <c r="AD62" t="s">
        <v>175</v>
      </c>
      <c r="AE62" t="s">
        <v>175</v>
      </c>
      <c r="AF62" t="s">
        <v>175</v>
      </c>
      <c r="AG62" t="s">
        <v>175</v>
      </c>
      <c r="AH62" t="s">
        <v>175</v>
      </c>
      <c r="AI62">
        <v>1.533470843315407</v>
      </c>
      <c r="AJ62">
        <v>3.7617223494661292</v>
      </c>
      <c r="AK62">
        <v>1.367998781615505</v>
      </c>
      <c r="AL62">
        <v>1.3670243695963229</v>
      </c>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row>
    <row r="63">
      <c r="A63" t="s">
        <v>397</v>
      </c>
      <c r="B63">
        <v>2009</v>
      </c>
      <c r="C63" t="s">
        <v>401</v>
      </c>
      <c r="D63">
        <v>23</v>
      </c>
      <c r="E63" t="s">
        <v>55</v>
      </c>
      <c r="F63" t="s">
        <v>49</v>
      </c>
      <c r="G63" t="s">
        <v>175</v>
      </c>
      <c r="H63">
        <v>96.74922916668055</v>
      </c>
      <c r="I63">
        <v>97.032758660701688</v>
      </c>
      <c r="J63">
        <v>98.731207549309914</v>
      </c>
      <c r="K63">
        <v>98.089993545087211</v>
      </c>
      <c r="L63">
        <v>98.660130949688408</v>
      </c>
      <c r="M63">
        <v>98.299216608822178</v>
      </c>
      <c r="N63">
        <v>99.457066871941507</v>
      </c>
      <c r="O63">
        <v>99.02958601799817</v>
      </c>
      <c r="P63">
        <v>98.744655947004617</v>
      </c>
      <c r="Q63">
        <v>99.350887486499929</v>
      </c>
      <c r="R63">
        <v>97.428637742158102</v>
      </c>
      <c r="S63">
        <v>95.59069857171923</v>
      </c>
      <c r="T63">
        <v>97.374969732654932</v>
      </c>
      <c r="U63">
        <v>97.913385624040757</v>
      </c>
      <c r="V63">
        <v>96.387840730729593</v>
      </c>
      <c r="W63" t="s">
        <v>147</v>
      </c>
      <c r="X63" t="s">
        <v>236</v>
      </c>
      <c r="Y63" t="s">
        <v>237</v>
      </c>
      <c r="Z63" t="s">
        <v>238</v>
      </c>
      <c r="AA63" t="s">
        <v>175</v>
      </c>
      <c r="AB63" t="s">
        <v>175</v>
      </c>
      <c r="AC63" t="s">
        <v>175</v>
      </c>
      <c r="AD63" t="s">
        <v>175</v>
      </c>
      <c r="AE63" t="s">
        <v>175</v>
      </c>
      <c r="AF63" t="s">
        <v>175</v>
      </c>
      <c r="AG63" t="s">
        <v>175</v>
      </c>
      <c r="AH63" t="s">
        <v>175</v>
      </c>
      <c r="AI63">
        <v>98.466529156684601</v>
      </c>
      <c r="AJ63">
        <v>96.238277650533703</v>
      </c>
      <c r="AK63">
        <v>98.632001218384602</v>
      </c>
      <c r="AL63">
        <v>98.632975630403649</v>
      </c>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row>
    <row r="64">
      <c r="A64" t="s">
        <v>397</v>
      </c>
      <c r="B64">
        <v>2009</v>
      </c>
      <c r="C64" t="s">
        <v>401</v>
      </c>
      <c r="D64">
        <v>29</v>
      </c>
      <c r="E64" t="s">
        <v>58</v>
      </c>
      <c r="F64" t="s">
        <v>50</v>
      </c>
      <c r="G64" t="s">
        <v>412</v>
      </c>
      <c r="H64">
        <v>61.533046276158288</v>
      </c>
      <c r="I64">
        <v>63.562238349969981</v>
      </c>
      <c r="J64">
        <v>73.783746405159036</v>
      </c>
      <c r="K64">
        <v>85.817232261076413</v>
      </c>
      <c r="L64">
        <v>90.006601852133784</v>
      </c>
      <c r="M64">
        <v>88.666251649045208</v>
      </c>
      <c r="N64">
        <v>92.237921941311711</v>
      </c>
      <c r="O64">
        <v>94.191572295584237</v>
      </c>
      <c r="P64">
        <v>94.233185298723797</v>
      </c>
      <c r="Q64">
        <v>96.247763620909126</v>
      </c>
      <c r="R64">
        <v>55.169671619462711</v>
      </c>
      <c r="S64">
        <v>65.750071400950702</v>
      </c>
      <c r="T64">
        <v>57.247897879820172</v>
      </c>
      <c r="U64">
        <v>58.007540152915823</v>
      </c>
      <c r="V64">
        <v>64.47429239797539</v>
      </c>
      <c r="W64" t="s">
        <v>147</v>
      </c>
      <c r="X64" t="s">
        <v>236</v>
      </c>
      <c r="Y64" t="s">
        <v>237</v>
      </c>
      <c r="Z64" t="s">
        <v>238</v>
      </c>
      <c r="AA64" t="s">
        <v>175</v>
      </c>
      <c r="AB64" t="s">
        <v>175</v>
      </c>
      <c r="AC64" t="s">
        <v>175</v>
      </c>
      <c r="AD64" t="s">
        <v>175</v>
      </c>
      <c r="AE64" t="s">
        <v>175</v>
      </c>
      <c r="AF64" t="s">
        <v>175</v>
      </c>
      <c r="AG64" t="s">
        <v>175</v>
      </c>
      <c r="AH64" t="s">
        <v>175</v>
      </c>
      <c r="AI64">
        <v>69.813185178908157</v>
      </c>
      <c r="AJ64">
        <v>70.262659162633184</v>
      </c>
      <c r="AK64">
        <v>79.196915942014925</v>
      </c>
      <c r="AL64">
        <v>95.928005819495482</v>
      </c>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row>
    <row r="65">
      <c r="A65" t="s">
        <v>397</v>
      </c>
      <c r="B65">
        <v>2009</v>
      </c>
      <c r="C65" t="s">
        <v>401</v>
      </c>
      <c r="D65">
        <v>30</v>
      </c>
      <c r="E65" t="s">
        <v>58</v>
      </c>
      <c r="F65" t="s">
        <v>49</v>
      </c>
      <c r="G65" t="s">
        <v>175</v>
      </c>
      <c r="H65">
        <v>38.466953723841698</v>
      </c>
      <c r="I65">
        <v>36.437761650030147</v>
      </c>
      <c r="J65">
        <v>26.216253594840911</v>
      </c>
      <c r="K65">
        <v>14.182767738923561</v>
      </c>
      <c r="L65">
        <v>9.9933981478663281</v>
      </c>
      <c r="M65">
        <v>11.33374835095478</v>
      </c>
      <c r="N65">
        <v>7.7620780586883207</v>
      </c>
      <c r="O65">
        <v>5.808427704415716</v>
      </c>
      <c r="P65">
        <v>5.766814701276088</v>
      </c>
      <c r="Q65">
        <v>3.7522363790909061</v>
      </c>
      <c r="R65">
        <v>44.830328380537317</v>
      </c>
      <c r="S65">
        <v>34.249928599049149</v>
      </c>
      <c r="T65">
        <v>42.75210212017987</v>
      </c>
      <c r="U65">
        <v>41.992459847084071</v>
      </c>
      <c r="V65">
        <v>35.525707602024617</v>
      </c>
      <c r="W65" t="s">
        <v>147</v>
      </c>
      <c r="X65" t="s">
        <v>236</v>
      </c>
      <c r="Y65" t="s">
        <v>237</v>
      </c>
      <c r="Z65" t="s">
        <v>238</v>
      </c>
      <c r="AA65" t="s">
        <v>175</v>
      </c>
      <c r="AB65" t="s">
        <v>175</v>
      </c>
      <c r="AC65" t="s">
        <v>175</v>
      </c>
      <c r="AD65" t="s">
        <v>175</v>
      </c>
      <c r="AE65" t="s">
        <v>175</v>
      </c>
      <c r="AF65" t="s">
        <v>175</v>
      </c>
      <c r="AG65" t="s">
        <v>175</v>
      </c>
      <c r="AH65" t="s">
        <v>175</v>
      </c>
      <c r="AI65">
        <v>30.186814821091691</v>
      </c>
      <c r="AJ65">
        <v>29.737340837366681</v>
      </c>
      <c r="AK65">
        <v>20.80308405798538</v>
      </c>
      <c r="AL65">
        <v>4.0719941805044968</v>
      </c>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row>
    <row r="66">
      <c r="A66" t="s">
        <v>397</v>
      </c>
      <c r="B66">
        <v>2009</v>
      </c>
      <c r="C66" t="s">
        <v>401</v>
      </c>
      <c r="D66">
        <v>31</v>
      </c>
      <c r="E66" t="s">
        <v>104</v>
      </c>
      <c r="F66" t="s">
        <v>50</v>
      </c>
      <c r="G66" t="s">
        <v>413</v>
      </c>
      <c r="H66">
        <v>54.419151255524731</v>
      </c>
      <c r="I66">
        <v>59.832283034540289</v>
      </c>
      <c r="J66">
        <v>72.340261669012349</v>
      </c>
      <c r="K66">
        <v>84.70541573713696</v>
      </c>
      <c r="L66">
        <v>89.468492985407593</v>
      </c>
      <c r="M66">
        <v>86.748161435017622</v>
      </c>
      <c r="N66">
        <v>91.690756949302667</v>
      </c>
      <c r="O66">
        <v>93.913299853878726</v>
      </c>
      <c r="P66">
        <v>93.474226645537499</v>
      </c>
      <c r="Q66">
        <v>95.824180832227952</v>
      </c>
      <c r="R66">
        <v>47.406790714850743</v>
      </c>
      <c r="S66">
        <v>59.255944225261807</v>
      </c>
      <c r="T66">
        <v>53.715624544204331</v>
      </c>
      <c r="U66">
        <v>55.978938379335183</v>
      </c>
      <c r="V66">
        <v>62.193575182611241</v>
      </c>
      <c r="W66" t="s">
        <v>147</v>
      </c>
      <c r="X66" t="s">
        <v>236</v>
      </c>
      <c r="Y66" t="s">
        <v>237</v>
      </c>
      <c r="Z66" t="s">
        <v>238</v>
      </c>
      <c r="AA66" t="s">
        <v>175</v>
      </c>
      <c r="AB66" t="s">
        <v>175</v>
      </c>
      <c r="AC66" t="s">
        <v>175</v>
      </c>
      <c r="AD66" t="s">
        <v>175</v>
      </c>
      <c r="AE66" t="s">
        <v>175</v>
      </c>
      <c r="AF66" t="s">
        <v>175</v>
      </c>
      <c r="AG66" t="s">
        <v>175</v>
      </c>
      <c r="AH66" t="s">
        <v>175</v>
      </c>
      <c r="AI66">
        <v>67.902089597168029</v>
      </c>
      <c r="AJ66">
        <v>66.851222306572382</v>
      </c>
      <c r="AK66">
        <v>71.300007408422601</v>
      </c>
      <c r="AL66">
        <v>94.968700177736679</v>
      </c>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row>
    <row r="67">
      <c r="A67" t="s">
        <v>397</v>
      </c>
      <c r="B67">
        <v>2009</v>
      </c>
      <c r="C67" t="s">
        <v>401</v>
      </c>
      <c r="D67">
        <v>32</v>
      </c>
      <c r="E67" t="s">
        <v>104</v>
      </c>
      <c r="F67" t="s">
        <v>49</v>
      </c>
      <c r="G67" t="s">
        <v>175</v>
      </c>
      <c r="H67">
        <v>45.580848744475283</v>
      </c>
      <c r="I67">
        <v>40.167716965459817</v>
      </c>
      <c r="J67">
        <v>27.659738330987629</v>
      </c>
      <c r="K67">
        <v>15.294584262862941</v>
      </c>
      <c r="L67">
        <v>10.53150701459252</v>
      </c>
      <c r="M67">
        <v>13.251838564982361</v>
      </c>
      <c r="N67">
        <v>8.3092430506973756</v>
      </c>
      <c r="O67">
        <v>6.0867001461212222</v>
      </c>
      <c r="P67">
        <v>6.5257733544623564</v>
      </c>
      <c r="Q67">
        <v>4.1758191677720617</v>
      </c>
      <c r="R67">
        <v>52.5932092851493</v>
      </c>
      <c r="S67">
        <v>40.744055774738086</v>
      </c>
      <c r="T67">
        <v>46.284375455795661</v>
      </c>
      <c r="U67">
        <v>44.021061620664717</v>
      </c>
      <c r="V67">
        <v>37.806424817388837</v>
      </c>
      <c r="W67" t="s">
        <v>147</v>
      </c>
      <c r="X67" t="s">
        <v>236</v>
      </c>
      <c r="Y67" t="s">
        <v>237</v>
      </c>
      <c r="Z67" t="s">
        <v>238</v>
      </c>
      <c r="AA67" t="s">
        <v>175</v>
      </c>
      <c r="AB67" t="s">
        <v>175</v>
      </c>
      <c r="AC67" t="s">
        <v>175</v>
      </c>
      <c r="AD67" t="s">
        <v>175</v>
      </c>
      <c r="AE67" t="s">
        <v>175</v>
      </c>
      <c r="AF67" t="s">
        <v>175</v>
      </c>
      <c r="AG67" t="s">
        <v>175</v>
      </c>
      <c r="AH67" t="s">
        <v>175</v>
      </c>
      <c r="AI67">
        <v>32.097910402831751</v>
      </c>
      <c r="AJ67">
        <v>33.14877769342749</v>
      </c>
      <c r="AK67">
        <v>28.699992591577601</v>
      </c>
      <c r="AL67">
        <v>5.0312998222632679</v>
      </c>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row>
    <row r="68">
      <c r="A68" t="s">
        <v>397</v>
      </c>
      <c r="B68">
        <v>2009</v>
      </c>
      <c r="C68" t="s">
        <v>401</v>
      </c>
      <c r="D68">
        <v>35</v>
      </c>
      <c r="E68" t="s">
        <v>56</v>
      </c>
      <c r="F68" t="s">
        <v>50</v>
      </c>
      <c r="G68" t="s">
        <v>175</v>
      </c>
      <c r="H68">
        <v>75.356832850830131</v>
      </c>
      <c r="I68">
        <v>81.731124562709411</v>
      </c>
      <c r="J68">
        <v>85.768766029745962</v>
      </c>
      <c r="K68">
        <v>91.006404637421099</v>
      </c>
      <c r="L68">
        <v>93.557555202478255</v>
      </c>
      <c r="M68">
        <v>91.252756950837522</v>
      </c>
      <c r="N68">
        <v>93.346599688178827</v>
      </c>
      <c r="O68">
        <v>94.796202697065624</v>
      </c>
      <c r="P68">
        <v>94.198922596924774</v>
      </c>
      <c r="Q68">
        <v>97.093434550036633</v>
      </c>
      <c r="R68">
        <v>69.552550557921975</v>
      </c>
      <c r="S68">
        <v>80.684126110058642</v>
      </c>
      <c r="T68">
        <v>79.34941874042633</v>
      </c>
      <c r="U68">
        <v>80.194193748637957</v>
      </c>
      <c r="V68">
        <v>82.369858442168649</v>
      </c>
      <c r="W68" t="s">
        <v>147</v>
      </c>
      <c r="X68" t="s">
        <v>236</v>
      </c>
      <c r="Y68" t="s">
        <v>237</v>
      </c>
      <c r="Z68" t="s">
        <v>238</v>
      </c>
      <c r="AA68" t="s">
        <v>175</v>
      </c>
      <c r="AB68" t="s">
        <v>175</v>
      </c>
      <c r="AC68" t="s">
        <v>175</v>
      </c>
      <c r="AD68" t="s">
        <v>175</v>
      </c>
      <c r="AE68" t="s">
        <v>175</v>
      </c>
      <c r="AF68" t="s">
        <v>175</v>
      </c>
      <c r="AG68" t="s">
        <v>175</v>
      </c>
      <c r="AH68" t="s">
        <v>175</v>
      </c>
      <c r="AI68">
        <v>85.076037795896937</v>
      </c>
      <c r="AJ68">
        <v>80.433175988654256</v>
      </c>
      <c r="AK68">
        <v>85.386023598238197</v>
      </c>
      <c r="AL68">
        <v>95.978982074962062</v>
      </c>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row>
    <row r="69">
      <c r="A69" t="s">
        <v>397</v>
      </c>
      <c r="B69">
        <v>2009</v>
      </c>
      <c r="C69" t="s">
        <v>401</v>
      </c>
      <c r="D69">
        <v>36</v>
      </c>
      <c r="E69" t="s">
        <v>56</v>
      </c>
      <c r="F69" t="s">
        <v>49</v>
      </c>
      <c r="G69" t="s">
        <v>175</v>
      </c>
      <c r="H69">
        <v>24.64316714916983</v>
      </c>
      <c r="I69">
        <v>18.268875437290561</v>
      </c>
      <c r="J69">
        <v>14.231233970254021</v>
      </c>
      <c r="K69">
        <v>8.9935953625788816</v>
      </c>
      <c r="L69">
        <v>6.4424447975217847</v>
      </c>
      <c r="M69">
        <v>8.7472430491624529</v>
      </c>
      <c r="N69">
        <v>6.6534003118212048</v>
      </c>
      <c r="O69">
        <v>5.2037973029343201</v>
      </c>
      <c r="P69">
        <v>5.8010774030751246</v>
      </c>
      <c r="Q69">
        <v>2.9065654499633951</v>
      </c>
      <c r="R69">
        <v>30.447449442077971</v>
      </c>
      <c r="S69">
        <v>19.315873889941269</v>
      </c>
      <c r="T69">
        <v>20.650581259573681</v>
      </c>
      <c r="U69">
        <v>19.805806251361961</v>
      </c>
      <c r="V69">
        <v>17.63014155783133</v>
      </c>
      <c r="W69" t="s">
        <v>147</v>
      </c>
      <c r="X69" t="s">
        <v>236</v>
      </c>
      <c r="Y69" t="s">
        <v>237</v>
      </c>
      <c r="Z69" t="s">
        <v>238</v>
      </c>
      <c r="AA69" t="s">
        <v>175</v>
      </c>
      <c r="AB69" t="s">
        <v>175</v>
      </c>
      <c r="AC69" t="s">
        <v>175</v>
      </c>
      <c r="AD69" t="s">
        <v>175</v>
      </c>
      <c r="AE69" t="s">
        <v>175</v>
      </c>
      <c r="AF69" t="s">
        <v>175</v>
      </c>
      <c r="AG69" t="s">
        <v>175</v>
      </c>
      <c r="AH69" t="s">
        <v>175</v>
      </c>
      <c r="AI69">
        <v>14.923962204103081</v>
      </c>
      <c r="AJ69">
        <v>19.56682401134567</v>
      </c>
      <c r="AK69">
        <v>14.61397640176204</v>
      </c>
      <c r="AL69">
        <v>4.0210179250379001</v>
      </c>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row>
    <row r="70">
      <c r="A70" t="s">
        <v>397</v>
      </c>
      <c r="B70">
        <v>2009</v>
      </c>
      <c r="C70" t="s">
        <v>401</v>
      </c>
      <c r="D70">
        <v>37</v>
      </c>
      <c r="E70" t="s">
        <v>151</v>
      </c>
      <c r="F70" t="s">
        <v>50</v>
      </c>
      <c r="G70" t="s">
        <v>414</v>
      </c>
      <c r="H70">
        <v>79.677342284414237</v>
      </c>
      <c r="I70">
        <v>82.932071044049337</v>
      </c>
      <c r="J70">
        <v>86.846693928785839</v>
      </c>
      <c r="K70">
        <v>92.144211314719456</v>
      </c>
      <c r="L70">
        <v>94.752683266734536</v>
      </c>
      <c r="M70">
        <v>92.223227444630311</v>
      </c>
      <c r="N70">
        <v>94.004168632280539</v>
      </c>
      <c r="O70">
        <v>95.61423993598963</v>
      </c>
      <c r="P70">
        <v>95.670312757221538</v>
      </c>
      <c r="Q70">
        <v>97.63332978198882</v>
      </c>
      <c r="R70">
        <v>75.583979193313638</v>
      </c>
      <c r="S70">
        <v>82.203492357265745</v>
      </c>
      <c r="T70">
        <v>80.553954557386803</v>
      </c>
      <c r="U70">
        <v>81.394253977592228</v>
      </c>
      <c r="V70">
        <v>84.227270569119881</v>
      </c>
      <c r="W70" t="s">
        <v>147</v>
      </c>
      <c r="X70" t="s">
        <v>236</v>
      </c>
      <c r="Y70" t="s">
        <v>237</v>
      </c>
      <c r="Z70" t="s">
        <v>238</v>
      </c>
      <c r="AA70" t="s">
        <v>175</v>
      </c>
      <c r="AB70" t="s">
        <v>175</v>
      </c>
      <c r="AC70" t="s">
        <v>175</v>
      </c>
      <c r="AD70" t="s">
        <v>175</v>
      </c>
      <c r="AE70" t="s">
        <v>175</v>
      </c>
      <c r="AF70" t="s">
        <v>175</v>
      </c>
      <c r="AG70" t="s">
        <v>175</v>
      </c>
      <c r="AH70" t="s">
        <v>175</v>
      </c>
      <c r="AI70">
        <v>87.635244773300286</v>
      </c>
      <c r="AJ70">
        <v>81.434418653693328</v>
      </c>
      <c r="AK70">
        <v>88.461993966232185</v>
      </c>
      <c r="AL70">
        <v>96.845864074785709</v>
      </c>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row>
    <row r="71">
      <c r="A71" t="s">
        <v>397</v>
      </c>
      <c r="B71">
        <v>2009</v>
      </c>
      <c r="C71" t="s">
        <v>401</v>
      </c>
      <c r="D71">
        <v>38</v>
      </c>
      <c r="E71" t="s">
        <v>151</v>
      </c>
      <c r="F71" t="s">
        <v>49</v>
      </c>
      <c r="G71" t="s">
        <v>175</v>
      </c>
      <c r="H71">
        <v>20.32265771558567</v>
      </c>
      <c r="I71">
        <v>17.06792895595067</v>
      </c>
      <c r="J71">
        <v>13.15330607121413</v>
      </c>
      <c r="K71">
        <v>7.8557886852805137</v>
      </c>
      <c r="L71">
        <v>5.2473167332655377</v>
      </c>
      <c r="M71">
        <v>7.7767725553696039</v>
      </c>
      <c r="N71">
        <v>5.9958313677194868</v>
      </c>
      <c r="O71">
        <v>4.3857600640103174</v>
      </c>
      <c r="P71">
        <v>4.3296872427783653</v>
      </c>
      <c r="Q71">
        <v>2.3666702180111971</v>
      </c>
      <c r="R71">
        <v>24.41602080668644</v>
      </c>
      <c r="S71">
        <v>17.796507642734191</v>
      </c>
      <c r="T71">
        <v>19.44604544261319</v>
      </c>
      <c r="U71">
        <v>18.60574602240774</v>
      </c>
      <c r="V71">
        <v>15.772729430880119</v>
      </c>
      <c r="W71" t="s">
        <v>147</v>
      </c>
      <c r="X71" t="s">
        <v>236</v>
      </c>
      <c r="Y71" t="s">
        <v>237</v>
      </c>
      <c r="Z71" t="s">
        <v>238</v>
      </c>
      <c r="AA71" t="s">
        <v>175</v>
      </c>
      <c r="AB71" t="s">
        <v>175</v>
      </c>
      <c r="AC71" t="s">
        <v>175</v>
      </c>
      <c r="AD71" t="s">
        <v>175</v>
      </c>
      <c r="AE71" t="s">
        <v>175</v>
      </c>
      <c r="AF71" t="s">
        <v>175</v>
      </c>
      <c r="AG71" t="s">
        <v>175</v>
      </c>
      <c r="AH71" t="s">
        <v>175</v>
      </c>
      <c r="AI71">
        <v>12.3647552266997</v>
      </c>
      <c r="AJ71">
        <v>18.56558134630659</v>
      </c>
      <c r="AK71">
        <v>11.53800603376801</v>
      </c>
      <c r="AL71">
        <v>3.1541359252142618</v>
      </c>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row>
    <row r="72">
      <c r="A72" t="s">
        <v>397</v>
      </c>
      <c r="B72">
        <v>2009</v>
      </c>
      <c r="C72" t="s">
        <v>401</v>
      </c>
      <c r="D72">
        <v>41</v>
      </c>
      <c r="E72" t="s">
        <v>57</v>
      </c>
      <c r="F72" t="s">
        <v>50</v>
      </c>
      <c r="G72" t="s">
        <v>175</v>
      </c>
      <c r="H72">
        <v>4.3666868247544777</v>
      </c>
      <c r="I72">
        <v>3.5296495738543512</v>
      </c>
      <c r="J72">
        <v>1.34268771524374</v>
      </c>
      <c r="K72">
        <v>2.1741874472124731</v>
      </c>
      <c r="L72">
        <v>1.599340965174773</v>
      </c>
      <c r="M72">
        <v>1.6799563107602491</v>
      </c>
      <c r="N72">
        <v>0.61160231918165553</v>
      </c>
      <c r="O72">
        <v>1.2786280951780551</v>
      </c>
      <c r="P72">
        <v>1.5468144499572041</v>
      </c>
      <c r="Q72">
        <v>0.69313242628735994</v>
      </c>
      <c r="R72">
        <v>4.4294163639682216</v>
      </c>
      <c r="S72">
        <v>5.0215181845798309</v>
      </c>
      <c r="T72">
        <v>3.2880758155528169</v>
      </c>
      <c r="U72">
        <v>2.217021962515457</v>
      </c>
      <c r="V72">
        <v>3.9302956163895248</v>
      </c>
      <c r="W72" t="s">
        <v>147</v>
      </c>
      <c r="X72" t="s">
        <v>236</v>
      </c>
      <c r="Y72" t="s">
        <v>237</v>
      </c>
      <c r="Z72" t="s">
        <v>238</v>
      </c>
      <c r="AA72" t="s">
        <v>175</v>
      </c>
      <c r="AB72" t="s">
        <v>175</v>
      </c>
      <c r="AC72" t="s">
        <v>175</v>
      </c>
      <c r="AD72" t="s">
        <v>175</v>
      </c>
      <c r="AE72" t="s">
        <v>175</v>
      </c>
      <c r="AF72" t="s">
        <v>175</v>
      </c>
      <c r="AG72" t="s">
        <v>175</v>
      </c>
      <c r="AH72" t="s">
        <v>175</v>
      </c>
      <c r="AI72">
        <v>2.1419502252072569</v>
      </c>
      <c r="AJ72">
        <v>4.1821788840715479</v>
      </c>
      <c r="AK72">
        <v>1.925129897140534</v>
      </c>
      <c r="AL72">
        <v>1.5174211675970961</v>
      </c>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row>
    <row r="73">
      <c r="A73" t="s">
        <v>397</v>
      </c>
      <c r="B73">
        <v>2009</v>
      </c>
      <c r="C73" t="s">
        <v>401</v>
      </c>
      <c r="D73">
        <v>42</v>
      </c>
      <c r="E73" t="s">
        <v>57</v>
      </c>
      <c r="F73" t="s">
        <v>49</v>
      </c>
      <c r="G73" t="s">
        <v>415</v>
      </c>
      <c r="H73">
        <v>95.633313175245547</v>
      </c>
      <c r="I73">
        <v>96.470350426145643</v>
      </c>
      <c r="J73">
        <v>98.657312284756287</v>
      </c>
      <c r="K73">
        <v>97.825812552787539</v>
      </c>
      <c r="L73">
        <v>98.400659034825225</v>
      </c>
      <c r="M73">
        <v>98.320043689239739</v>
      </c>
      <c r="N73">
        <v>99.388397680818358</v>
      </c>
      <c r="O73">
        <v>98.721371904821936</v>
      </c>
      <c r="P73">
        <v>98.453185550042747</v>
      </c>
      <c r="Q73">
        <v>99.306867573712651</v>
      </c>
      <c r="R73">
        <v>95.570583636031799</v>
      </c>
      <c r="S73">
        <v>94.978481815420139</v>
      </c>
      <c r="T73">
        <v>96.71192418444717</v>
      </c>
      <c r="U73">
        <v>97.782978037484511</v>
      </c>
      <c r="V73">
        <v>96.069704383610443</v>
      </c>
      <c r="W73" t="s">
        <v>147</v>
      </c>
      <c r="X73" t="s">
        <v>236</v>
      </c>
      <c r="Y73" t="s">
        <v>237</v>
      </c>
      <c r="Z73" t="s">
        <v>238</v>
      </c>
      <c r="AA73" t="s">
        <v>175</v>
      </c>
      <c r="AB73" t="s">
        <v>175</v>
      </c>
      <c r="AC73" t="s">
        <v>175</v>
      </c>
      <c r="AD73" t="s">
        <v>175</v>
      </c>
      <c r="AE73" t="s">
        <v>175</v>
      </c>
      <c r="AF73" t="s">
        <v>175</v>
      </c>
      <c r="AG73" t="s">
        <v>175</v>
      </c>
      <c r="AH73" t="s">
        <v>175</v>
      </c>
      <c r="AI73">
        <v>97.858049774792789</v>
      </c>
      <c r="AJ73">
        <v>95.817821115928297</v>
      </c>
      <c r="AK73">
        <v>98.074870102859506</v>
      </c>
      <c r="AL73">
        <v>98.482578832402879</v>
      </c>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row>
    <row r="74">
      <c r="A74" t="s">
        <v>397</v>
      </c>
      <c r="B74">
        <v>2009</v>
      </c>
      <c r="C74" t="s">
        <v>401</v>
      </c>
      <c r="D74">
        <v>58</v>
      </c>
      <c r="E74" t="s">
        <v>239</v>
      </c>
      <c r="F74" t="s">
        <v>153</v>
      </c>
      <c r="G74" t="s">
        <v>175</v>
      </c>
      <c r="H74">
        <v>26.22413959772992</v>
      </c>
      <c r="I74">
        <v>42.005663238785573</v>
      </c>
      <c r="J74">
        <v>60.171658497587778</v>
      </c>
      <c r="K74">
        <v>67.877655417365361</v>
      </c>
      <c r="L74">
        <v>56.903460567383597</v>
      </c>
      <c r="M74">
        <v>74.569648041807909</v>
      </c>
      <c r="N74">
        <v>76.067600577725983</v>
      </c>
      <c r="O74">
        <v>75.147363803689487</v>
      </c>
      <c r="P74">
        <v>67.796800387170194</v>
      </c>
      <c r="Q74">
        <v>49.568672475792781</v>
      </c>
      <c r="R74">
        <v>19.33173325453636</v>
      </c>
      <c r="S74">
        <v>32.570528812071977</v>
      </c>
      <c r="T74">
        <v>35.057654776969613</v>
      </c>
      <c r="U74">
        <v>43.0059427766328</v>
      </c>
      <c r="V74">
        <v>49.914987111218572</v>
      </c>
      <c r="W74" t="s">
        <v>147</v>
      </c>
      <c r="X74" t="s">
        <v>236</v>
      </c>
      <c r="Y74" t="s">
        <v>237</v>
      </c>
      <c r="Z74" t="s">
        <v>238</v>
      </c>
      <c r="AA74" t="s">
        <v>175</v>
      </c>
      <c r="AB74" t="s">
        <v>175</v>
      </c>
      <c r="AC74" t="s">
        <v>175</v>
      </c>
      <c r="AD74" t="s">
        <v>175</v>
      </c>
      <c r="AE74" t="s">
        <v>175</v>
      </c>
      <c r="AF74" t="s">
        <v>175</v>
      </c>
      <c r="AG74" t="s">
        <v>175</v>
      </c>
      <c r="AH74" t="s">
        <v>175</v>
      </c>
      <c r="AI74">
        <v>52.44611017879707</v>
      </c>
      <c r="AJ74">
        <v>43.113103694733432</v>
      </c>
      <c r="AK74">
        <v>51.649318967356443</v>
      </c>
      <c r="AL74">
        <v>58.358266035265977</v>
      </c>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row>
    <row r="75">
      <c r="A75" t="s">
        <v>397</v>
      </c>
      <c r="B75">
        <v>2009</v>
      </c>
      <c r="C75" t="s">
        <v>401</v>
      </c>
      <c r="D75">
        <v>59</v>
      </c>
      <c r="E75" t="s">
        <v>239</v>
      </c>
      <c r="F75" t="s">
        <v>240</v>
      </c>
      <c r="G75" t="s">
        <v>175</v>
      </c>
      <c r="H75">
        <v>27.760671322260219</v>
      </c>
      <c r="I75">
        <v>16.292372596937799</v>
      </c>
      <c r="J75">
        <v>6.0304552722282274</v>
      </c>
      <c r="K75">
        <v>2.091881897610492</v>
      </c>
      <c r="L75">
        <v>0.82691148344321563</v>
      </c>
      <c r="M75">
        <v>7.5406338247853784</v>
      </c>
      <c r="N75">
        <v>1.636890145723636</v>
      </c>
      <c r="O75">
        <v>0.39820939586521448</v>
      </c>
      <c r="P75">
        <v>0.19971200687333959</v>
      </c>
      <c r="Q75">
        <v>0.13202694713916521</v>
      </c>
      <c r="R75">
        <v>28.07505746031438</v>
      </c>
      <c r="S75">
        <v>26.250717522598091</v>
      </c>
      <c r="T75">
        <v>17.00338774457655</v>
      </c>
      <c r="U75">
        <v>10.36384123853763</v>
      </c>
      <c r="V75">
        <v>6.4267954430903353</v>
      </c>
      <c r="W75" t="s">
        <v>147</v>
      </c>
      <c r="X75" t="s">
        <v>236</v>
      </c>
      <c r="Y75" t="s">
        <v>237</v>
      </c>
      <c r="Z75" t="s">
        <v>238</v>
      </c>
      <c r="AA75" t="s">
        <v>175</v>
      </c>
      <c r="AB75" t="s">
        <v>175</v>
      </c>
      <c r="AC75" t="s">
        <v>175</v>
      </c>
      <c r="AD75" t="s">
        <v>175</v>
      </c>
      <c r="AE75" t="s">
        <v>175</v>
      </c>
      <c r="AF75" t="s">
        <v>175</v>
      </c>
      <c r="AG75" t="s">
        <v>175</v>
      </c>
      <c r="AH75" t="s">
        <v>175</v>
      </c>
      <c r="AI75">
        <v>13.37189239825047</v>
      </c>
      <c r="AJ75">
        <v>8.5342788989653773</v>
      </c>
      <c r="AK75">
        <v>19.627287287871351</v>
      </c>
      <c r="AL75">
        <v>0.36728490219040422</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row>
    <row r="76">
      <c r="A76" t="s">
        <v>397</v>
      </c>
      <c r="B76">
        <v>2009</v>
      </c>
      <c r="C76" t="s">
        <v>401</v>
      </c>
      <c r="D76">
        <v>60</v>
      </c>
      <c r="E76" t="s">
        <v>239</v>
      </c>
      <c r="F76" t="s">
        <v>155</v>
      </c>
      <c r="G76" t="s">
        <v>175</v>
      </c>
      <c r="H76">
        <v>7.1138950206335592</v>
      </c>
      <c r="I76">
        <v>3.7008510976791982</v>
      </c>
      <c r="J76">
        <v>1.4434847361467109</v>
      </c>
      <c r="K76">
        <v>0.97144106968210486</v>
      </c>
      <c r="L76">
        <v>0.53810886672618685</v>
      </c>
      <c r="M76">
        <v>1.91809021402757</v>
      </c>
      <c r="N76">
        <v>0.54716499200905755</v>
      </c>
      <c r="O76">
        <v>0.27827244170550602</v>
      </c>
      <c r="P76">
        <v>0.75895865318626765</v>
      </c>
      <c r="Q76">
        <v>0.42358278868115479</v>
      </c>
      <c r="R76">
        <v>7.7628809046119631</v>
      </c>
      <c r="S76">
        <v>6.4941271756889316</v>
      </c>
      <c r="T76">
        <v>3.479449102109617</v>
      </c>
      <c r="U76">
        <v>2.0286017735806379</v>
      </c>
      <c r="V76">
        <v>2.0255227806471692</v>
      </c>
      <c r="W76" t="s">
        <v>147</v>
      </c>
      <c r="X76" t="s">
        <v>236</v>
      </c>
      <c r="Y76" t="s">
        <v>237</v>
      </c>
      <c r="Z76" t="s">
        <v>238</v>
      </c>
      <c r="AA76" t="s">
        <v>175</v>
      </c>
      <c r="AB76" t="s">
        <v>175</v>
      </c>
      <c r="AC76" t="s">
        <v>175</v>
      </c>
      <c r="AD76" t="s">
        <v>175</v>
      </c>
      <c r="AE76" t="s">
        <v>175</v>
      </c>
      <c r="AF76" t="s">
        <v>175</v>
      </c>
      <c r="AG76" t="s">
        <v>175</v>
      </c>
      <c r="AH76" t="s">
        <v>175</v>
      </c>
      <c r="AI76">
        <v>1.8501456480531591</v>
      </c>
      <c r="AJ76">
        <v>3.4114368560607979</v>
      </c>
      <c r="AK76">
        <v>7.8386607756909061</v>
      </c>
      <c r="AL76">
        <v>0.95930564175877053</v>
      </c>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row>
    <row r="77">
      <c r="A77" t="s">
        <v>397</v>
      </c>
      <c r="B77">
        <v>2009</v>
      </c>
      <c r="C77" t="s">
        <v>401</v>
      </c>
      <c r="D77">
        <v>61</v>
      </c>
      <c r="E77" t="s">
        <v>239</v>
      </c>
      <c r="F77" t="s">
        <v>241</v>
      </c>
      <c r="G77" t="s">
        <v>175</v>
      </c>
      <c r="H77">
        <v>6.0568755505280869</v>
      </c>
      <c r="I77">
        <v>8.9059461586821715</v>
      </c>
      <c r="J77">
        <v>5.0685187792283539</v>
      </c>
      <c r="K77">
        <v>2.3208186725795632</v>
      </c>
      <c r="L77">
        <v>1.4422412191514939</v>
      </c>
      <c r="M77">
        <v>1.87139835677926</v>
      </c>
      <c r="N77">
        <v>0.38858683761722662</v>
      </c>
      <c r="O77">
        <v>0.63128171854792814</v>
      </c>
      <c r="P77">
        <v>0.19322182417957989</v>
      </c>
      <c r="Q77">
        <v>0</v>
      </c>
      <c r="R77">
        <v>4.7018416100457996</v>
      </c>
      <c r="S77">
        <v>7.0141506169305909</v>
      </c>
      <c r="T77">
        <v>11.63812246303211</v>
      </c>
      <c r="U77">
        <v>9.6931952799048773</v>
      </c>
      <c r="V77">
        <v>7.6167680075627962</v>
      </c>
      <c r="W77" t="s">
        <v>147</v>
      </c>
      <c r="X77" t="s">
        <v>236</v>
      </c>
      <c r="Y77" t="s">
        <v>237</v>
      </c>
      <c r="Z77" t="s">
        <v>238</v>
      </c>
      <c r="AA77" t="s">
        <v>175</v>
      </c>
      <c r="AB77" t="s">
        <v>175</v>
      </c>
      <c r="AC77" t="s">
        <v>175</v>
      </c>
      <c r="AD77" t="s">
        <v>175</v>
      </c>
      <c r="AE77" t="s">
        <v>175</v>
      </c>
      <c r="AF77" t="s">
        <v>175</v>
      </c>
      <c r="AG77" t="s">
        <v>175</v>
      </c>
      <c r="AH77" t="s">
        <v>175</v>
      </c>
      <c r="AI77">
        <v>6.669383375948863</v>
      </c>
      <c r="AJ77">
        <v>5.6417302333742176</v>
      </c>
      <c r="AK77">
        <v>0.76620935854178751</v>
      </c>
      <c r="AL77">
        <v>0.056856017625578799</v>
      </c>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row>
    <row r="78">
      <c r="A78" t="s">
        <v>397</v>
      </c>
      <c r="B78">
        <v>2009</v>
      </c>
      <c r="C78" t="s">
        <v>401</v>
      </c>
      <c r="D78">
        <v>62</v>
      </c>
      <c r="E78" t="s">
        <v>239</v>
      </c>
      <c r="F78" t="s">
        <v>157</v>
      </c>
      <c r="G78" t="s">
        <v>175</v>
      </c>
      <c r="H78">
        <v>9.0826306514672055</v>
      </c>
      <c r="I78">
        <v>12.468783586070019</v>
      </c>
      <c r="J78">
        <v>7.5442524907578861</v>
      </c>
      <c r="K78">
        <v>2.3159659571361759</v>
      </c>
      <c r="L78">
        <v>2.3200039238740939</v>
      </c>
      <c r="M78">
        <v>2.7319983242993549</v>
      </c>
      <c r="N78">
        <v>1.079816527250901</v>
      </c>
      <c r="O78">
        <v>0.42619944049016362</v>
      </c>
      <c r="P78">
        <v>0</v>
      </c>
      <c r="Q78">
        <v>0.37767480528960962</v>
      </c>
      <c r="R78">
        <v>9.6132481263563836</v>
      </c>
      <c r="S78">
        <v>10.985436219791451</v>
      </c>
      <c r="T78">
        <v>13.20826368142866</v>
      </c>
      <c r="U78">
        <v>14.02125405831814</v>
      </c>
      <c r="V78">
        <v>9.6194723925709553</v>
      </c>
      <c r="W78" t="s">
        <v>147</v>
      </c>
      <c r="X78" t="s">
        <v>236</v>
      </c>
      <c r="Y78" t="s">
        <v>237</v>
      </c>
      <c r="Z78" t="s">
        <v>238</v>
      </c>
      <c r="AA78" t="s">
        <v>175</v>
      </c>
      <c r="AB78" t="s">
        <v>175</v>
      </c>
      <c r="AC78" t="s">
        <v>175</v>
      </c>
      <c r="AD78" t="s">
        <v>175</v>
      </c>
      <c r="AE78" t="s">
        <v>175</v>
      </c>
      <c r="AF78" t="s">
        <v>175</v>
      </c>
      <c r="AG78" t="s">
        <v>175</v>
      </c>
      <c r="AH78" t="s">
        <v>175</v>
      </c>
      <c r="AI78">
        <v>9.5286695388267724</v>
      </c>
      <c r="AJ78">
        <v>7.1551403252879231</v>
      </c>
      <c r="AK78">
        <v>2.5514834587651332</v>
      </c>
      <c r="AL78">
        <v>0.45894087950679369</v>
      </c>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row>
    <row r="79">
      <c r="A79" t="s">
        <v>397</v>
      </c>
      <c r="B79">
        <v>2009</v>
      </c>
      <c r="C79" t="s">
        <v>401</v>
      </c>
      <c r="D79">
        <v>63</v>
      </c>
      <c r="E79" t="s">
        <v>239</v>
      </c>
      <c r="F79" t="s">
        <v>158</v>
      </c>
      <c r="G79" t="s">
        <v>175</v>
      </c>
      <c r="H79">
        <v>1.6985325447605739</v>
      </c>
      <c r="I79">
        <v>1.0327323030274791</v>
      </c>
      <c r="J79">
        <v>0.50675338715886364</v>
      </c>
      <c r="K79">
        <v>0.1478190057090579</v>
      </c>
      <c r="L79">
        <v>0.075950986186331601</v>
      </c>
      <c r="M79">
        <v>0.15885648830157381</v>
      </c>
      <c r="N79">
        <v>0</v>
      </c>
      <c r="O79">
        <v>0</v>
      </c>
      <c r="P79">
        <v>0.097621244727258999</v>
      </c>
      <c r="Q79">
        <v>0</v>
      </c>
      <c r="R79">
        <v>2.1457115309207788</v>
      </c>
      <c r="S79">
        <v>1.285305835077444</v>
      </c>
      <c r="T79">
        <v>1.308336555028577</v>
      </c>
      <c r="U79">
        <v>0.77208700309577694</v>
      </c>
      <c r="V79">
        <v>0.56328937031319415</v>
      </c>
      <c r="W79" t="s">
        <v>147</v>
      </c>
      <c r="X79" t="s">
        <v>236</v>
      </c>
      <c r="Y79" t="s">
        <v>237</v>
      </c>
      <c r="Z79" t="s">
        <v>238</v>
      </c>
      <c r="AA79" t="s">
        <v>175</v>
      </c>
      <c r="AB79" t="s">
        <v>175</v>
      </c>
      <c r="AC79" t="s">
        <v>175</v>
      </c>
      <c r="AD79" t="s">
        <v>175</v>
      </c>
      <c r="AE79" t="s">
        <v>175</v>
      </c>
      <c r="AF79" t="s">
        <v>175</v>
      </c>
      <c r="AG79" t="s">
        <v>175</v>
      </c>
      <c r="AH79" t="s">
        <v>175</v>
      </c>
      <c r="AI79">
        <v>0.62848851086372848</v>
      </c>
      <c r="AJ79">
        <v>1.1340656112231731</v>
      </c>
      <c r="AK79">
        <v>0.72132846295076625</v>
      </c>
      <c r="AL79">
        <v>0.056368723600983203</v>
      </c>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row>
    <row r="80">
      <c r="A80" t="s">
        <v>397</v>
      </c>
      <c r="B80">
        <v>2009</v>
      </c>
      <c r="C80" t="s">
        <v>401</v>
      </c>
      <c r="D80">
        <v>64</v>
      </c>
      <c r="E80" t="s">
        <v>239</v>
      </c>
      <c r="F80" t="s">
        <v>159</v>
      </c>
      <c r="G80" t="s">
        <v>175</v>
      </c>
      <c r="H80">
        <v>12.78707499881444</v>
      </c>
      <c r="I80">
        <v>7.9042591296365261</v>
      </c>
      <c r="J80">
        <v>6.6267464347861971</v>
      </c>
      <c r="K80">
        <v>3.1765541113788638</v>
      </c>
      <c r="L80">
        <v>2.0199629062109539</v>
      </c>
      <c r="M80">
        <v>2.5472397877713848</v>
      </c>
      <c r="N80">
        <v>2.0905877877791119</v>
      </c>
      <c r="O80">
        <v>1.384965509004304</v>
      </c>
      <c r="P80">
        <v>1.286953381714691</v>
      </c>
      <c r="Q80">
        <v>1.345179648102228</v>
      </c>
      <c r="R80">
        <v>15.353775165043761</v>
      </c>
      <c r="S80">
        <v>10.43639370324115</v>
      </c>
      <c r="T80">
        <v>9.0244673746926818</v>
      </c>
      <c r="U80">
        <v>9.8618162844303257</v>
      </c>
      <c r="V80">
        <v>7.2818805865530578</v>
      </c>
      <c r="W80" t="s">
        <v>147</v>
      </c>
      <c r="X80" t="s">
        <v>236</v>
      </c>
      <c r="Y80" t="s">
        <v>237</v>
      </c>
      <c r="Z80" t="s">
        <v>238</v>
      </c>
      <c r="AA80" t="s">
        <v>175</v>
      </c>
      <c r="AB80" t="s">
        <v>175</v>
      </c>
      <c r="AC80" t="s">
        <v>175</v>
      </c>
      <c r="AD80" t="s">
        <v>175</v>
      </c>
      <c r="AE80" t="s">
        <v>175</v>
      </c>
      <c r="AF80" t="s">
        <v>175</v>
      </c>
      <c r="AG80" t="s">
        <v>175</v>
      </c>
      <c r="AH80" t="s">
        <v>175</v>
      </c>
      <c r="AI80">
        <v>7.6119370268143483</v>
      </c>
      <c r="AJ80">
        <v>6.5791057632235912</v>
      </c>
      <c r="AK80">
        <v>9.6626888644837852</v>
      </c>
      <c r="AL80">
        <v>1.0488482615379451</v>
      </c>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row>
    <row r="81">
      <c r="A81" t="s">
        <v>397</v>
      </c>
      <c r="B81">
        <v>2009</v>
      </c>
      <c r="C81" t="s">
        <v>401</v>
      </c>
      <c r="D81">
        <v>65</v>
      </c>
      <c r="E81" t="s">
        <v>239</v>
      </c>
      <c r="F81" t="s">
        <v>160</v>
      </c>
      <c r="G81" t="s">
        <v>175</v>
      </c>
      <c r="H81">
        <v>6.8903119949963409</v>
      </c>
      <c r="I81">
        <v>1.4343522320267941</v>
      </c>
      <c r="J81">
        <v>0.76893832229342229</v>
      </c>
      <c r="K81">
        <v>0.62390987818322619</v>
      </c>
      <c r="L81">
        <v>0.5321179041942683</v>
      </c>
      <c r="M81">
        <v>0.62273182817737627</v>
      </c>
      <c r="N81">
        <v>0.1571658333747909</v>
      </c>
      <c r="O81">
        <v>0.6521927737242319</v>
      </c>
      <c r="P81">
        <v>0.82096873350792232</v>
      </c>
      <c r="Q81">
        <v>0.36396435860357429</v>
      </c>
      <c r="R81">
        <v>11.426869910391289</v>
      </c>
      <c r="S81">
        <v>1.7963040205832861</v>
      </c>
      <c r="T81">
        <v>1.6744786966270699</v>
      </c>
      <c r="U81">
        <v>1.0983460375492839</v>
      </c>
      <c r="V81">
        <v>0.48761521986453832</v>
      </c>
      <c r="W81" t="s">
        <v>147</v>
      </c>
      <c r="X81" t="s">
        <v>236</v>
      </c>
      <c r="Y81" t="s">
        <v>237</v>
      </c>
      <c r="Z81" t="s">
        <v>238</v>
      </c>
      <c r="AA81" t="s">
        <v>175</v>
      </c>
      <c r="AB81" t="s">
        <v>175</v>
      </c>
      <c r="AC81" t="s">
        <v>175</v>
      </c>
      <c r="AD81" t="s">
        <v>175</v>
      </c>
      <c r="AE81" t="s">
        <v>175</v>
      </c>
      <c r="AF81" t="s">
        <v>175</v>
      </c>
      <c r="AG81" t="s">
        <v>175</v>
      </c>
      <c r="AH81" t="s">
        <v>175</v>
      </c>
      <c r="AI81">
        <v>2.281016870554192</v>
      </c>
      <c r="AJ81">
        <v>0.83496168807580418</v>
      </c>
      <c r="AK81">
        <v>6.9561683645712424</v>
      </c>
      <c r="AL81">
        <v>0.4306959824681848</v>
      </c>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row>
    <row r="82">
      <c r="A82" t="s">
        <v>397</v>
      </c>
      <c r="B82">
        <v>2009</v>
      </c>
      <c r="C82" t="s">
        <v>401</v>
      </c>
      <c r="D82">
        <v>66</v>
      </c>
      <c r="E82" t="s">
        <v>239</v>
      </c>
      <c r="F82" t="s">
        <v>242</v>
      </c>
      <c r="G82" t="s">
        <v>175</v>
      </c>
      <c r="H82">
        <v>0.051102201164284503</v>
      </c>
      <c r="I82">
        <v>0</v>
      </c>
      <c r="J82">
        <v>0</v>
      </c>
      <c r="K82">
        <v>0</v>
      </c>
      <c r="L82">
        <v>0.054344228340005102</v>
      </c>
      <c r="M82">
        <v>0</v>
      </c>
      <c r="N82">
        <v>0</v>
      </c>
      <c r="O82">
        <v>0</v>
      </c>
      <c r="P82">
        <v>0</v>
      </c>
      <c r="Q82">
        <v>0</v>
      </c>
      <c r="R82">
        <v>0.092882873632164006</v>
      </c>
      <c r="S82">
        <v>0</v>
      </c>
      <c r="T82">
        <v>0</v>
      </c>
      <c r="U82">
        <v>0</v>
      </c>
      <c r="V82">
        <v>0.098830285752675995</v>
      </c>
      <c r="W82" t="s">
        <v>147</v>
      </c>
      <c r="X82" t="s">
        <v>236</v>
      </c>
      <c r="Y82" t="s">
        <v>237</v>
      </c>
      <c r="Z82" t="s">
        <v>238</v>
      </c>
      <c r="AA82" t="s">
        <v>175</v>
      </c>
      <c r="AB82" t="s">
        <v>175</v>
      </c>
      <c r="AC82" t="s">
        <v>175</v>
      </c>
      <c r="AD82" t="s">
        <v>175</v>
      </c>
      <c r="AE82" t="s">
        <v>175</v>
      </c>
      <c r="AF82" t="s">
        <v>175</v>
      </c>
      <c r="AG82" t="s">
        <v>175</v>
      </c>
      <c r="AH82" t="s">
        <v>175</v>
      </c>
      <c r="AI82">
        <v>0</v>
      </c>
      <c r="AJ82">
        <v>0.074261247901653601</v>
      </c>
      <c r="AK82">
        <v>0</v>
      </c>
      <c r="AL82">
        <v>0</v>
      </c>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row>
    <row r="83">
      <c r="A83" t="s">
        <v>397</v>
      </c>
      <c r="B83">
        <v>2009</v>
      </c>
      <c r="C83" t="s">
        <v>401</v>
      </c>
      <c r="D83">
        <v>67</v>
      </c>
      <c r="E83" t="s">
        <v>239</v>
      </c>
      <c r="F83" t="s">
        <v>243</v>
      </c>
      <c r="G83" t="s">
        <v>175</v>
      </c>
      <c r="H83">
        <v>0</v>
      </c>
      <c r="I83">
        <v>0</v>
      </c>
      <c r="J83">
        <v>0.21055410668259081</v>
      </c>
      <c r="K83">
        <v>0</v>
      </c>
      <c r="L83">
        <v>0.074745550495371099</v>
      </c>
      <c r="M83">
        <v>0</v>
      </c>
      <c r="N83">
        <v>0</v>
      </c>
      <c r="O83">
        <v>0</v>
      </c>
      <c r="P83">
        <v>0.1665029273317703</v>
      </c>
      <c r="Q83">
        <v>0</v>
      </c>
      <c r="R83">
        <v>0</v>
      </c>
      <c r="S83">
        <v>0</v>
      </c>
      <c r="T83">
        <v>0</v>
      </c>
      <c r="U83">
        <v>0.38129734044634839</v>
      </c>
      <c r="V83">
        <v>0</v>
      </c>
      <c r="W83" t="s">
        <v>147</v>
      </c>
      <c r="X83" t="s">
        <v>236</v>
      </c>
      <c r="Y83" t="s">
        <v>237</v>
      </c>
      <c r="Z83" t="s">
        <v>238</v>
      </c>
      <c r="AA83" t="s">
        <v>175</v>
      </c>
      <c r="AB83" t="s">
        <v>175</v>
      </c>
      <c r="AC83" t="s">
        <v>175</v>
      </c>
      <c r="AD83" t="s">
        <v>175</v>
      </c>
      <c r="AE83" t="s">
        <v>175</v>
      </c>
      <c r="AF83" t="s">
        <v>175</v>
      </c>
      <c r="AG83" t="s">
        <v>175</v>
      </c>
      <c r="AH83" t="s">
        <v>175</v>
      </c>
      <c r="AI83">
        <v>0.091424900530352807</v>
      </c>
      <c r="AJ83">
        <v>0.052644431036115602</v>
      </c>
      <c r="AK83">
        <v>0</v>
      </c>
      <c r="AL83">
        <v>0</v>
      </c>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row>
    <row r="84">
      <c r="A84" t="s">
        <v>397</v>
      </c>
      <c r="B84">
        <v>2009</v>
      </c>
      <c r="C84" t="s">
        <v>401</v>
      </c>
      <c r="D84">
        <v>68</v>
      </c>
      <c r="E84" t="s">
        <v>239</v>
      </c>
      <c r="F84" t="s">
        <v>244</v>
      </c>
      <c r="G84" t="s">
        <v>175</v>
      </c>
      <c r="H84">
        <v>0.48746301246204499</v>
      </c>
      <c r="I84">
        <v>2.079279506072595</v>
      </c>
      <c r="J84">
        <v>2.8147445008267962</v>
      </c>
      <c r="K84">
        <v>2.466548126482448</v>
      </c>
      <c r="L84">
        <v>1.018398451522275</v>
      </c>
      <c r="M84">
        <v>2.1781757098687842</v>
      </c>
      <c r="N84">
        <v>2.9451265312097941</v>
      </c>
      <c r="O84">
        <v>1.9103114319935091</v>
      </c>
      <c r="P84">
        <v>1.720200064612601</v>
      </c>
      <c r="Q84">
        <v>0.26157777025985229</v>
      </c>
      <c r="R84">
        <v>0.27256218273248572</v>
      </c>
      <c r="S84">
        <v>1.370685590847958</v>
      </c>
      <c r="T84">
        <v>2.1558335944878579</v>
      </c>
      <c r="U84">
        <v>3.1101211527416761</v>
      </c>
      <c r="V84">
        <v>1.830970271717576</v>
      </c>
      <c r="W84" t="s">
        <v>147</v>
      </c>
      <c r="X84" t="s">
        <v>236</v>
      </c>
      <c r="Y84" t="s">
        <v>237</v>
      </c>
      <c r="Z84" t="s">
        <v>238</v>
      </c>
      <c r="AA84" t="s">
        <v>175</v>
      </c>
      <c r="AB84" t="s">
        <v>175</v>
      </c>
      <c r="AC84" t="s">
        <v>175</v>
      </c>
      <c r="AD84" t="s">
        <v>175</v>
      </c>
      <c r="AE84" t="s">
        <v>175</v>
      </c>
      <c r="AF84" t="s">
        <v>175</v>
      </c>
      <c r="AG84" t="s">
        <v>175</v>
      </c>
      <c r="AH84" t="s">
        <v>175</v>
      </c>
      <c r="AI84">
        <v>0.74779407226905215</v>
      </c>
      <c r="AJ84">
        <v>4.6994942616382493</v>
      </c>
      <c r="AK84">
        <v>0</v>
      </c>
      <c r="AL84">
        <v>0.60558044464915362</v>
      </c>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row>
    <row r="85">
      <c r="A85" t="s">
        <v>397</v>
      </c>
      <c r="B85">
        <v>2009</v>
      </c>
      <c r="C85" t="s">
        <v>401</v>
      </c>
      <c r="D85">
        <v>69</v>
      </c>
      <c r="E85" t="s">
        <v>239</v>
      </c>
      <c r="F85" t="s">
        <v>245</v>
      </c>
      <c r="G85" t="s">
        <v>175</v>
      </c>
      <c r="H85">
        <v>0.18183802049412831</v>
      </c>
      <c r="I85">
        <v>1.30054151155144</v>
      </c>
      <c r="J85">
        <v>0.2384665795203729</v>
      </c>
      <c r="K85">
        <v>0.73670502181826969</v>
      </c>
      <c r="L85">
        <v>0.34681499602850258</v>
      </c>
      <c r="M85">
        <v>0.37729380408239649</v>
      </c>
      <c r="N85">
        <v>0</v>
      </c>
      <c r="O85">
        <v>0.4060567285160202</v>
      </c>
      <c r="P85">
        <v>0.095139934424782205</v>
      </c>
      <c r="Q85">
        <v>0</v>
      </c>
      <c r="R85">
        <v>0</v>
      </c>
      <c r="S85">
        <v>0.32952483587648151</v>
      </c>
      <c r="T85">
        <v>1.829396236855144</v>
      </c>
      <c r="U85">
        <v>0.65543683234203265</v>
      </c>
      <c r="V85">
        <v>1.5615945861677929</v>
      </c>
      <c r="W85" t="s">
        <v>147</v>
      </c>
      <c r="X85" t="s">
        <v>236</v>
      </c>
      <c r="Y85" t="s">
        <v>237</v>
      </c>
      <c r="Z85" t="s">
        <v>238</v>
      </c>
      <c r="AA85" t="s">
        <v>175</v>
      </c>
      <c r="AB85" t="s">
        <v>175</v>
      </c>
      <c r="AC85" t="s">
        <v>175</v>
      </c>
      <c r="AD85" t="s">
        <v>175</v>
      </c>
      <c r="AE85" t="s">
        <v>175</v>
      </c>
      <c r="AF85" t="s">
        <v>175</v>
      </c>
      <c r="AG85" t="s">
        <v>175</v>
      </c>
      <c r="AH85" t="s">
        <v>175</v>
      </c>
      <c r="AI85">
        <v>0.82047689305409133</v>
      </c>
      <c r="AJ85">
        <v>0.51650521038024477</v>
      </c>
      <c r="AK85">
        <v>0</v>
      </c>
      <c r="AL85">
        <v>0.23392539610312671</v>
      </c>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row>
    <row r="86">
      <c r="A86" t="s">
        <v>397</v>
      </c>
      <c r="B86">
        <v>2009</v>
      </c>
      <c r="C86" t="s">
        <v>401</v>
      </c>
      <c r="D86">
        <v>70</v>
      </c>
      <c r="E86" t="s">
        <v>239</v>
      </c>
      <c r="F86" t="s">
        <v>162</v>
      </c>
      <c r="G86" t="s">
        <v>175</v>
      </c>
      <c r="H86">
        <v>0.77873326110194019</v>
      </c>
      <c r="I86">
        <v>2.26467016428172</v>
      </c>
      <c r="J86">
        <v>7.9848434119297256</v>
      </c>
      <c r="K86">
        <v>16.647197551658209</v>
      </c>
      <c r="L86">
        <v>33.167881792190471</v>
      </c>
      <c r="M86">
        <v>5.0409638578958988</v>
      </c>
      <c r="N86">
        <v>14.544716192083261</v>
      </c>
      <c r="O86">
        <v>18.561779480270971</v>
      </c>
      <c r="P86">
        <v>26.14249171760531</v>
      </c>
      <c r="Q86">
        <v>47.338303060545542</v>
      </c>
      <c r="R86">
        <v>0.62035541841377184</v>
      </c>
      <c r="S86">
        <v>0.58879405835195686</v>
      </c>
      <c r="T86">
        <v>2.7452577866301611</v>
      </c>
      <c r="U86">
        <v>4.6599610874119959</v>
      </c>
      <c r="V86">
        <v>10.83236718840605</v>
      </c>
      <c r="W86" t="s">
        <v>147</v>
      </c>
      <c r="X86" t="s">
        <v>236</v>
      </c>
      <c r="Y86" t="s">
        <v>237</v>
      </c>
      <c r="Z86" t="s">
        <v>238</v>
      </c>
      <c r="AA86" t="s">
        <v>175</v>
      </c>
      <c r="AB86" t="s">
        <v>175</v>
      </c>
      <c r="AC86" t="s">
        <v>175</v>
      </c>
      <c r="AD86" t="s">
        <v>175</v>
      </c>
      <c r="AE86" t="s">
        <v>175</v>
      </c>
      <c r="AF86" t="s">
        <v>175</v>
      </c>
      <c r="AG86" t="s">
        <v>175</v>
      </c>
      <c r="AH86" t="s">
        <v>175</v>
      </c>
      <c r="AI86">
        <v>3.2702461321004659</v>
      </c>
      <c r="AJ86">
        <v>17.27648356290636</v>
      </c>
      <c r="AK86">
        <v>0.087823946944046702</v>
      </c>
      <c r="AL86">
        <v>36.957672698062822</v>
      </c>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row>
    <row r="87">
      <c r="A87" t="s">
        <v>397</v>
      </c>
      <c r="B87">
        <v>2009</v>
      </c>
      <c r="C87" t="s">
        <v>401</v>
      </c>
      <c r="D87">
        <v>71</v>
      </c>
      <c r="E87" t="s">
        <v>239</v>
      </c>
      <c r="F87" t="s">
        <v>47</v>
      </c>
      <c r="G87" t="s">
        <v>175</v>
      </c>
      <c r="H87">
        <v>0.88673182358732094</v>
      </c>
      <c r="I87">
        <v>0.61054847524879574</v>
      </c>
      <c r="J87">
        <v>0.59058348085304191</v>
      </c>
      <c r="K87">
        <v>0.62350329039630037</v>
      </c>
      <c r="L87">
        <v>0.67905712425332465</v>
      </c>
      <c r="M87">
        <v>0.44296976220296769</v>
      </c>
      <c r="N87">
        <v>0.5423445752262922</v>
      </c>
      <c r="O87">
        <v>0.20336727619265241</v>
      </c>
      <c r="P87">
        <v>0.72142912466629205</v>
      </c>
      <c r="Q87">
        <v>0.1890181455860922</v>
      </c>
      <c r="R87">
        <v>0.60308156300091564</v>
      </c>
      <c r="S87">
        <v>0.87803160894055421</v>
      </c>
      <c r="T87">
        <v>0.87535198756189958</v>
      </c>
      <c r="U87">
        <v>0.34809913500836093</v>
      </c>
      <c r="V87">
        <v>1.739906756135327</v>
      </c>
      <c r="W87" t="s">
        <v>147</v>
      </c>
      <c r="X87" t="s">
        <v>236</v>
      </c>
      <c r="Y87" t="s">
        <v>237</v>
      </c>
      <c r="Z87" t="s">
        <v>238</v>
      </c>
      <c r="AA87" t="s">
        <v>175</v>
      </c>
      <c r="AB87" t="s">
        <v>175</v>
      </c>
      <c r="AC87" t="s">
        <v>175</v>
      </c>
      <c r="AD87" t="s">
        <v>175</v>
      </c>
      <c r="AE87" t="s">
        <v>175</v>
      </c>
      <c r="AF87" t="s">
        <v>175</v>
      </c>
      <c r="AG87" t="s">
        <v>175</v>
      </c>
      <c r="AH87" t="s">
        <v>175</v>
      </c>
      <c r="AI87">
        <v>0.68241445393728584</v>
      </c>
      <c r="AJ87">
        <v>0.97678821519306558</v>
      </c>
      <c r="AK87">
        <v>0.13903051282449649</v>
      </c>
      <c r="AL87">
        <v>0.46625501723019008</v>
      </c>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row>
    <row r="88">
      <c r="A88" t="s">
        <v>397</v>
      </c>
      <c r="B88">
        <v>2009</v>
      </c>
      <c r="C88" t="s">
        <v>401</v>
      </c>
      <c r="D88">
        <v>122</v>
      </c>
      <c r="E88" t="s">
        <v>18</v>
      </c>
      <c r="F88" t="s">
        <v>14</v>
      </c>
      <c r="G88" t="s">
        <v>416</v>
      </c>
      <c r="H88">
        <v>85.037098525706327</v>
      </c>
      <c r="I88">
        <v>92.099411671137332</v>
      </c>
      <c r="J88">
        <v>96.538236688559081</v>
      </c>
      <c r="K88">
        <v>98.512706804650023</v>
      </c>
      <c r="L88">
        <v>98.738335502946768</v>
      </c>
      <c r="M88">
        <v>98.572674996465608</v>
      </c>
      <c r="N88">
        <v>99.440252067948748</v>
      </c>
      <c r="O88">
        <v>98.798814189622661</v>
      </c>
      <c r="P88">
        <v>99.343858396483938</v>
      </c>
      <c r="Q88">
        <v>99.689645807020938</v>
      </c>
      <c r="R88">
        <v>80.227570887945177</v>
      </c>
      <c r="S88">
        <v>89.06447918003083</v>
      </c>
      <c r="T88">
        <v>90.892270214717115</v>
      </c>
      <c r="U88">
        <v>95.24897295726241</v>
      </c>
      <c r="V88">
        <v>95.170106423998334</v>
      </c>
      <c r="W88" t="s">
        <v>147</v>
      </c>
      <c r="X88" t="s">
        <v>236</v>
      </c>
      <c r="Y88" t="s">
        <v>237</v>
      </c>
      <c r="Z88" t="s">
        <v>238</v>
      </c>
      <c r="AA88" t="s">
        <v>175</v>
      </c>
      <c r="AB88" t="s">
        <v>175</v>
      </c>
      <c r="AC88" t="s">
        <v>175</v>
      </c>
      <c r="AD88" t="s">
        <v>175</v>
      </c>
      <c r="AE88" t="s">
        <v>175</v>
      </c>
      <c r="AF88" t="s">
        <v>175</v>
      </c>
      <c r="AG88" t="s">
        <v>175</v>
      </c>
      <c r="AH88" t="s">
        <v>175</v>
      </c>
      <c r="AI88">
        <v>95.392916354893103</v>
      </c>
      <c r="AJ88">
        <v>92.769050319573822</v>
      </c>
      <c r="AK88">
        <v>83.596110744727227</v>
      </c>
      <c r="AL88">
        <v>100</v>
      </c>
      <c r="AM88"/>
      <c r="AN88"/>
      <c r="AO88"/>
      <c r="AP88"/>
      <c r="AQ88"/>
      <c r="AR88"/>
      <c r="AS88"/>
      <c r="AT88"/>
      <c r="AU88">
        <v>5228.2133969999941</v>
      </c>
      <c r="AV88">
        <v>5664.2581439999876</v>
      </c>
      <c r="AW88">
        <v>5934.4727410000014</v>
      </c>
      <c r="AX88">
        <v>6055.587896</v>
      </c>
      <c r="AY88">
        <v>6071.6462719999872</v>
      </c>
      <c r="AZ88">
        <v>2718.720040000002</v>
      </c>
      <c r="BA88">
        <v>2750.4610919999991</v>
      </c>
      <c r="BB88">
        <v>2721.0258399999998</v>
      </c>
      <c r="BC88">
        <v>2742.3643540000012</v>
      </c>
      <c r="BD88">
        <v>2755.0164740000009</v>
      </c>
      <c r="BE88">
        <v>2713.766511999997</v>
      </c>
      <c r="BF88">
        <v>3021.662447000002</v>
      </c>
      <c r="BG88">
        <v>3079.8946380000029</v>
      </c>
      <c r="BH88">
        <v>3233.2777910000009</v>
      </c>
      <c r="BI88">
        <v>3217.9892619999991</v>
      </c>
      <c r="BJ88">
        <v>13505.109925000021</v>
      </c>
      <c r="BK88">
        <v>8099.4714609999683</v>
      </c>
      <c r="BL88">
        <v>2568.9104920000068</v>
      </c>
      <c r="BM88">
        <v>4780.6865720000033</v>
      </c>
      <c r="BN88"/>
      <c r="BO88"/>
      <c r="BP88"/>
      <c r="BQ88"/>
      <c r="BR88"/>
      <c r="BS88"/>
      <c r="BT88"/>
      <c r="BU88"/>
    </row>
    <row r="89">
      <c r="A89" t="s">
        <v>397</v>
      </c>
      <c r="B89">
        <v>2009</v>
      </c>
      <c r="C89" t="s">
        <v>401</v>
      </c>
      <c r="D89">
        <v>123</v>
      </c>
      <c r="E89" t="s">
        <v>18</v>
      </c>
      <c r="F89" t="s">
        <v>52</v>
      </c>
      <c r="G89" t="s">
        <v>175</v>
      </c>
      <c r="H89">
        <v>14.96290147429359</v>
      </c>
      <c r="I89">
        <v>7.9005883288625682</v>
      </c>
      <c r="J89">
        <v>3.461763311440917</v>
      </c>
      <c r="K89">
        <v>1.487293195350003</v>
      </c>
      <c r="L89">
        <v>1.2616644970531781</v>
      </c>
      <c r="M89">
        <v>1.4273250035344061</v>
      </c>
      <c r="N89">
        <v>0.55974793205123297</v>
      </c>
      <c r="O89">
        <v>1.2011858103773161</v>
      </c>
      <c r="P89">
        <v>0.65614160351603434</v>
      </c>
      <c r="Q89">
        <v>0.31035419297907257</v>
      </c>
      <c r="R89">
        <v>19.772429112054791</v>
      </c>
      <c r="S89">
        <v>10.935520819969121</v>
      </c>
      <c r="T89">
        <v>9.1077297852829471</v>
      </c>
      <c r="U89">
        <v>4.7510270427375296</v>
      </c>
      <c r="V89">
        <v>4.8298935760016439</v>
      </c>
      <c r="W89" t="s">
        <v>147</v>
      </c>
      <c r="X89" t="s">
        <v>236</v>
      </c>
      <c r="Y89" t="s">
        <v>237</v>
      </c>
      <c r="Z89" t="s">
        <v>238</v>
      </c>
      <c r="AA89" t="s">
        <v>175</v>
      </c>
      <c r="AB89" t="s">
        <v>175</v>
      </c>
      <c r="AC89" t="s">
        <v>175</v>
      </c>
      <c r="AD89" t="s">
        <v>175</v>
      </c>
      <c r="AE89" t="s">
        <v>175</v>
      </c>
      <c r="AF89" t="s">
        <v>175</v>
      </c>
      <c r="AG89" t="s">
        <v>175</v>
      </c>
      <c r="AH89" t="s">
        <v>175</v>
      </c>
      <c r="AI89">
        <v>4.6070836451069326</v>
      </c>
      <c r="AJ89">
        <v>7.230949680425919</v>
      </c>
      <c r="AK89">
        <v>16.403889255273089</v>
      </c>
      <c r="AL89">
        <v>0</v>
      </c>
      <c r="AM89"/>
      <c r="AN89"/>
      <c r="AO89"/>
      <c r="AP89"/>
      <c r="AQ89"/>
      <c r="AR89"/>
      <c r="AS89"/>
      <c r="AT89"/>
      <c r="AU89">
        <v>919.94251100000031</v>
      </c>
      <c r="AV89">
        <v>485.89856300000002</v>
      </c>
      <c r="AW89">
        <v>212.80417700000001</v>
      </c>
      <c r="AX89">
        <v>91.424091000000018</v>
      </c>
      <c r="AY89">
        <v>77.582638000000017</v>
      </c>
      <c r="AZ89">
        <v>39.366864</v>
      </c>
      <c r="BA89">
        <v>15.482310999999999</v>
      </c>
      <c r="BB89">
        <v>33.081952000000001</v>
      </c>
      <c r="BC89">
        <v>18.112638</v>
      </c>
      <c r="BD89">
        <v>8.5769280000000006</v>
      </c>
      <c r="BE89">
        <v>668.81940200000054</v>
      </c>
      <c r="BF89">
        <v>371.00596000000019</v>
      </c>
      <c r="BG89">
        <v>308.61643199999997</v>
      </c>
      <c r="BH89">
        <v>161.27617699999999</v>
      </c>
      <c r="BI89">
        <v>163.31331599999999</v>
      </c>
      <c r="BJ89">
        <v>652.24099899999999</v>
      </c>
      <c r="BK89">
        <v>631.31907000000024</v>
      </c>
      <c r="BL89">
        <v>504.09191100000038</v>
      </c>
      <c r="BM89">
        <v>0</v>
      </c>
      <c r="BN89"/>
      <c r="BO89"/>
      <c r="BP89"/>
      <c r="BQ89"/>
      <c r="BR89"/>
      <c r="BS89"/>
      <c r="BT89"/>
      <c r="BU89"/>
    </row>
    <row r="90">
      <c r="A90" t="s">
        <v>397</v>
      </c>
      <c r="B90">
        <v>2009</v>
      </c>
      <c r="C90" t="s">
        <v>401</v>
      </c>
      <c r="D90">
        <v>124</v>
      </c>
      <c r="E90" t="s">
        <v>51</v>
      </c>
      <c r="F90" t="s">
        <v>15</v>
      </c>
      <c r="G90" t="s">
        <v>417</v>
      </c>
      <c r="H90">
        <v>81.080803180568793</v>
      </c>
      <c r="I90">
        <v>89.611361800378205</v>
      </c>
      <c r="J90">
        <v>95.430610581776293</v>
      </c>
      <c r="K90">
        <v>96.626308628670671</v>
      </c>
      <c r="L90">
        <v>98.365392027664768</v>
      </c>
      <c r="M90">
        <v>94.711274260849009</v>
      </c>
      <c r="N90">
        <v>97.272927858242241</v>
      </c>
      <c r="O90">
        <v>97.287731104171684</v>
      </c>
      <c r="P90">
        <v>98.72681329705496</v>
      </c>
      <c r="Q90">
        <v>99.463376848806078</v>
      </c>
      <c r="R90">
        <v>76.109870361152289</v>
      </c>
      <c r="S90">
        <v>86.066725412225011</v>
      </c>
      <c r="T90">
        <v>88.493445972422407</v>
      </c>
      <c r="U90">
        <v>94.650086116998736</v>
      </c>
      <c r="V90">
        <v>94.304062279042768</v>
      </c>
      <c r="W90" t="s">
        <v>147</v>
      </c>
      <c r="X90" t="s">
        <v>236</v>
      </c>
      <c r="Y90" t="s">
        <v>237</v>
      </c>
      <c r="Z90" t="s">
        <v>238</v>
      </c>
      <c r="AA90" t="s">
        <v>175</v>
      </c>
      <c r="AB90" t="s">
        <v>175</v>
      </c>
      <c r="AC90" t="s">
        <v>175</v>
      </c>
      <c r="AD90" t="s">
        <v>175</v>
      </c>
      <c r="AE90" t="s">
        <v>175</v>
      </c>
      <c r="AF90" t="s">
        <v>175</v>
      </c>
      <c r="AG90" t="s">
        <v>175</v>
      </c>
      <c r="AH90" t="s">
        <v>175</v>
      </c>
      <c r="AI90">
        <v>93.109019312743285</v>
      </c>
      <c r="AJ90">
        <v>90.668059700812634</v>
      </c>
      <c r="AK90">
        <v>82.016308758480619</v>
      </c>
      <c r="AL90">
        <v>98.997685305691235</v>
      </c>
      <c r="AM90"/>
      <c r="AN90"/>
      <c r="AO90"/>
      <c r="AP90"/>
      <c r="AQ90"/>
      <c r="AR90"/>
      <c r="AS90"/>
      <c r="AT90"/>
      <c r="AU90">
        <v>4984.9741909999921</v>
      </c>
      <c r="AV90">
        <v>5511.2391779999907</v>
      </c>
      <c r="AW90">
        <v>5866.3838970000024</v>
      </c>
      <c r="AX90">
        <v>5939.6307740000002</v>
      </c>
      <c r="AY90">
        <v>6048.7131239999881</v>
      </c>
      <c r="AZ90">
        <v>2612.2192519999999</v>
      </c>
      <c r="BA90">
        <v>2690.5141309999999</v>
      </c>
      <c r="BB90">
        <v>2679.4089829999998</v>
      </c>
      <c r="BC90">
        <v>2725.330966</v>
      </c>
      <c r="BD90">
        <v>2748.7633200000009</v>
      </c>
      <c r="BE90">
        <v>2574.4817539999972</v>
      </c>
      <c r="BF90">
        <v>2919.9586020000011</v>
      </c>
      <c r="BG90">
        <v>2998.6102130000031</v>
      </c>
      <c r="BH90">
        <v>3212.9482539999999</v>
      </c>
      <c r="BI90">
        <v>3188.705688999999</v>
      </c>
      <c r="BJ90">
        <v>13181.770606000009</v>
      </c>
      <c r="BK90">
        <v>7916.0383709999687</v>
      </c>
      <c r="BL90">
        <v>2520.3631390000069</v>
      </c>
      <c r="BM90">
        <v>4732.769048000001</v>
      </c>
      <c r="BN90"/>
      <c r="BO90"/>
      <c r="BP90"/>
      <c r="BQ90"/>
      <c r="BR90"/>
      <c r="BS90"/>
      <c r="BT90"/>
      <c r="BU90"/>
    </row>
    <row r="91">
      <c r="A91" t="s">
        <v>397</v>
      </c>
      <c r="B91">
        <v>2009</v>
      </c>
      <c r="C91" t="s">
        <v>401</v>
      </c>
      <c r="D91">
        <v>125</v>
      </c>
      <c r="E91" t="s">
        <v>51</v>
      </c>
      <c r="F91" t="s">
        <v>16</v>
      </c>
      <c r="G91" t="s">
        <v>418</v>
      </c>
      <c r="H91">
        <v>3.956295345137498</v>
      </c>
      <c r="I91">
        <v>2.4880498707591729</v>
      </c>
      <c r="J91">
        <v>1.1076261067827819</v>
      </c>
      <c r="K91">
        <v>1.88639817597935</v>
      </c>
      <c r="L91">
        <v>0.3729434752820095</v>
      </c>
      <c r="M91">
        <v>3.8614007356165589</v>
      </c>
      <c r="N91">
        <v>2.167324209706543</v>
      </c>
      <c r="O91">
        <v>1.5110830854509989</v>
      </c>
      <c r="P91">
        <v>0.61704509942896113</v>
      </c>
      <c r="Q91">
        <v>0.22626895821485971</v>
      </c>
      <c r="R91">
        <v>4.1177005267928903</v>
      </c>
      <c r="S91">
        <v>2.9977537678058122</v>
      </c>
      <c r="T91">
        <v>2.398824242294713</v>
      </c>
      <c r="U91">
        <v>0.59888684026366279</v>
      </c>
      <c r="V91">
        <v>0.86604414495554793</v>
      </c>
      <c r="W91" t="s">
        <v>147</v>
      </c>
      <c r="X91" t="s">
        <v>236</v>
      </c>
      <c r="Y91" t="s">
        <v>237</v>
      </c>
      <c r="Z91" t="s">
        <v>238</v>
      </c>
      <c r="AA91" t="s">
        <v>175</v>
      </c>
      <c r="AB91" t="s">
        <v>175</v>
      </c>
      <c r="AC91" t="s">
        <v>175</v>
      </c>
      <c r="AD91" t="s">
        <v>175</v>
      </c>
      <c r="AE91" t="s">
        <v>175</v>
      </c>
      <c r="AF91" t="s">
        <v>175</v>
      </c>
      <c r="AG91" t="s">
        <v>175</v>
      </c>
      <c r="AH91" t="s">
        <v>175</v>
      </c>
      <c r="AI91">
        <v>2.283897042149774</v>
      </c>
      <c r="AJ91">
        <v>2.1009906187611889</v>
      </c>
      <c r="AK91">
        <v>1.5798019862466091</v>
      </c>
      <c r="AL91">
        <v>1.0023146943087231</v>
      </c>
      <c r="AM91"/>
      <c r="AN91"/>
      <c r="AO91"/>
      <c r="AP91"/>
      <c r="AQ91"/>
      <c r="AR91"/>
      <c r="AS91"/>
      <c r="AT91"/>
      <c r="AU91">
        <v>243.23920600000011</v>
      </c>
      <c r="AV91">
        <v>153.01896600000001</v>
      </c>
      <c r="AW91">
        <v>68.088843999999995</v>
      </c>
      <c r="AX91">
        <v>115.957122</v>
      </c>
      <c r="AY91">
        <v>22.933147999999999</v>
      </c>
      <c r="AZ91">
        <v>106.500788</v>
      </c>
      <c r="BA91">
        <v>59.946961000000002</v>
      </c>
      <c r="BB91">
        <v>41.616857000000003</v>
      </c>
      <c r="BC91">
        <v>17.033387999999999</v>
      </c>
      <c r="BD91">
        <v>6.2531540000000003</v>
      </c>
      <c r="BE91">
        <v>139.2847580000001</v>
      </c>
      <c r="BF91">
        <v>101.703845</v>
      </c>
      <c r="BG91">
        <v>81.284425000000013</v>
      </c>
      <c r="BH91">
        <v>20.329536999999998</v>
      </c>
      <c r="BI91">
        <v>29.283573000000001</v>
      </c>
      <c r="BJ91">
        <v>323.33931899999999</v>
      </c>
      <c r="BK91">
        <v>183.43308999999999</v>
      </c>
      <c r="BL91">
        <v>48.547352999999987</v>
      </c>
      <c r="BM91">
        <v>47.917524</v>
      </c>
      <c r="BN91"/>
      <c r="BO91"/>
      <c r="BP91"/>
      <c r="BQ91"/>
      <c r="BR91"/>
      <c r="BS91"/>
      <c r="BT91"/>
      <c r="BU91"/>
    </row>
    <row r="92">
      <c r="A92" t="s">
        <v>397</v>
      </c>
      <c r="B92">
        <v>2009</v>
      </c>
      <c r="C92" t="s">
        <v>401</v>
      </c>
      <c r="D92">
        <v>126</v>
      </c>
      <c r="E92" t="s">
        <v>51</v>
      </c>
      <c r="F92" t="s">
        <v>22</v>
      </c>
      <c r="G92" t="s">
        <v>419</v>
      </c>
      <c r="H92">
        <v>14.89673195841149</v>
      </c>
      <c r="I92">
        <v>7.9005883288625682</v>
      </c>
      <c r="J92">
        <v>3.461763311440917</v>
      </c>
      <c r="K92">
        <v>1.487293195350003</v>
      </c>
      <c r="L92">
        <v>1.2616644970531781</v>
      </c>
      <c r="M92">
        <v>1.420444908504594</v>
      </c>
      <c r="N92">
        <v>0.55974793205123297</v>
      </c>
      <c r="O92">
        <v>1.2011858103773161</v>
      </c>
      <c r="P92">
        <v>0.65614160351603434</v>
      </c>
      <c r="Q92">
        <v>0.31035419297907257</v>
      </c>
      <c r="R92">
        <v>19.712918694546449</v>
      </c>
      <c r="S92">
        <v>10.880535929723109</v>
      </c>
      <c r="T92">
        <v>9.1077297852829471</v>
      </c>
      <c r="U92">
        <v>4.7510270427375296</v>
      </c>
      <c r="V92">
        <v>4.8298935760016439</v>
      </c>
      <c r="W92" t="s">
        <v>147</v>
      </c>
      <c r="X92" t="s">
        <v>236</v>
      </c>
      <c r="Y92" t="s">
        <v>237</v>
      </c>
      <c r="Z92" t="s">
        <v>238</v>
      </c>
      <c r="AA92" t="s">
        <v>175</v>
      </c>
      <c r="AB92" t="s">
        <v>175</v>
      </c>
      <c r="AC92" t="s">
        <v>175</v>
      </c>
      <c r="AD92" t="s">
        <v>175</v>
      </c>
      <c r="AE92" t="s">
        <v>175</v>
      </c>
      <c r="AF92" t="s">
        <v>175</v>
      </c>
      <c r="AG92" t="s">
        <v>175</v>
      </c>
      <c r="AH92" t="s">
        <v>175</v>
      </c>
      <c r="AI92">
        <v>4.6070836451069326</v>
      </c>
      <c r="AJ92">
        <v>7.230949680425919</v>
      </c>
      <c r="AK92">
        <v>16.27150390484093</v>
      </c>
      <c r="AL92">
        <v>0</v>
      </c>
      <c r="AM92"/>
      <c r="AN92"/>
      <c r="AO92"/>
      <c r="AP92"/>
      <c r="AQ92"/>
      <c r="AR92"/>
      <c r="AS92"/>
      <c r="AT92"/>
      <c r="AU92">
        <v>915.87430600000027</v>
      </c>
      <c r="AV92">
        <v>485.89856300000002</v>
      </c>
      <c r="AW92">
        <v>212.80417700000001</v>
      </c>
      <c r="AX92">
        <v>91.424091000000018</v>
      </c>
      <c r="AY92">
        <v>77.582638000000017</v>
      </c>
      <c r="AZ92">
        <v>39.177104999999997</v>
      </c>
      <c r="BA92">
        <v>15.482310999999999</v>
      </c>
      <c r="BB92">
        <v>33.081952000000001</v>
      </c>
      <c r="BC92">
        <v>18.112638</v>
      </c>
      <c r="BD92">
        <v>8.5769280000000006</v>
      </c>
      <c r="BE92">
        <v>666.80641100000071</v>
      </c>
      <c r="BF92">
        <v>369.14050500000019</v>
      </c>
      <c r="BG92">
        <v>308.61643199999997</v>
      </c>
      <c r="BH92">
        <v>161.27617699999999</v>
      </c>
      <c r="BI92">
        <v>163.31331599999999</v>
      </c>
      <c r="BJ92">
        <v>652.24099899999999</v>
      </c>
      <c r="BK92">
        <v>631.31907000000024</v>
      </c>
      <c r="BL92">
        <v>500.02370600000029</v>
      </c>
      <c r="BM92">
        <v>0</v>
      </c>
      <c r="BN92"/>
      <c r="BO92"/>
      <c r="BP92"/>
      <c r="BQ92"/>
      <c r="BR92"/>
      <c r="BS92"/>
      <c r="BT92"/>
      <c r="BU92"/>
    </row>
    <row r="93">
      <c r="A93" t="s">
        <v>397</v>
      </c>
      <c r="B93">
        <v>2009</v>
      </c>
      <c r="C93" t="s">
        <v>401</v>
      </c>
      <c r="D93">
        <v>127</v>
      </c>
      <c r="E93" t="s">
        <v>51</v>
      </c>
      <c r="F93" t="s">
        <v>19</v>
      </c>
      <c r="G93" t="s">
        <v>420</v>
      </c>
      <c r="H93">
        <v>0.066169515882094604</v>
      </c>
      <c r="I93">
        <v>0</v>
      </c>
      <c r="J93">
        <v>0</v>
      </c>
      <c r="K93">
        <v>0</v>
      </c>
      <c r="L93">
        <v>0</v>
      </c>
      <c r="M93">
        <v>0.0068800950298120002</v>
      </c>
      <c r="N93">
        <v>0</v>
      </c>
      <c r="O93">
        <v>0</v>
      </c>
      <c r="P93">
        <v>0</v>
      </c>
      <c r="Q93">
        <v>0</v>
      </c>
      <c r="R93">
        <v>0.059510417508348901</v>
      </c>
      <c r="S93">
        <v>0.054984890246009797</v>
      </c>
      <c r="T93">
        <v>0</v>
      </c>
      <c r="U93">
        <v>0</v>
      </c>
      <c r="V93">
        <v>0</v>
      </c>
      <c r="W93" t="s">
        <v>147</v>
      </c>
      <c r="X93" t="s">
        <v>236</v>
      </c>
      <c r="Y93" t="s">
        <v>237</v>
      </c>
      <c r="Z93" t="s">
        <v>238</v>
      </c>
      <c r="AA93" t="s">
        <v>175</v>
      </c>
      <c r="AB93" t="s">
        <v>175</v>
      </c>
      <c r="AC93" t="s">
        <v>175</v>
      </c>
      <c r="AD93" t="s">
        <v>175</v>
      </c>
      <c r="AE93" t="s">
        <v>175</v>
      </c>
      <c r="AF93" t="s">
        <v>175</v>
      </c>
      <c r="AG93" t="s">
        <v>175</v>
      </c>
      <c r="AH93" t="s">
        <v>175</v>
      </c>
      <c r="AI93">
        <v>0</v>
      </c>
      <c r="AJ93">
        <v>0</v>
      </c>
      <c r="AK93">
        <v>0.13238535043215199</v>
      </c>
      <c r="AL93">
        <v>0</v>
      </c>
      <c r="AM93"/>
      <c r="AN93"/>
      <c r="AO93"/>
      <c r="AP93"/>
      <c r="AQ93"/>
      <c r="AR93"/>
      <c r="AS93"/>
      <c r="AT93"/>
      <c r="AU93">
        <v>4.0682049999999998</v>
      </c>
      <c r="AV93">
        <v>0</v>
      </c>
      <c r="AW93">
        <v>0</v>
      </c>
      <c r="AX93">
        <v>0</v>
      </c>
      <c r="AY93">
        <v>0</v>
      </c>
      <c r="AZ93">
        <v>0.18975900000000001</v>
      </c>
      <c r="BA93">
        <v>0</v>
      </c>
      <c r="BB93">
        <v>0</v>
      </c>
      <c r="BC93">
        <v>0</v>
      </c>
      <c r="BD93">
        <v>0</v>
      </c>
      <c r="BE93">
        <v>2.012991</v>
      </c>
      <c r="BF93">
        <v>1.8654550000000001</v>
      </c>
      <c r="BG93">
        <v>0</v>
      </c>
      <c r="BH93">
        <v>0</v>
      </c>
      <c r="BI93">
        <v>0</v>
      </c>
      <c r="BJ93">
        <v>0</v>
      </c>
      <c r="BK93">
        <v>0</v>
      </c>
      <c r="BL93">
        <v>4.0682049999999998</v>
      </c>
      <c r="BM93">
        <v>0</v>
      </c>
      <c r="BN93"/>
      <c r="BO93"/>
      <c r="BP93"/>
      <c r="BQ93"/>
      <c r="BR93"/>
      <c r="BS93"/>
      <c r="BT93"/>
      <c r="BU93"/>
    </row>
    <row r="94">
      <c r="A94" t="s">
        <v>397</v>
      </c>
      <c r="B94">
        <v>2009</v>
      </c>
      <c r="C94" t="s">
        <v>401</v>
      </c>
      <c r="D94">
        <v>128</v>
      </c>
      <c r="E94" t="s">
        <v>163</v>
      </c>
      <c r="F94" t="s">
        <v>50</v>
      </c>
      <c r="G94" t="s">
        <v>421</v>
      </c>
      <c r="H94">
        <v>4.6524345417800541</v>
      </c>
      <c r="I94">
        <v>2.7014829146176771</v>
      </c>
      <c r="J94">
        <v>1.147344456224203</v>
      </c>
      <c r="K94">
        <v>1.914878026567745</v>
      </c>
      <c r="L94">
        <v>0.37770889430365101</v>
      </c>
      <c r="M94">
        <v>3.917313531112971</v>
      </c>
      <c r="N94">
        <v>2.1795240505078199</v>
      </c>
      <c r="O94">
        <v>1.529454678019522</v>
      </c>
      <c r="P94">
        <v>0.62112052963185493</v>
      </c>
      <c r="Q94">
        <v>0.22697337961544239</v>
      </c>
      <c r="R94">
        <v>5.1325254911981979</v>
      </c>
      <c r="S94">
        <v>3.3658241707631742</v>
      </c>
      <c r="T94">
        <v>2.6391949905398011</v>
      </c>
      <c r="U94">
        <v>0.62875936786465858</v>
      </c>
      <c r="V94">
        <v>0.90999598245396518</v>
      </c>
      <c r="W94" t="s">
        <v>147</v>
      </c>
      <c r="X94" t="s">
        <v>236</v>
      </c>
      <c r="Y94" t="s">
        <v>237</v>
      </c>
      <c r="Z94" t="s">
        <v>238</v>
      </c>
      <c r="AA94" t="s">
        <v>175</v>
      </c>
      <c r="AB94" t="s">
        <v>175</v>
      </c>
      <c r="AC94" t="s">
        <v>175</v>
      </c>
      <c r="AD94" t="s">
        <v>175</v>
      </c>
      <c r="AE94" t="s">
        <v>175</v>
      </c>
      <c r="AF94" t="s">
        <v>175</v>
      </c>
      <c r="AG94" t="s">
        <v>175</v>
      </c>
      <c r="AH94" t="s">
        <v>175</v>
      </c>
      <c r="AI94">
        <v>2.394199830994709</v>
      </c>
      <c r="AJ94">
        <v>2.2647538284844231</v>
      </c>
      <c r="AK94">
        <v>1.8898032123417341</v>
      </c>
      <c r="AL94">
        <v>1.0023146943087231</v>
      </c>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row>
    <row r="95">
      <c r="A95" t="s">
        <v>397</v>
      </c>
      <c r="B95">
        <v>2009</v>
      </c>
      <c r="C95" t="s">
        <v>401</v>
      </c>
      <c r="D95">
        <v>129</v>
      </c>
      <c r="E95" t="s">
        <v>163</v>
      </c>
      <c r="F95" t="s">
        <v>49</v>
      </c>
      <c r="G95" t="s">
        <v>175</v>
      </c>
      <c r="H95">
        <v>95.347565458219904</v>
      </c>
      <c r="I95">
        <v>97.298517085382372</v>
      </c>
      <c r="J95">
        <v>98.852655543775796</v>
      </c>
      <c r="K95">
        <v>98.085121973432251</v>
      </c>
      <c r="L95">
        <v>99.622291105696362</v>
      </c>
      <c r="M95">
        <v>96.08268646888699</v>
      </c>
      <c r="N95">
        <v>97.82047594949222</v>
      </c>
      <c r="O95">
        <v>98.470545321980495</v>
      </c>
      <c r="P95">
        <v>99.378879470368119</v>
      </c>
      <c r="Q95">
        <v>99.773026620384556</v>
      </c>
      <c r="R95">
        <v>94.867474508801791</v>
      </c>
      <c r="S95">
        <v>96.63417582923681</v>
      </c>
      <c r="T95">
        <v>97.360805009460208</v>
      </c>
      <c r="U95">
        <v>99.371240632135326</v>
      </c>
      <c r="V95">
        <v>99.090004017546022</v>
      </c>
      <c r="W95" t="s">
        <v>147</v>
      </c>
      <c r="X95" t="s">
        <v>236</v>
      </c>
      <c r="Y95" t="s">
        <v>237</v>
      </c>
      <c r="Z95" t="s">
        <v>238</v>
      </c>
      <c r="AA95" t="s">
        <v>175</v>
      </c>
      <c r="AB95" t="s">
        <v>175</v>
      </c>
      <c r="AC95" t="s">
        <v>175</v>
      </c>
      <c r="AD95" t="s">
        <v>175</v>
      </c>
      <c r="AE95" t="s">
        <v>175</v>
      </c>
      <c r="AF95" t="s">
        <v>175</v>
      </c>
      <c r="AG95" t="s">
        <v>175</v>
      </c>
      <c r="AH95" t="s">
        <v>175</v>
      </c>
      <c r="AI95">
        <v>97.605800169005249</v>
      </c>
      <c r="AJ95">
        <v>97.735246171515584</v>
      </c>
      <c r="AK95">
        <v>98.110196787658268</v>
      </c>
      <c r="AL95">
        <v>98.997685305691235</v>
      </c>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row>
    <row r="96">
      <c r="A96" t="s">
        <v>397</v>
      </c>
      <c r="B96">
        <v>2009</v>
      </c>
      <c r="C96" t="s">
        <v>401</v>
      </c>
      <c r="D96">
        <v>135</v>
      </c>
      <c r="E96" t="s">
        <v>46</v>
      </c>
      <c r="F96" t="s">
        <v>45</v>
      </c>
      <c r="G96" t="s">
        <v>422</v>
      </c>
      <c r="H96">
        <v>13.80327621320953</v>
      </c>
      <c r="I96">
        <v>31.653591310677498</v>
      </c>
      <c r="J96">
        <v>59.188561984999517</v>
      </c>
      <c r="K96">
        <v>81.467332089001147</v>
      </c>
      <c r="L96">
        <v>88.835545853829785</v>
      </c>
      <c r="M96">
        <v>70.573530702642316</v>
      </c>
      <c r="N96">
        <v>91.021027374217809</v>
      </c>
      <c r="O96">
        <v>93.459131464524759</v>
      </c>
      <c r="P96">
        <v>95.554134725423452</v>
      </c>
      <c r="Q96">
        <v>97.078132914141335</v>
      </c>
      <c r="R96">
        <v>8.5523784866089336</v>
      </c>
      <c r="S96">
        <v>17.185901009275959</v>
      </c>
      <c r="T96">
        <v>24.27344255363462</v>
      </c>
      <c r="U96">
        <v>34.220023659968469</v>
      </c>
      <c r="V96">
        <v>49.959382901461261</v>
      </c>
      <c r="W96" t="s">
        <v>147</v>
      </c>
      <c r="X96" t="s">
        <v>236</v>
      </c>
      <c r="Y96" t="s">
        <v>237</v>
      </c>
      <c r="Z96" t="s">
        <v>238</v>
      </c>
      <c r="AA96" t="s">
        <v>175</v>
      </c>
      <c r="AB96" t="s">
        <v>175</v>
      </c>
      <c r="AC96" t="s">
        <v>175</v>
      </c>
      <c r="AD96" t="s">
        <v>175</v>
      </c>
      <c r="AE96" t="s">
        <v>175</v>
      </c>
      <c r="AF96" t="s">
        <v>175</v>
      </c>
      <c r="AG96" t="s">
        <v>175</v>
      </c>
      <c r="AH96" t="s">
        <v>175</v>
      </c>
      <c r="AI96">
        <v>47.486123280332848</v>
      </c>
      <c r="AJ96">
        <v>47.765675195077037</v>
      </c>
      <c r="AK96">
        <v>41.718701513166259</v>
      </c>
      <c r="AL96">
        <v>98.924496006470221</v>
      </c>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row>
    <row r="97">
      <c r="A97" t="s">
        <v>397</v>
      </c>
      <c r="B97">
        <v>2009</v>
      </c>
      <c r="C97" t="s">
        <v>401</v>
      </c>
      <c r="D97">
        <v>136</v>
      </c>
      <c r="E97" t="s">
        <v>46</v>
      </c>
      <c r="F97" t="s">
        <v>44</v>
      </c>
      <c r="G97" t="s">
        <v>423</v>
      </c>
      <c r="H97">
        <v>19.670015580223009</v>
      </c>
      <c r="I97">
        <v>19.328243142927139</v>
      </c>
      <c r="J97">
        <v>20.0079258410919</v>
      </c>
      <c r="K97">
        <v>9.680089973118843</v>
      </c>
      <c r="L97">
        <v>7.1415585015195111</v>
      </c>
      <c r="M97">
        <v>9.8160420401314461</v>
      </c>
      <c r="N97">
        <v>3.2637961392155059</v>
      </c>
      <c r="O97">
        <v>4.1325005626359301</v>
      </c>
      <c r="P97">
        <v>2.4391667887518471</v>
      </c>
      <c r="Q97">
        <v>2.1549056006900971</v>
      </c>
      <c r="R97">
        <v>17.276672370131561</v>
      </c>
      <c r="S97">
        <v>22.479067374414331</v>
      </c>
      <c r="T97">
        <v>21.02912309505896</v>
      </c>
      <c r="U97">
        <v>31.1520473077952</v>
      </c>
      <c r="V97">
        <v>27.900363461645831</v>
      </c>
      <c r="W97" t="s">
        <v>147</v>
      </c>
      <c r="X97" t="s">
        <v>236</v>
      </c>
      <c r="Y97" t="s">
        <v>237</v>
      </c>
      <c r="Z97" t="s">
        <v>238</v>
      </c>
      <c r="AA97" t="s">
        <v>175</v>
      </c>
      <c r="AB97" t="s">
        <v>175</v>
      </c>
      <c r="AC97" t="s">
        <v>175</v>
      </c>
      <c r="AD97" t="s">
        <v>175</v>
      </c>
      <c r="AE97" t="s">
        <v>175</v>
      </c>
      <c r="AF97" t="s">
        <v>175</v>
      </c>
      <c r="AG97" t="s">
        <v>175</v>
      </c>
      <c r="AH97" t="s">
        <v>175</v>
      </c>
      <c r="AI97">
        <v>18.495665284110721</v>
      </c>
      <c r="AJ97">
        <v>19.389282585458041</v>
      </c>
      <c r="AK97">
        <v>9.8121990306819917</v>
      </c>
      <c r="AL97">
        <v>1.03180043822375</v>
      </c>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row>
    <row r="98">
      <c r="A98" t="s">
        <v>397</v>
      </c>
      <c r="B98">
        <v>2009</v>
      </c>
      <c r="C98" t="s">
        <v>401</v>
      </c>
      <c r="D98">
        <v>137</v>
      </c>
      <c r="E98" t="s">
        <v>46</v>
      </c>
      <c r="F98" t="s">
        <v>43</v>
      </c>
      <c r="G98" t="s">
        <v>424</v>
      </c>
      <c r="H98">
        <v>51.563806732273918</v>
      </c>
      <c r="I98">
        <v>41.117577217532869</v>
      </c>
      <c r="J98">
        <v>17.341748862467629</v>
      </c>
      <c r="K98">
        <v>7.3652847425299788</v>
      </c>
      <c r="L98">
        <v>2.7612311475976621</v>
      </c>
      <c r="M98">
        <v>18.1831022536917</v>
      </c>
      <c r="N98">
        <v>5.1554285545155114</v>
      </c>
      <c r="O98">
        <v>1.2071821624619981</v>
      </c>
      <c r="P98">
        <v>1.3505568823085481</v>
      </c>
      <c r="Q98">
        <v>0.45660729218950408</v>
      </c>
      <c r="R98">
        <v>54.398520031204747</v>
      </c>
      <c r="S98">
        <v>49.399510796340437</v>
      </c>
      <c r="T98">
        <v>45.589704566023407</v>
      </c>
      <c r="U98">
        <v>29.87690198949872</v>
      </c>
      <c r="V98">
        <v>17.310360060891298</v>
      </c>
      <c r="W98" t="s">
        <v>147</v>
      </c>
      <c r="X98" t="s">
        <v>236</v>
      </c>
      <c r="Y98" t="s">
        <v>237</v>
      </c>
      <c r="Z98" t="s">
        <v>238</v>
      </c>
      <c r="AA98" t="s">
        <v>175</v>
      </c>
      <c r="AB98" t="s">
        <v>175</v>
      </c>
      <c r="AC98" t="s">
        <v>175</v>
      </c>
      <c r="AD98" t="s">
        <v>175</v>
      </c>
      <c r="AE98" t="s">
        <v>175</v>
      </c>
      <c r="AF98" t="s">
        <v>175</v>
      </c>
      <c r="AG98" t="s">
        <v>175</v>
      </c>
      <c r="AH98" t="s">
        <v>175</v>
      </c>
      <c r="AI98">
        <v>29.411127790449289</v>
      </c>
      <c r="AJ98">
        <v>25.614092539039099</v>
      </c>
      <c r="AK98">
        <v>32.065210200878568</v>
      </c>
      <c r="AL98">
        <v>0.043703555305988802</v>
      </c>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row>
    <row r="99">
      <c r="A99" t="s">
        <v>397</v>
      </c>
      <c r="B99">
        <v>2009</v>
      </c>
      <c r="C99" t="s">
        <v>401</v>
      </c>
      <c r="D99">
        <v>138</v>
      </c>
      <c r="E99" t="s">
        <v>46</v>
      </c>
      <c r="F99" t="s">
        <v>42</v>
      </c>
      <c r="G99" t="s">
        <v>175</v>
      </c>
      <c r="H99">
        <v>14.89673195841149</v>
      </c>
      <c r="I99">
        <v>7.9005883288625682</v>
      </c>
      <c r="J99">
        <v>3.461763311440917</v>
      </c>
      <c r="K99">
        <v>1.487293195350003</v>
      </c>
      <c r="L99">
        <v>1.2616644970531781</v>
      </c>
      <c r="M99">
        <v>1.420444908504594</v>
      </c>
      <c r="N99">
        <v>0.55974793205123297</v>
      </c>
      <c r="O99">
        <v>1.2011858103773161</v>
      </c>
      <c r="P99">
        <v>0.65614160351603434</v>
      </c>
      <c r="Q99">
        <v>0.31035419297907257</v>
      </c>
      <c r="R99">
        <v>19.712918694546449</v>
      </c>
      <c r="S99">
        <v>10.880535929723109</v>
      </c>
      <c r="T99">
        <v>9.1077297852829471</v>
      </c>
      <c r="U99">
        <v>4.7510270427375296</v>
      </c>
      <c r="V99">
        <v>4.8298935760016439</v>
      </c>
      <c r="W99" t="s">
        <v>147</v>
      </c>
      <c r="X99" t="s">
        <v>236</v>
      </c>
      <c r="Y99" t="s">
        <v>237</v>
      </c>
      <c r="Z99" t="s">
        <v>238</v>
      </c>
      <c r="AA99" t="s">
        <v>175</v>
      </c>
      <c r="AB99" t="s">
        <v>175</v>
      </c>
      <c r="AC99" t="s">
        <v>175</v>
      </c>
      <c r="AD99" t="s">
        <v>175</v>
      </c>
      <c r="AE99" t="s">
        <v>175</v>
      </c>
      <c r="AF99" t="s">
        <v>175</v>
      </c>
      <c r="AG99" t="s">
        <v>175</v>
      </c>
      <c r="AH99" t="s">
        <v>175</v>
      </c>
      <c r="AI99">
        <v>4.6070836451069326</v>
      </c>
      <c r="AJ99">
        <v>7.230949680425919</v>
      </c>
      <c r="AK99">
        <v>16.27150390484093</v>
      </c>
      <c r="AL99">
        <v>0</v>
      </c>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row>
    <row r="100">
      <c r="A100" t="s">
        <v>397</v>
      </c>
      <c r="B100">
        <v>2009</v>
      </c>
      <c r="C100" t="s">
        <v>401</v>
      </c>
      <c r="D100">
        <v>139</v>
      </c>
      <c r="E100" t="s">
        <v>46</v>
      </c>
      <c r="F100" t="s">
        <v>19</v>
      </c>
      <c r="G100" t="s">
        <v>175</v>
      </c>
      <c r="H100">
        <v>0.066169515882094604</v>
      </c>
      <c r="I100">
        <v>0</v>
      </c>
      <c r="J100">
        <v>0</v>
      </c>
      <c r="K100">
        <v>0</v>
      </c>
      <c r="L100">
        <v>0</v>
      </c>
      <c r="M100">
        <v>0.0068800950298120002</v>
      </c>
      <c r="N100">
        <v>0</v>
      </c>
      <c r="O100">
        <v>0</v>
      </c>
      <c r="P100">
        <v>0</v>
      </c>
      <c r="Q100">
        <v>0</v>
      </c>
      <c r="R100">
        <v>0.059510417508348901</v>
      </c>
      <c r="S100">
        <v>0.054984890246009797</v>
      </c>
      <c r="T100">
        <v>0</v>
      </c>
      <c r="U100">
        <v>0</v>
      </c>
      <c r="V100">
        <v>0</v>
      </c>
      <c r="W100" t="s">
        <v>147</v>
      </c>
      <c r="X100" t="s">
        <v>236</v>
      </c>
      <c r="Y100" t="s">
        <v>237</v>
      </c>
      <c r="Z100" t="s">
        <v>238</v>
      </c>
      <c r="AA100" t="s">
        <v>175</v>
      </c>
      <c r="AB100" t="s">
        <v>175</v>
      </c>
      <c r="AC100" t="s">
        <v>175</v>
      </c>
      <c r="AD100" t="s">
        <v>175</v>
      </c>
      <c r="AE100" t="s">
        <v>175</v>
      </c>
      <c r="AF100" t="s">
        <v>175</v>
      </c>
      <c r="AG100" t="s">
        <v>175</v>
      </c>
      <c r="AH100" t="s">
        <v>175</v>
      </c>
      <c r="AI100">
        <v>0</v>
      </c>
      <c r="AJ100">
        <v>0</v>
      </c>
      <c r="AK100">
        <v>0.13238535043215199</v>
      </c>
      <c r="AL100">
        <v>0</v>
      </c>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row>
    <row r="101">
      <c r="A101" t="s">
        <v>397</v>
      </c>
      <c r="B101">
        <v>2009</v>
      </c>
      <c r="C101" t="s">
        <v>401</v>
      </c>
      <c r="D101">
        <v>148</v>
      </c>
      <c r="E101" t="s">
        <v>109</v>
      </c>
      <c r="F101" t="s">
        <v>50</v>
      </c>
      <c r="G101" t="s">
        <v>175</v>
      </c>
      <c r="H101">
        <v>3.956295345137498</v>
      </c>
      <c r="I101">
        <v>2.4880498707591729</v>
      </c>
      <c r="J101">
        <v>1.1076261067827819</v>
      </c>
      <c r="K101">
        <v>1.88639817597935</v>
      </c>
      <c r="L101">
        <v>0.3729434752820095</v>
      </c>
      <c r="M101">
        <v>3.8614007356165589</v>
      </c>
      <c r="N101">
        <v>2.167324209706543</v>
      </c>
      <c r="O101">
        <v>1.5110830854509989</v>
      </c>
      <c r="P101">
        <v>0.61704509942896113</v>
      </c>
      <c r="Q101">
        <v>0.22626895821485971</v>
      </c>
      <c r="R101">
        <v>4.1177005267928903</v>
      </c>
      <c r="S101">
        <v>2.9977537678058122</v>
      </c>
      <c r="T101">
        <v>2.398824242294713</v>
      </c>
      <c r="U101">
        <v>0.59888684026366279</v>
      </c>
      <c r="V101">
        <v>0.86604414495554793</v>
      </c>
      <c r="W101" t="s">
        <v>147</v>
      </c>
      <c r="X101" t="s">
        <v>236</v>
      </c>
      <c r="Y101" t="s">
        <v>237</v>
      </c>
      <c r="Z101" t="s">
        <v>238</v>
      </c>
      <c r="AA101" t="s">
        <v>175</v>
      </c>
      <c r="AB101" t="s">
        <v>175</v>
      </c>
      <c r="AC101" t="s">
        <v>175</v>
      </c>
      <c r="AD101" t="s">
        <v>175</v>
      </c>
      <c r="AE101" t="s">
        <v>175</v>
      </c>
      <c r="AF101" t="s">
        <v>175</v>
      </c>
      <c r="AG101" t="s">
        <v>175</v>
      </c>
      <c r="AH101" t="s">
        <v>175</v>
      </c>
      <c r="AI101">
        <v>2.283897042149774</v>
      </c>
      <c r="AJ101">
        <v>2.1009906187611889</v>
      </c>
      <c r="AK101">
        <v>1.5798019862466091</v>
      </c>
      <c r="AL101">
        <v>1.0023146943087231</v>
      </c>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row>
    <row r="102">
      <c r="A102" t="s">
        <v>397</v>
      </c>
      <c r="B102">
        <v>2009</v>
      </c>
      <c r="C102" t="s">
        <v>401</v>
      </c>
      <c r="D102">
        <v>149</v>
      </c>
      <c r="E102" t="s">
        <v>109</v>
      </c>
      <c r="F102" t="s">
        <v>49</v>
      </c>
      <c r="G102" t="s">
        <v>175</v>
      </c>
      <c r="H102">
        <v>81.080803180568793</v>
      </c>
      <c r="I102">
        <v>89.611361800378205</v>
      </c>
      <c r="J102">
        <v>95.430610581776293</v>
      </c>
      <c r="K102">
        <v>96.626308628670671</v>
      </c>
      <c r="L102">
        <v>98.365392027664768</v>
      </c>
      <c r="M102">
        <v>94.711274260849009</v>
      </c>
      <c r="N102">
        <v>97.272927858242241</v>
      </c>
      <c r="O102">
        <v>97.287731104171684</v>
      </c>
      <c r="P102">
        <v>98.72681329705496</v>
      </c>
      <c r="Q102">
        <v>99.463376848806078</v>
      </c>
      <c r="R102">
        <v>76.109870361152289</v>
      </c>
      <c r="S102">
        <v>86.066725412225011</v>
      </c>
      <c r="T102">
        <v>88.493445972422407</v>
      </c>
      <c r="U102">
        <v>94.650086116998736</v>
      </c>
      <c r="V102">
        <v>94.304062279042768</v>
      </c>
      <c r="W102" t="s">
        <v>147</v>
      </c>
      <c r="X102" t="s">
        <v>236</v>
      </c>
      <c r="Y102" t="s">
        <v>237</v>
      </c>
      <c r="Z102" t="s">
        <v>238</v>
      </c>
      <c r="AA102" t="s">
        <v>175</v>
      </c>
      <c r="AB102" t="s">
        <v>175</v>
      </c>
      <c r="AC102" t="s">
        <v>175</v>
      </c>
      <c r="AD102" t="s">
        <v>175</v>
      </c>
      <c r="AE102" t="s">
        <v>175</v>
      </c>
      <c r="AF102" t="s">
        <v>175</v>
      </c>
      <c r="AG102" t="s">
        <v>175</v>
      </c>
      <c r="AH102" t="s">
        <v>175</v>
      </c>
      <c r="AI102">
        <v>93.109019312743285</v>
      </c>
      <c r="AJ102">
        <v>90.668059700812634</v>
      </c>
      <c r="AK102">
        <v>82.016308758480619</v>
      </c>
      <c r="AL102">
        <v>98.997685305691235</v>
      </c>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row>
    <row r="103">
      <c r="A103" t="s">
        <v>397</v>
      </c>
      <c r="B103">
        <v>2009</v>
      </c>
      <c r="C103" t="s">
        <v>401</v>
      </c>
      <c r="D103">
        <v>150</v>
      </c>
      <c r="E103" t="s">
        <v>109</v>
      </c>
      <c r="F103" t="s">
        <v>111</v>
      </c>
      <c r="G103" t="s">
        <v>175</v>
      </c>
      <c r="H103">
        <v>14.96290147429359</v>
      </c>
      <c r="I103">
        <v>7.9005883288625682</v>
      </c>
      <c r="J103">
        <v>3.461763311440917</v>
      </c>
      <c r="K103">
        <v>1.487293195350003</v>
      </c>
      <c r="L103">
        <v>1.2616644970531781</v>
      </c>
      <c r="M103">
        <v>1.4273250035344061</v>
      </c>
      <c r="N103">
        <v>0.55974793205123297</v>
      </c>
      <c r="O103">
        <v>1.2011858103773161</v>
      </c>
      <c r="P103">
        <v>0.65614160351603434</v>
      </c>
      <c r="Q103">
        <v>0.31035419297907257</v>
      </c>
      <c r="R103">
        <v>19.772429112054791</v>
      </c>
      <c r="S103">
        <v>10.935520819969121</v>
      </c>
      <c r="T103">
        <v>9.1077297852829471</v>
      </c>
      <c r="U103">
        <v>4.7510270427375296</v>
      </c>
      <c r="V103">
        <v>4.8298935760016439</v>
      </c>
      <c r="W103" t="s">
        <v>147</v>
      </c>
      <c r="X103" t="s">
        <v>236</v>
      </c>
      <c r="Y103" t="s">
        <v>237</v>
      </c>
      <c r="Z103" t="s">
        <v>238</v>
      </c>
      <c r="AA103" t="s">
        <v>175</v>
      </c>
      <c r="AB103" t="s">
        <v>175</v>
      </c>
      <c r="AC103" t="s">
        <v>175</v>
      </c>
      <c r="AD103" t="s">
        <v>175</v>
      </c>
      <c r="AE103" t="s">
        <v>175</v>
      </c>
      <c r="AF103" t="s">
        <v>175</v>
      </c>
      <c r="AG103" t="s">
        <v>175</v>
      </c>
      <c r="AH103" t="s">
        <v>175</v>
      </c>
      <c r="AI103">
        <v>4.6070836451069326</v>
      </c>
      <c r="AJ103">
        <v>7.230949680425919</v>
      </c>
      <c r="AK103">
        <v>16.403889255273089</v>
      </c>
      <c r="AL103">
        <v>0</v>
      </c>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row>
    <row r="104">
      <c r="A104" t="s">
        <v>397</v>
      </c>
      <c r="B104">
        <v>2009</v>
      </c>
      <c r="C104" t="s">
        <v>401</v>
      </c>
      <c r="D104">
        <v>151</v>
      </c>
      <c r="E104" t="s">
        <v>110</v>
      </c>
      <c r="F104" t="s">
        <v>50</v>
      </c>
      <c r="G104" t="s">
        <v>175</v>
      </c>
      <c r="H104">
        <v>4.697016838791046</v>
      </c>
      <c r="I104">
        <v>2.5239253631265259</v>
      </c>
      <c r="J104">
        <v>1.2324845620367739</v>
      </c>
      <c r="K104">
        <v>1.88639817597935</v>
      </c>
      <c r="L104">
        <v>0.3729434752820095</v>
      </c>
      <c r="M104">
        <v>3.8616664219361221</v>
      </c>
      <c r="N104">
        <v>2.167324209706543</v>
      </c>
      <c r="O104">
        <v>1.5110830854509989</v>
      </c>
      <c r="P104">
        <v>0.61704509942896113</v>
      </c>
      <c r="Q104">
        <v>0.22626895821485971</v>
      </c>
      <c r="R104">
        <v>5.1934486845560093</v>
      </c>
      <c r="S104">
        <v>3.296155824509849</v>
      </c>
      <c r="T104">
        <v>2.434537892774244</v>
      </c>
      <c r="U104">
        <v>0.82499592771240848</v>
      </c>
      <c r="V104">
        <v>0.86604414495554793</v>
      </c>
      <c r="W104" t="s">
        <v>147</v>
      </c>
      <c r="X104" t="s">
        <v>236</v>
      </c>
      <c r="Y104" t="s">
        <v>237</v>
      </c>
      <c r="Z104" t="s">
        <v>238</v>
      </c>
      <c r="AA104" t="s">
        <v>175</v>
      </c>
      <c r="AB104" t="s">
        <v>175</v>
      </c>
      <c r="AC104" t="s">
        <v>175</v>
      </c>
      <c r="AD104" t="s">
        <v>175</v>
      </c>
      <c r="AE104" t="s">
        <v>175</v>
      </c>
      <c r="AF104" t="s">
        <v>175</v>
      </c>
      <c r="AG104" t="s">
        <v>175</v>
      </c>
      <c r="AH104" t="s">
        <v>175</v>
      </c>
      <c r="AI104">
        <v>2.5108317008473668</v>
      </c>
      <c r="AJ104">
        <v>2.1867448465532329</v>
      </c>
      <c r="AK104">
        <v>2.090752452164502</v>
      </c>
      <c r="AL104">
        <v>1.0023146943087231</v>
      </c>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row>
    <row r="105">
      <c r="A105" t="s">
        <v>397</v>
      </c>
      <c r="B105">
        <v>2009</v>
      </c>
      <c r="C105" t="s">
        <v>401</v>
      </c>
      <c r="D105">
        <v>152</v>
      </c>
      <c r="E105" t="s">
        <v>110</v>
      </c>
      <c r="F105" t="s">
        <v>49</v>
      </c>
      <c r="G105" t="s">
        <v>175</v>
      </c>
      <c r="H105">
        <v>95.302983161209013</v>
      </c>
      <c r="I105">
        <v>97.476074636873463</v>
      </c>
      <c r="J105">
        <v>98.767515437963226</v>
      </c>
      <c r="K105">
        <v>98.113601824020634</v>
      </c>
      <c r="L105">
        <v>99.627056524718</v>
      </c>
      <c r="M105">
        <v>96.138333578063836</v>
      </c>
      <c r="N105">
        <v>97.832675790293465</v>
      </c>
      <c r="O105">
        <v>98.488916914548994</v>
      </c>
      <c r="P105">
        <v>99.382954900571008</v>
      </c>
      <c r="Q105">
        <v>99.77373104178514</v>
      </c>
      <c r="R105">
        <v>94.806551315444025</v>
      </c>
      <c r="S105">
        <v>96.703844175490104</v>
      </c>
      <c r="T105">
        <v>97.56546210722577</v>
      </c>
      <c r="U105">
        <v>99.175004072287592</v>
      </c>
      <c r="V105">
        <v>99.133955855044434</v>
      </c>
      <c r="W105" t="s">
        <v>147</v>
      </c>
      <c r="X105" t="s">
        <v>236</v>
      </c>
      <c r="Y105" t="s">
        <v>237</v>
      </c>
      <c r="Z105" t="s">
        <v>238</v>
      </c>
      <c r="AA105" t="s">
        <v>175</v>
      </c>
      <c r="AB105" t="s">
        <v>175</v>
      </c>
      <c r="AC105" t="s">
        <v>175</v>
      </c>
      <c r="AD105" t="s">
        <v>175</v>
      </c>
      <c r="AE105" t="s">
        <v>175</v>
      </c>
      <c r="AF105" t="s">
        <v>175</v>
      </c>
      <c r="AG105" t="s">
        <v>175</v>
      </c>
      <c r="AH105" t="s">
        <v>175</v>
      </c>
      <c r="AI105">
        <v>97.48916829915261</v>
      </c>
      <c r="AJ105">
        <v>97.813255153446732</v>
      </c>
      <c r="AK105">
        <v>97.909247547835477</v>
      </c>
      <c r="AL105">
        <v>98.997685305691235</v>
      </c>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row>
    <row r="106">
      <c r="A106" t="s">
        <v>397</v>
      </c>
      <c r="B106">
        <v>2009</v>
      </c>
      <c r="C106" t="s">
        <v>401</v>
      </c>
      <c r="D106">
        <v>153</v>
      </c>
      <c r="E106" t="s">
        <v>63</v>
      </c>
      <c r="F106" t="s">
        <v>246</v>
      </c>
      <c r="G106" t="s">
        <v>175</v>
      </c>
      <c r="H106">
        <v>13.80327621320953</v>
      </c>
      <c r="I106">
        <v>31.653591310677498</v>
      </c>
      <c r="J106">
        <v>59.188561984999517</v>
      </c>
      <c r="K106">
        <v>81.467332089001147</v>
      </c>
      <c r="L106">
        <v>88.835545853829785</v>
      </c>
      <c r="M106">
        <v>70.573530702642316</v>
      </c>
      <c r="N106">
        <v>91.021027374217809</v>
      </c>
      <c r="O106">
        <v>93.459131464524759</v>
      </c>
      <c r="P106">
        <v>95.554134725423452</v>
      </c>
      <c r="Q106">
        <v>97.078132914141335</v>
      </c>
      <c r="R106">
        <v>8.5523784866089336</v>
      </c>
      <c r="S106">
        <v>17.185901009275959</v>
      </c>
      <c r="T106">
        <v>24.27344255363462</v>
      </c>
      <c r="U106">
        <v>34.220023659968469</v>
      </c>
      <c r="V106">
        <v>49.959382901461261</v>
      </c>
      <c r="W106" t="s">
        <v>147</v>
      </c>
      <c r="X106" t="s">
        <v>236</v>
      </c>
      <c r="Y106" t="s">
        <v>237</v>
      </c>
      <c r="Z106" t="s">
        <v>238</v>
      </c>
      <c r="AA106" t="s">
        <v>175</v>
      </c>
      <c r="AB106" t="s">
        <v>175</v>
      </c>
      <c r="AC106" t="s">
        <v>175</v>
      </c>
      <c r="AD106" t="s">
        <v>175</v>
      </c>
      <c r="AE106" t="s">
        <v>175</v>
      </c>
      <c r="AF106" t="s">
        <v>175</v>
      </c>
      <c r="AG106" t="s">
        <v>175</v>
      </c>
      <c r="AH106" t="s">
        <v>175</v>
      </c>
      <c r="AI106">
        <v>47.486123280332848</v>
      </c>
      <c r="AJ106">
        <v>47.765675195077037</v>
      </c>
      <c r="AK106">
        <v>41.718701513166259</v>
      </c>
      <c r="AL106">
        <v>98.924496006470221</v>
      </c>
      <c r="AM106"/>
      <c r="AN106"/>
      <c r="AO106"/>
      <c r="AP106"/>
      <c r="AQ106"/>
      <c r="AR106"/>
      <c r="AS106"/>
      <c r="AT106"/>
      <c r="AU106">
        <v>848.64694200000042</v>
      </c>
      <c r="AV106">
        <v>1946.745469</v>
      </c>
      <c r="AW106">
        <v>3638.4848089999991</v>
      </c>
      <c r="AX106">
        <v>5007.8066689999969</v>
      </c>
      <c r="AY106">
        <v>5462.7010679999994</v>
      </c>
      <c r="AZ106">
        <v>1946.4793079999979</v>
      </c>
      <c r="BA106">
        <v>2517.590102000001</v>
      </c>
      <c r="BB106">
        <v>2573.9652219999998</v>
      </c>
      <c r="BC106">
        <v>2637.749903999998</v>
      </c>
      <c r="BD106">
        <v>2682.844876000001</v>
      </c>
      <c r="BE106">
        <v>289.29154999999997</v>
      </c>
      <c r="BF106">
        <v>583.06063400000028</v>
      </c>
      <c r="BG106">
        <v>822.50828799999988</v>
      </c>
      <c r="BH106">
        <v>1161.617170999999</v>
      </c>
      <c r="BI106">
        <v>1689.2779020000009</v>
      </c>
      <c r="BJ106">
        <v>6722.7771129999892</v>
      </c>
      <c r="BK106">
        <v>4170.3210469999976</v>
      </c>
      <c r="BL106">
        <v>1282.016699999996</v>
      </c>
      <c r="BM106">
        <v>4729.2700970000014</v>
      </c>
      <c r="BN106"/>
      <c r="BO106"/>
      <c r="BP106"/>
      <c r="BQ106"/>
      <c r="BR106"/>
      <c r="BS106"/>
      <c r="BT106"/>
      <c r="BU106"/>
    </row>
    <row r="107">
      <c r="A107" t="s">
        <v>397</v>
      </c>
      <c r="B107">
        <v>2009</v>
      </c>
      <c r="C107" t="s">
        <v>401</v>
      </c>
      <c r="D107">
        <v>154</v>
      </c>
      <c r="E107" t="s">
        <v>63</v>
      </c>
      <c r="F107" t="s">
        <v>247</v>
      </c>
      <c r="G107" t="s">
        <v>175</v>
      </c>
      <c r="H107">
        <v>19.670015580223009</v>
      </c>
      <c r="I107">
        <v>19.328243142927139</v>
      </c>
      <c r="J107">
        <v>20.0079258410919</v>
      </c>
      <c r="K107">
        <v>9.680089973118843</v>
      </c>
      <c r="L107">
        <v>7.1415585015195111</v>
      </c>
      <c r="M107">
        <v>9.8160420401314461</v>
      </c>
      <c r="N107">
        <v>3.2637961392155059</v>
      </c>
      <c r="O107">
        <v>4.1325005626359301</v>
      </c>
      <c r="P107">
        <v>2.4391667887518471</v>
      </c>
      <c r="Q107">
        <v>2.1549056006900971</v>
      </c>
      <c r="R107">
        <v>17.276672370131561</v>
      </c>
      <c r="S107">
        <v>22.479067374414331</v>
      </c>
      <c r="T107">
        <v>21.02912309505896</v>
      </c>
      <c r="U107">
        <v>31.1520473077952</v>
      </c>
      <c r="V107">
        <v>27.900363461645831</v>
      </c>
      <c r="W107" t="s">
        <v>147</v>
      </c>
      <c r="X107" t="s">
        <v>236</v>
      </c>
      <c r="Y107" t="s">
        <v>237</v>
      </c>
      <c r="Z107" t="s">
        <v>238</v>
      </c>
      <c r="AA107" t="s">
        <v>175</v>
      </c>
      <c r="AB107" t="s">
        <v>175</v>
      </c>
      <c r="AC107" t="s">
        <v>175</v>
      </c>
      <c r="AD107" t="s">
        <v>175</v>
      </c>
      <c r="AE107" t="s">
        <v>175</v>
      </c>
      <c r="AF107" t="s">
        <v>175</v>
      </c>
      <c r="AG107" t="s">
        <v>175</v>
      </c>
      <c r="AH107" t="s">
        <v>175</v>
      </c>
      <c r="AI107">
        <v>18.495665284110721</v>
      </c>
      <c r="AJ107">
        <v>19.389282585458041</v>
      </c>
      <c r="AK107">
        <v>9.8121990306819917</v>
      </c>
      <c r="AL107">
        <v>1.03180043822375</v>
      </c>
      <c r="AM107"/>
      <c r="AN107"/>
      <c r="AO107"/>
      <c r="AP107"/>
      <c r="AQ107"/>
      <c r="AR107"/>
      <c r="AS107"/>
      <c r="AT107"/>
      <c r="AU107">
        <v>1209.343225000001</v>
      </c>
      <c r="AV107">
        <v>1188.7172419999999</v>
      </c>
      <c r="AW107">
        <v>1229.942607</v>
      </c>
      <c r="AX107">
        <v>595.03629100000023</v>
      </c>
      <c r="AY107">
        <v>439.15077999999988</v>
      </c>
      <c r="AZ107">
        <v>270.73496999999998</v>
      </c>
      <c r="BA107">
        <v>90.274753999999987</v>
      </c>
      <c r="BB107">
        <v>113.81352</v>
      </c>
      <c r="BC107">
        <v>67.332638000000003</v>
      </c>
      <c r="BD107">
        <v>59.552829000000003</v>
      </c>
      <c r="BE107">
        <v>584.3982860000001</v>
      </c>
      <c r="BF107">
        <v>762.64021700000001</v>
      </c>
      <c r="BG107">
        <v>712.57416399999977</v>
      </c>
      <c r="BH107">
        <v>1057.473058</v>
      </c>
      <c r="BI107">
        <v>943.39570900000058</v>
      </c>
      <c r="BJ107">
        <v>2618.496239999999</v>
      </c>
      <c r="BK107">
        <v>1692.8376480000011</v>
      </c>
      <c r="BL107">
        <v>301.52911200000023</v>
      </c>
      <c r="BM107">
        <v>49.327144999999987</v>
      </c>
      <c r="BN107"/>
      <c r="BO107"/>
      <c r="BP107"/>
      <c r="BQ107"/>
      <c r="BR107"/>
      <c r="BS107"/>
      <c r="BT107"/>
      <c r="BU107"/>
    </row>
    <row r="108">
      <c r="A108" t="s">
        <v>397</v>
      </c>
      <c r="B108">
        <v>2009</v>
      </c>
      <c r="C108" t="s">
        <v>401</v>
      </c>
      <c r="D108">
        <v>155</v>
      </c>
      <c r="E108" t="s">
        <v>63</v>
      </c>
      <c r="F108" t="s">
        <v>248</v>
      </c>
      <c r="G108" t="s">
        <v>175</v>
      </c>
      <c r="H108">
        <v>46.901885884966731</v>
      </c>
      <c r="I108">
        <v>38.509551916040337</v>
      </c>
      <c r="J108">
        <v>16.37270343317239</v>
      </c>
      <c r="K108">
        <v>6.3100970816440993</v>
      </c>
      <c r="L108">
        <v>2.3130025582345768</v>
      </c>
      <c r="M108">
        <v>15.7891572730516</v>
      </c>
      <c r="N108">
        <v>3.6220313796493109</v>
      </c>
      <c r="O108">
        <v>0.84898982777359633</v>
      </c>
      <c r="P108">
        <v>0.89539963823759305</v>
      </c>
      <c r="Q108">
        <v>0.45660729218950408</v>
      </c>
      <c r="R108">
        <v>48.136462144565037</v>
      </c>
      <c r="S108">
        <v>47.196218224459002</v>
      </c>
      <c r="T108">
        <v>43.059493974148332</v>
      </c>
      <c r="U108">
        <v>28.10195934407367</v>
      </c>
      <c r="V108">
        <v>16.25787871149814</v>
      </c>
      <c r="W108" t="s">
        <v>147</v>
      </c>
      <c r="X108" t="s">
        <v>236</v>
      </c>
      <c r="Y108" t="s">
        <v>237</v>
      </c>
      <c r="Z108" t="s">
        <v>238</v>
      </c>
      <c r="AA108" t="s">
        <v>175</v>
      </c>
      <c r="AB108" t="s">
        <v>175</v>
      </c>
      <c r="AC108" t="s">
        <v>175</v>
      </c>
      <c r="AD108" t="s">
        <v>175</v>
      </c>
      <c r="AE108" t="s">
        <v>175</v>
      </c>
      <c r="AF108" t="s">
        <v>175</v>
      </c>
      <c r="AG108" t="s">
        <v>175</v>
      </c>
      <c r="AH108" t="s">
        <v>175</v>
      </c>
      <c r="AI108">
        <v>28.282618383162099</v>
      </c>
      <c r="AJ108">
        <v>23.066402026820121</v>
      </c>
      <c r="AK108">
        <v>25.00975636236754</v>
      </c>
      <c r="AL108">
        <v>0.043703555305988802</v>
      </c>
      <c r="AM108"/>
      <c r="AN108"/>
      <c r="AO108"/>
      <c r="AP108"/>
      <c r="AQ108"/>
      <c r="AR108"/>
      <c r="AS108"/>
      <c r="AT108"/>
      <c r="AU108">
        <v>2883.6010679999999</v>
      </c>
      <c r="AV108">
        <v>2368.39779</v>
      </c>
      <c r="AW108">
        <v>1006.475419</v>
      </c>
      <c r="AX108">
        <v>387.88242399999979</v>
      </c>
      <c r="AY108">
        <v>142.23182199999999</v>
      </c>
      <c r="AZ108">
        <v>435.478679</v>
      </c>
      <c r="BA108">
        <v>100.18333800000001</v>
      </c>
      <c r="BB108">
        <v>23.382095</v>
      </c>
      <c r="BC108">
        <v>24.717300999999999</v>
      </c>
      <c r="BD108">
        <v>12.618769</v>
      </c>
      <c r="BE108">
        <v>1628.2571879999989</v>
      </c>
      <c r="BF108">
        <v>1601.2111849999981</v>
      </c>
      <c r="BG108">
        <v>1459.07572</v>
      </c>
      <c r="BH108">
        <v>953.9361760000005</v>
      </c>
      <c r="BI108">
        <v>549.72807199999966</v>
      </c>
      <c r="BJ108">
        <v>4004.0695349999978</v>
      </c>
      <c r="BK108">
        <v>2013.8792440000011</v>
      </c>
      <c r="BL108">
        <v>768.55041399999925</v>
      </c>
      <c r="BM108">
        <v>2.0893299999999999</v>
      </c>
      <c r="BN108"/>
      <c r="BO108"/>
      <c r="BP108"/>
      <c r="BQ108"/>
      <c r="BR108"/>
      <c r="BS108"/>
      <c r="BT108"/>
      <c r="BU108"/>
    </row>
    <row r="109">
      <c r="A109" t="s">
        <v>397</v>
      </c>
      <c r="B109">
        <v>2009</v>
      </c>
      <c r="C109" t="s">
        <v>401</v>
      </c>
      <c r="D109">
        <v>156</v>
      </c>
      <c r="E109" t="s">
        <v>63</v>
      </c>
      <c r="F109" t="s">
        <v>249</v>
      </c>
      <c r="G109" t="s">
        <v>175</v>
      </c>
      <c r="H109">
        <v>7.3053424103245792</v>
      </c>
      <c r="I109">
        <v>5.5233127574354084</v>
      </c>
      <c r="J109">
        <v>3.197251882772592</v>
      </c>
      <c r="K109">
        <v>1.358618857041771</v>
      </c>
      <c r="L109">
        <v>1.138183893043593</v>
      </c>
      <c r="M109">
        <v>1.0936097755388201</v>
      </c>
      <c r="N109">
        <v>0.55974793205123297</v>
      </c>
      <c r="O109">
        <v>1.2011858103773161</v>
      </c>
      <c r="P109">
        <v>0.61526424778113109</v>
      </c>
      <c r="Q109">
        <v>0.31035419297907257</v>
      </c>
      <c r="R109">
        <v>9.7972716562314694</v>
      </c>
      <c r="S109">
        <v>5.795216667633496</v>
      </c>
      <c r="T109">
        <v>6.2480338598982348</v>
      </c>
      <c r="U109">
        <v>4.4131546415879468</v>
      </c>
      <c r="V109">
        <v>4.2900679147679632</v>
      </c>
      <c r="W109" t="s">
        <v>147</v>
      </c>
      <c r="X109" t="s">
        <v>236</v>
      </c>
      <c r="Y109" t="s">
        <v>237</v>
      </c>
      <c r="Z109" t="s">
        <v>238</v>
      </c>
      <c r="AA109" t="s">
        <v>175</v>
      </c>
      <c r="AB109" t="s">
        <v>175</v>
      </c>
      <c r="AC109" t="s">
        <v>175</v>
      </c>
      <c r="AD109" t="s">
        <v>175</v>
      </c>
      <c r="AE109" t="s">
        <v>175</v>
      </c>
      <c r="AF109" t="s">
        <v>175</v>
      </c>
      <c r="AG109" t="s">
        <v>175</v>
      </c>
      <c r="AH109" t="s">
        <v>175</v>
      </c>
      <c r="AI109">
        <v>2.7117416744200469</v>
      </c>
      <c r="AJ109">
        <v>5.5392713670408922</v>
      </c>
      <c r="AK109">
        <v>8.8301652395421257</v>
      </c>
      <c r="AL109">
        <v>0</v>
      </c>
      <c r="AM109"/>
      <c r="AN109"/>
      <c r="AO109"/>
      <c r="AP109"/>
      <c r="AQ109"/>
      <c r="AR109"/>
      <c r="AS109"/>
      <c r="AT109"/>
      <c r="AU109">
        <v>449.14384100000018</v>
      </c>
      <c r="AV109">
        <v>339.69238999999999</v>
      </c>
      <c r="AW109">
        <v>196.543927</v>
      </c>
      <c r="AX109">
        <v>83.514464000000018</v>
      </c>
      <c r="AY109">
        <v>69.989532999999994</v>
      </c>
      <c r="AZ109">
        <v>30.162707999999999</v>
      </c>
      <c r="BA109">
        <v>15.482310999999999</v>
      </c>
      <c r="BB109">
        <v>33.081952000000001</v>
      </c>
      <c r="BC109">
        <v>16.984228000000002</v>
      </c>
      <c r="BD109">
        <v>8.5769280000000006</v>
      </c>
      <c r="BE109">
        <v>331.40113100000008</v>
      </c>
      <c r="BF109">
        <v>196.61248499999999</v>
      </c>
      <c r="BG109">
        <v>211.71531899999999</v>
      </c>
      <c r="BH109">
        <v>149.806916</v>
      </c>
      <c r="BI109">
        <v>145.06017700000001</v>
      </c>
      <c r="BJ109">
        <v>383.91078499999998</v>
      </c>
      <c r="BK109">
        <v>483.62218000000001</v>
      </c>
      <c r="BL109">
        <v>271.35119000000009</v>
      </c>
      <c r="BM109">
        <v>0</v>
      </c>
      <c r="BN109"/>
      <c r="BO109"/>
      <c r="BP109"/>
      <c r="BQ109"/>
      <c r="BR109"/>
      <c r="BS109"/>
      <c r="BT109"/>
      <c r="BU109"/>
    </row>
    <row r="110">
      <c r="A110" t="s">
        <v>397</v>
      </c>
      <c r="B110">
        <v>2009</v>
      </c>
      <c r="C110" t="s">
        <v>401</v>
      </c>
      <c r="D110">
        <v>157</v>
      </c>
      <c r="E110" t="s">
        <v>63</v>
      </c>
      <c r="F110" t="s">
        <v>250</v>
      </c>
      <c r="G110" t="s">
        <v>175</v>
      </c>
      <c r="H110">
        <v>1.2468674371163979</v>
      </c>
      <c r="I110">
        <v>0.38378144044907542</v>
      </c>
      <c r="J110">
        <v>0.077683843817364207</v>
      </c>
      <c r="K110">
        <v>0.2147073086551963</v>
      </c>
      <c r="L110">
        <v>0.1138128715393685</v>
      </c>
      <c r="M110">
        <v>0.45005964032524182</v>
      </c>
      <c r="N110">
        <v>0.1133916911169711</v>
      </c>
      <c r="O110">
        <v>0.32449238283117998</v>
      </c>
      <c r="P110">
        <v>0.25352915529752029</v>
      </c>
      <c r="Q110">
        <v>0</v>
      </c>
      <c r="R110">
        <v>1.8293276083216139</v>
      </c>
      <c r="S110">
        <v>0.52061763429508023</v>
      </c>
      <c r="T110">
        <v>0.35286170689712387</v>
      </c>
      <c r="U110">
        <v>0</v>
      </c>
      <c r="V110">
        <v>0.066590225159080696</v>
      </c>
      <c r="W110" t="s">
        <v>147</v>
      </c>
      <c r="X110" t="s">
        <v>236</v>
      </c>
      <c r="Y110" t="s">
        <v>237</v>
      </c>
      <c r="Z110" t="s">
        <v>238</v>
      </c>
      <c r="AA110" t="s">
        <v>175</v>
      </c>
      <c r="AB110" t="s">
        <v>175</v>
      </c>
      <c r="AC110" t="s">
        <v>175</v>
      </c>
      <c r="AD110" t="s">
        <v>175</v>
      </c>
      <c r="AE110" t="s">
        <v>175</v>
      </c>
      <c r="AF110" t="s">
        <v>175</v>
      </c>
      <c r="AG110" t="s">
        <v>175</v>
      </c>
      <c r="AH110" t="s">
        <v>175</v>
      </c>
      <c r="AI110">
        <v>0.31773890639203278</v>
      </c>
      <c r="AJ110">
        <v>0.35256285087479239</v>
      </c>
      <c r="AK110">
        <v>1.6098170620272061</v>
      </c>
      <c r="AL110">
        <v>0</v>
      </c>
      <c r="AM110"/>
      <c r="AN110"/>
      <c r="AO110"/>
      <c r="AP110"/>
      <c r="AQ110"/>
      <c r="AR110"/>
      <c r="AS110"/>
      <c r="AT110"/>
      <c r="AU110">
        <v>76.659353999999993</v>
      </c>
      <c r="AV110">
        <v>23.603159999999999</v>
      </c>
      <c r="AW110">
        <v>4.7754410000000007</v>
      </c>
      <c r="AX110">
        <v>13.198084</v>
      </c>
      <c r="AY110">
        <v>6.9986139999999999</v>
      </c>
      <c r="AZ110">
        <v>12.413036</v>
      </c>
      <c r="BA110">
        <v>3.1363500000000002</v>
      </c>
      <c r="BB110">
        <v>8.9368700000000008</v>
      </c>
      <c r="BC110">
        <v>6.9986139999999999</v>
      </c>
      <c r="BD110">
        <v>0</v>
      </c>
      <c r="BE110">
        <v>61.87857799999999</v>
      </c>
      <c r="BF110">
        <v>17.66283</v>
      </c>
      <c r="BG110">
        <v>11.956758000000001</v>
      </c>
      <c r="BH110">
        <v>0</v>
      </c>
      <c r="BI110">
        <v>2.251617</v>
      </c>
      <c r="BJ110">
        <v>44.983412000000001</v>
      </c>
      <c r="BK110">
        <v>30.781524000000001</v>
      </c>
      <c r="BL110">
        <v>49.469717000000003</v>
      </c>
      <c r="BM110">
        <v>0</v>
      </c>
      <c r="BN110"/>
      <c r="BO110"/>
      <c r="BP110"/>
      <c r="BQ110"/>
      <c r="BR110"/>
      <c r="BS110"/>
      <c r="BT110"/>
      <c r="BU110"/>
    </row>
    <row r="111">
      <c r="A111" t="s">
        <v>397</v>
      </c>
      <c r="B111">
        <v>2009</v>
      </c>
      <c r="C111" t="s">
        <v>401</v>
      </c>
      <c r="D111">
        <v>158</v>
      </c>
      <c r="E111" t="s">
        <v>63</v>
      </c>
      <c r="F111" t="s">
        <v>251</v>
      </c>
      <c r="G111" t="s">
        <v>175</v>
      </c>
      <c r="H111">
        <v>0.88815002119494069</v>
      </c>
      <c r="I111">
        <v>0.334778298845061</v>
      </c>
      <c r="J111">
        <v>0</v>
      </c>
      <c r="K111">
        <v>0.019153793786151601</v>
      </c>
      <c r="L111">
        <v>0</v>
      </c>
      <c r="M111">
        <v>0</v>
      </c>
      <c r="N111">
        <v>0</v>
      </c>
      <c r="O111">
        <v>0</v>
      </c>
      <c r="P111">
        <v>0</v>
      </c>
      <c r="Q111">
        <v>0</v>
      </c>
      <c r="R111">
        <v>1.298828325931473</v>
      </c>
      <c r="S111">
        <v>0.38109763315870049</v>
      </c>
      <c r="T111">
        <v>0.54097137714235055</v>
      </c>
      <c r="U111">
        <v>0</v>
      </c>
      <c r="V111">
        <v>0.034820486272376397</v>
      </c>
      <c r="W111" t="s">
        <v>147</v>
      </c>
      <c r="X111" t="s">
        <v>236</v>
      </c>
      <c r="Y111" t="s">
        <v>237</v>
      </c>
      <c r="Z111" t="s">
        <v>238</v>
      </c>
      <c r="AA111" t="s">
        <v>175</v>
      </c>
      <c r="AB111" t="s">
        <v>175</v>
      </c>
      <c r="AC111" t="s">
        <v>175</v>
      </c>
      <c r="AD111" t="s">
        <v>175</v>
      </c>
      <c r="AE111" t="s">
        <v>175</v>
      </c>
      <c r="AF111" t="s">
        <v>175</v>
      </c>
      <c r="AG111" t="s">
        <v>175</v>
      </c>
      <c r="AH111" t="s">
        <v>175</v>
      </c>
      <c r="AI111">
        <v>0.028002166657319201</v>
      </c>
      <c r="AJ111">
        <v>0.18160796486528391</v>
      </c>
      <c r="AK111">
        <v>1.8402669631755579</v>
      </c>
      <c r="AL111">
        <v>0</v>
      </c>
      <c r="AM111"/>
      <c r="AN111"/>
      <c r="AO111"/>
      <c r="AP111"/>
      <c r="AQ111"/>
      <c r="AR111"/>
      <c r="AS111"/>
      <c r="AT111"/>
      <c r="AU111">
        <v>54.60484799999999</v>
      </c>
      <c r="AV111">
        <v>20.589390000000002</v>
      </c>
      <c r="AW111">
        <v>0</v>
      </c>
      <c r="AX111">
        <v>1.177386</v>
      </c>
      <c r="AY111">
        <v>0</v>
      </c>
      <c r="AZ111">
        <v>0</v>
      </c>
      <c r="BA111">
        <v>0</v>
      </c>
      <c r="BB111">
        <v>0</v>
      </c>
      <c r="BC111">
        <v>0</v>
      </c>
      <c r="BD111">
        <v>0</v>
      </c>
      <c r="BE111">
        <v>43.933983999999988</v>
      </c>
      <c r="BF111">
        <v>12.929379000000001</v>
      </c>
      <c r="BG111">
        <v>18.330874999999999</v>
      </c>
      <c r="BH111">
        <v>0</v>
      </c>
      <c r="BI111">
        <v>1.177386</v>
      </c>
      <c r="BJ111">
        <v>3.9643649999999999</v>
      </c>
      <c r="BK111">
        <v>15.855810999999999</v>
      </c>
      <c r="BL111">
        <v>56.551447999999993</v>
      </c>
      <c r="BM111">
        <v>0</v>
      </c>
      <c r="BN111"/>
      <c r="BO111"/>
      <c r="BP111"/>
      <c r="BQ111"/>
      <c r="BR111"/>
      <c r="BS111"/>
      <c r="BT111"/>
      <c r="BU111"/>
    </row>
    <row r="112">
      <c r="A112" t="s">
        <v>397</v>
      </c>
      <c r="B112">
        <v>2009</v>
      </c>
      <c r="C112" t="s">
        <v>401</v>
      </c>
      <c r="D112">
        <v>159</v>
      </c>
      <c r="E112" t="s">
        <v>63</v>
      </c>
      <c r="F112" t="s">
        <v>252</v>
      </c>
      <c r="G112" t="s">
        <v>175</v>
      </c>
      <c r="H112">
        <v>0.42450436180448292</v>
      </c>
      <c r="I112">
        <v>0.72039047313335469</v>
      </c>
      <c r="J112">
        <v>0.59274188369986158</v>
      </c>
      <c r="K112">
        <v>0</v>
      </c>
      <c r="L112">
        <v>0.2376959812998736</v>
      </c>
      <c r="M112">
        <v>0.51255908504904713</v>
      </c>
      <c r="N112">
        <v>0.11332889156734489</v>
      </c>
      <c r="O112">
        <v>0</v>
      </c>
      <c r="P112">
        <v>0.20162808877343461</v>
      </c>
      <c r="Q112">
        <v>0</v>
      </c>
      <c r="R112">
        <v>0.46982114879107861</v>
      </c>
      <c r="S112">
        <v>0.36386538615236941</v>
      </c>
      <c r="T112">
        <v>0.82722639592852176</v>
      </c>
      <c r="U112">
        <v>0.87078777590965006</v>
      </c>
      <c r="V112">
        <v>0.37837737690921308</v>
      </c>
      <c r="W112" t="s">
        <v>147</v>
      </c>
      <c r="X112" t="s">
        <v>236</v>
      </c>
      <c r="Y112" t="s">
        <v>237</v>
      </c>
      <c r="Z112" t="s">
        <v>238</v>
      </c>
      <c r="AA112" t="s">
        <v>175</v>
      </c>
      <c r="AB112" t="s">
        <v>175</v>
      </c>
      <c r="AC112" t="s">
        <v>175</v>
      </c>
      <c r="AD112" t="s">
        <v>175</v>
      </c>
      <c r="AE112" t="s">
        <v>175</v>
      </c>
      <c r="AF112" t="s">
        <v>175</v>
      </c>
      <c r="AG112" t="s">
        <v>175</v>
      </c>
      <c r="AH112" t="s">
        <v>175</v>
      </c>
      <c r="AI112">
        <v>0.44927833138735818</v>
      </c>
      <c r="AJ112">
        <v>0.54368664362588004</v>
      </c>
      <c r="AK112">
        <v>0.3379182518654219</v>
      </c>
      <c r="AL112">
        <v>0</v>
      </c>
      <c r="AM112"/>
      <c r="AN112"/>
      <c r="AO112"/>
      <c r="AP112"/>
      <c r="AQ112"/>
      <c r="AR112"/>
      <c r="AS112"/>
      <c r="AT112"/>
      <c r="AU112">
        <v>26.09919</v>
      </c>
      <c r="AV112">
        <v>44.305143000000001</v>
      </c>
      <c r="AW112">
        <v>36.437485000000002</v>
      </c>
      <c r="AX112">
        <v>0</v>
      </c>
      <c r="AY112">
        <v>14.61647</v>
      </c>
      <c r="AZ112">
        <v>14.136825</v>
      </c>
      <c r="BA112">
        <v>3.1346129999999999</v>
      </c>
      <c r="BB112">
        <v>0</v>
      </c>
      <c r="BC112">
        <v>5.5658969999999997</v>
      </c>
      <c r="BD112">
        <v>0</v>
      </c>
      <c r="BE112">
        <v>15.892104</v>
      </c>
      <c r="BF112">
        <v>12.344746000000001</v>
      </c>
      <c r="BG112">
        <v>28.030657999999999</v>
      </c>
      <c r="BH112">
        <v>29.559360999999999</v>
      </c>
      <c r="BI112">
        <v>12.794084</v>
      </c>
      <c r="BJ112">
        <v>63.605910000000002</v>
      </c>
      <c r="BK112">
        <v>47.468142</v>
      </c>
      <c r="BL112">
        <v>10.384236</v>
      </c>
      <c r="BM112">
        <v>0</v>
      </c>
      <c r="BN112"/>
      <c r="BO112"/>
      <c r="BP112"/>
      <c r="BQ112"/>
      <c r="BR112"/>
      <c r="BS112"/>
      <c r="BT112"/>
      <c r="BU112"/>
    </row>
    <row r="113">
      <c r="A113" t="s">
        <v>397</v>
      </c>
      <c r="B113">
        <v>2009</v>
      </c>
      <c r="C113" t="s">
        <v>401</v>
      </c>
      <c r="D113">
        <v>160</v>
      </c>
      <c r="E113" t="s">
        <v>63</v>
      </c>
      <c r="F113" t="s">
        <v>253</v>
      </c>
      <c r="G113" t="s">
        <v>175</v>
      </c>
      <c r="H113">
        <v>7.3366825394435038</v>
      </c>
      <c r="I113">
        <v>2.195347703032116</v>
      </c>
      <c r="J113">
        <v>0.26451142866832528</v>
      </c>
      <c r="K113">
        <v>0.1286743383082328</v>
      </c>
      <c r="L113">
        <v>0.1234806040095849</v>
      </c>
      <c r="M113">
        <v>0.32683513296577388</v>
      </c>
      <c r="N113">
        <v>0</v>
      </c>
      <c r="O113">
        <v>0</v>
      </c>
      <c r="P113">
        <v>0.040877355734903399</v>
      </c>
      <c r="Q113">
        <v>0</v>
      </c>
      <c r="R113">
        <v>9.6674568012169608</v>
      </c>
      <c r="S113">
        <v>4.8711947108953</v>
      </c>
      <c r="T113">
        <v>2.5294963548695129</v>
      </c>
      <c r="U113">
        <v>0.33787240114958128</v>
      </c>
      <c r="V113">
        <v>0.53982566123368103</v>
      </c>
      <c r="W113" t="s">
        <v>147</v>
      </c>
      <c r="X113" t="s">
        <v>236</v>
      </c>
      <c r="Y113" t="s">
        <v>237</v>
      </c>
      <c r="Z113" t="s">
        <v>238</v>
      </c>
      <c r="AA113" t="s">
        <v>175</v>
      </c>
      <c r="AB113" t="s">
        <v>175</v>
      </c>
      <c r="AC113" t="s">
        <v>175</v>
      </c>
      <c r="AD113" t="s">
        <v>175</v>
      </c>
      <c r="AE113" t="s">
        <v>175</v>
      </c>
      <c r="AF113" t="s">
        <v>175</v>
      </c>
      <c r="AG113" t="s">
        <v>175</v>
      </c>
      <c r="AH113" t="s">
        <v>175</v>
      </c>
      <c r="AI113">
        <v>1.779393583957471</v>
      </c>
      <c r="AJ113">
        <v>1.5955215224255861</v>
      </c>
      <c r="AK113">
        <v>7.375013790381348</v>
      </c>
      <c r="AL113">
        <v>0</v>
      </c>
      <c r="AM113"/>
      <c r="AN113"/>
      <c r="AO113"/>
      <c r="AP113"/>
      <c r="AQ113"/>
      <c r="AR113"/>
      <c r="AS113"/>
      <c r="AT113"/>
      <c r="AU113">
        <v>451.07068100000009</v>
      </c>
      <c r="AV113">
        <v>135.017324</v>
      </c>
      <c r="AW113">
        <v>16.260249999999999</v>
      </c>
      <c r="AX113">
        <v>7.9096270000000004</v>
      </c>
      <c r="AY113">
        <v>7.5931050000000004</v>
      </c>
      <c r="AZ113">
        <v>9.0143970000000007</v>
      </c>
      <c r="BA113">
        <v>0</v>
      </c>
      <c r="BB113">
        <v>0</v>
      </c>
      <c r="BC113">
        <v>1.1284099999999999</v>
      </c>
      <c r="BD113">
        <v>0</v>
      </c>
      <c r="BE113">
        <v>327.0100319999998</v>
      </c>
      <c r="BF113">
        <v>165.26348400000001</v>
      </c>
      <c r="BG113">
        <v>85.712263999999976</v>
      </c>
      <c r="BH113">
        <v>11.469260999999999</v>
      </c>
      <c r="BI113">
        <v>18.253139000000001</v>
      </c>
      <c r="BJ113">
        <v>251.91499400000001</v>
      </c>
      <c r="BK113">
        <v>139.30164199999999</v>
      </c>
      <c r="BL113">
        <v>226.63435100000009</v>
      </c>
      <c r="BM113">
        <v>0</v>
      </c>
      <c r="BN113"/>
      <c r="BO113"/>
      <c r="BP113"/>
      <c r="BQ113"/>
      <c r="BR113"/>
      <c r="BS113"/>
      <c r="BT113"/>
      <c r="BU113"/>
    </row>
    <row r="114">
      <c r="A114" t="s">
        <v>397</v>
      </c>
      <c r="B114">
        <v>2009</v>
      </c>
      <c r="C114" t="s">
        <v>401</v>
      </c>
      <c r="D114">
        <v>161</v>
      </c>
      <c r="E114" t="s">
        <v>63</v>
      </c>
      <c r="F114" t="s">
        <v>254</v>
      </c>
      <c r="G114" t="s">
        <v>175</v>
      </c>
      <c r="H114">
        <v>0.066169515882094604</v>
      </c>
      <c r="I114">
        <v>0</v>
      </c>
      <c r="J114">
        <v>0</v>
      </c>
      <c r="K114">
        <v>0</v>
      </c>
      <c r="L114">
        <v>0</v>
      </c>
      <c r="M114">
        <v>0.0068800950298120002</v>
      </c>
      <c r="N114">
        <v>0</v>
      </c>
      <c r="O114">
        <v>0</v>
      </c>
      <c r="P114">
        <v>0</v>
      </c>
      <c r="Q114">
        <v>0</v>
      </c>
      <c r="R114">
        <v>0.059510417508348901</v>
      </c>
      <c r="S114">
        <v>0.054984890246009797</v>
      </c>
      <c r="T114">
        <v>0</v>
      </c>
      <c r="U114">
        <v>0</v>
      </c>
      <c r="V114">
        <v>0</v>
      </c>
      <c r="W114" t="s">
        <v>147</v>
      </c>
      <c r="X114" t="s">
        <v>236</v>
      </c>
      <c r="Y114" t="s">
        <v>237</v>
      </c>
      <c r="Z114" t="s">
        <v>238</v>
      </c>
      <c r="AA114" t="s">
        <v>175</v>
      </c>
      <c r="AB114" t="s">
        <v>175</v>
      </c>
      <c r="AC114" t="s">
        <v>175</v>
      </c>
      <c r="AD114" t="s">
        <v>175</v>
      </c>
      <c r="AE114" t="s">
        <v>175</v>
      </c>
      <c r="AF114" t="s">
        <v>175</v>
      </c>
      <c r="AG114" t="s">
        <v>175</v>
      </c>
      <c r="AH114" t="s">
        <v>175</v>
      </c>
      <c r="AI114">
        <v>0</v>
      </c>
      <c r="AJ114">
        <v>0</v>
      </c>
      <c r="AK114">
        <v>0.13238535043215199</v>
      </c>
      <c r="AL114">
        <v>0</v>
      </c>
      <c r="AM114"/>
      <c r="AN114"/>
      <c r="AO114"/>
      <c r="AP114"/>
      <c r="AQ114"/>
      <c r="AR114"/>
      <c r="AS114"/>
      <c r="AT114"/>
      <c r="AU114">
        <v>4.0682049999999998</v>
      </c>
      <c r="AV114">
        <v>0</v>
      </c>
      <c r="AW114">
        <v>0</v>
      </c>
      <c r="AX114">
        <v>0</v>
      </c>
      <c r="AY114">
        <v>0</v>
      </c>
      <c r="AZ114">
        <v>0.18975900000000001</v>
      </c>
      <c r="BA114">
        <v>0</v>
      </c>
      <c r="BB114">
        <v>0</v>
      </c>
      <c r="BC114">
        <v>0</v>
      </c>
      <c r="BD114">
        <v>0</v>
      </c>
      <c r="BE114">
        <v>2.012991</v>
      </c>
      <c r="BF114">
        <v>1.8654550000000001</v>
      </c>
      <c r="BG114">
        <v>0</v>
      </c>
      <c r="BH114">
        <v>0</v>
      </c>
      <c r="BI114">
        <v>0</v>
      </c>
      <c r="BJ114">
        <v>0</v>
      </c>
      <c r="BK114">
        <v>0</v>
      </c>
      <c r="BL114">
        <v>4.0682049999999998</v>
      </c>
      <c r="BM114">
        <v>0</v>
      </c>
      <c r="BN114"/>
      <c r="BO114"/>
      <c r="BP114"/>
      <c r="BQ114"/>
      <c r="BR114"/>
      <c r="BS114"/>
      <c r="BT114"/>
      <c r="BU114"/>
    </row>
    <row r="115">
      <c r="A115" t="s">
        <v>397</v>
      </c>
      <c r="B115">
        <v>2009</v>
      </c>
      <c r="C115" t="s">
        <v>401</v>
      </c>
      <c r="D115">
        <v>162</v>
      </c>
      <c r="E115" t="s">
        <v>63</v>
      </c>
      <c r="F115" t="s">
        <v>255</v>
      </c>
      <c r="G115" t="s">
        <v>175</v>
      </c>
      <c r="H115">
        <v>2.1023990271913591</v>
      </c>
      <c r="I115">
        <v>1.169075089065045</v>
      </c>
      <c r="J115">
        <v>0.29861970177800917</v>
      </c>
      <c r="K115">
        <v>0.82132655844453317</v>
      </c>
      <c r="L115">
        <v>0.0967197365238434</v>
      </c>
      <c r="M115">
        <v>1.4313262552658119</v>
      </c>
      <c r="N115">
        <v>1.306676592181883</v>
      </c>
      <c r="O115">
        <v>0.033699951857222001</v>
      </c>
      <c r="P115">
        <v>0</v>
      </c>
      <c r="Q115">
        <v>0</v>
      </c>
      <c r="R115">
        <v>2.6640808035955188</v>
      </c>
      <c r="S115">
        <v>0.9377119182753062</v>
      </c>
      <c r="T115">
        <v>0.80915111190709466</v>
      </c>
      <c r="U115">
        <v>0.90415486951539237</v>
      </c>
      <c r="V115">
        <v>0.57269326105248664</v>
      </c>
      <c r="W115" t="s">
        <v>147</v>
      </c>
      <c r="X115" t="s">
        <v>236</v>
      </c>
      <c r="Y115" t="s">
        <v>237</v>
      </c>
      <c r="Z115" t="s">
        <v>238</v>
      </c>
      <c r="AA115" t="s">
        <v>175</v>
      </c>
      <c r="AB115" t="s">
        <v>175</v>
      </c>
      <c r="AC115" t="s">
        <v>175</v>
      </c>
      <c r="AD115" t="s">
        <v>175</v>
      </c>
      <c r="AE115" t="s">
        <v>175</v>
      </c>
      <c r="AF115" t="s">
        <v>175</v>
      </c>
      <c r="AG115" t="s">
        <v>175</v>
      </c>
      <c r="AH115" t="s">
        <v>175</v>
      </c>
      <c r="AI115">
        <v>0.33349000285047931</v>
      </c>
      <c r="AJ115">
        <v>1.469833052853025</v>
      </c>
      <c r="AK115">
        <v>3.2674515614428601</v>
      </c>
      <c r="AL115">
        <v>0</v>
      </c>
      <c r="AM115"/>
      <c r="AN115"/>
      <c r="AO115"/>
      <c r="AP115"/>
      <c r="AQ115"/>
      <c r="AR115"/>
      <c r="AS115"/>
      <c r="AT115"/>
      <c r="AU115">
        <v>129.25877</v>
      </c>
      <c r="AV115">
        <v>71.899950000000004</v>
      </c>
      <c r="AW115">
        <v>18.35698</v>
      </c>
      <c r="AX115">
        <v>50.487042000000002</v>
      </c>
      <c r="AY115">
        <v>5.9475179999999996</v>
      </c>
      <c r="AZ115">
        <v>39.477221999999998</v>
      </c>
      <c r="BA115">
        <v>36.141934999999997</v>
      </c>
      <c r="BB115">
        <v>0.92813299999999999</v>
      </c>
      <c r="BC115">
        <v>0</v>
      </c>
      <c r="BD115">
        <v>0</v>
      </c>
      <c r="BE115">
        <v>90.114822000000004</v>
      </c>
      <c r="BF115">
        <v>31.813455999999999</v>
      </c>
      <c r="BG115">
        <v>27.418175000000002</v>
      </c>
      <c r="BH115">
        <v>30.692025000000001</v>
      </c>
      <c r="BI115">
        <v>19.364491999999998</v>
      </c>
      <c r="BJ115">
        <v>47.213349999999998</v>
      </c>
      <c r="BK115">
        <v>128.328045</v>
      </c>
      <c r="BL115">
        <v>100.40886500000001</v>
      </c>
      <c r="BM115">
        <v>0</v>
      </c>
      <c r="BN115"/>
      <c r="BO115"/>
      <c r="BP115"/>
      <c r="BQ115"/>
      <c r="BR115"/>
      <c r="BS115"/>
      <c r="BT115"/>
      <c r="BU115"/>
    </row>
    <row r="116">
      <c r="A116" t="s">
        <v>397</v>
      </c>
      <c r="B116">
        <v>2009</v>
      </c>
      <c r="C116" t="s">
        <v>401</v>
      </c>
      <c r="D116">
        <v>163</v>
      </c>
      <c r="E116" t="s">
        <v>63</v>
      </c>
      <c r="F116" t="s">
        <v>256</v>
      </c>
      <c r="G116" t="s">
        <v>175</v>
      </c>
      <c r="H116">
        <v>0.13654904211319821</v>
      </c>
      <c r="I116">
        <v>0.18192786839504529</v>
      </c>
      <c r="J116">
        <v>0</v>
      </c>
      <c r="K116">
        <v>0</v>
      </c>
      <c r="L116">
        <v>0</v>
      </c>
      <c r="M116">
        <v>0</v>
      </c>
      <c r="N116">
        <v>0</v>
      </c>
      <c r="O116">
        <v>0</v>
      </c>
      <c r="P116">
        <v>0</v>
      </c>
      <c r="Q116">
        <v>0</v>
      </c>
      <c r="R116">
        <v>0.2481902370979957</v>
      </c>
      <c r="S116">
        <v>0</v>
      </c>
      <c r="T116">
        <v>0.33019957051519971</v>
      </c>
      <c r="U116">
        <v>0</v>
      </c>
      <c r="V116">
        <v>0</v>
      </c>
      <c r="W116" t="s">
        <v>147</v>
      </c>
      <c r="X116" t="s">
        <v>236</v>
      </c>
      <c r="Y116" t="s">
        <v>237</v>
      </c>
      <c r="Z116" t="s">
        <v>238</v>
      </c>
      <c r="AA116" t="s">
        <v>175</v>
      </c>
      <c r="AB116" t="s">
        <v>175</v>
      </c>
      <c r="AC116" t="s">
        <v>175</v>
      </c>
      <c r="AD116" t="s">
        <v>175</v>
      </c>
      <c r="AE116" t="s">
        <v>175</v>
      </c>
      <c r="AF116" t="s">
        <v>175</v>
      </c>
      <c r="AG116" t="s">
        <v>175</v>
      </c>
      <c r="AH116" t="s">
        <v>175</v>
      </c>
      <c r="AI116">
        <v>0.064635566703990205</v>
      </c>
      <c r="AJ116">
        <v>0.096156790959437202</v>
      </c>
      <c r="AK116">
        <v>0.066324874917450594</v>
      </c>
      <c r="AL116">
        <v>0</v>
      </c>
      <c r="AM116"/>
      <c r="AN116"/>
      <c r="AO116"/>
      <c r="AP116"/>
      <c r="AQ116"/>
      <c r="AR116"/>
      <c r="AS116"/>
      <c r="AT116"/>
      <c r="AU116">
        <v>8.3952480000000005</v>
      </c>
      <c r="AV116">
        <v>11.188848999999999</v>
      </c>
      <c r="AW116">
        <v>0</v>
      </c>
      <c r="AX116">
        <v>0</v>
      </c>
      <c r="AY116">
        <v>0</v>
      </c>
      <c r="AZ116">
        <v>0</v>
      </c>
      <c r="BA116">
        <v>0</v>
      </c>
      <c r="BB116">
        <v>0</v>
      </c>
      <c r="BC116">
        <v>0</v>
      </c>
      <c r="BD116">
        <v>0</v>
      </c>
      <c r="BE116">
        <v>8.3952480000000005</v>
      </c>
      <c r="BF116">
        <v>0</v>
      </c>
      <c r="BG116">
        <v>11.188848999999999</v>
      </c>
      <c r="BH116">
        <v>0</v>
      </c>
      <c r="BI116">
        <v>0</v>
      </c>
      <c r="BJ116">
        <v>9.150684</v>
      </c>
      <c r="BK116">
        <v>8.3952480000000005</v>
      </c>
      <c r="BL116">
        <v>2.0381649999999998</v>
      </c>
      <c r="BM116">
        <v>0</v>
      </c>
      <c r="BN116"/>
      <c r="BO116"/>
      <c r="BP116"/>
      <c r="BQ116"/>
      <c r="BR116"/>
      <c r="BS116"/>
      <c r="BT116"/>
      <c r="BU116"/>
    </row>
    <row r="117">
      <c r="A117" t="s">
        <v>397</v>
      </c>
      <c r="B117">
        <v>2009</v>
      </c>
      <c r="C117" t="s">
        <v>401</v>
      </c>
      <c r="D117">
        <v>164</v>
      </c>
      <c r="E117" t="s">
        <v>63</v>
      </c>
      <c r="F117" t="s">
        <v>257</v>
      </c>
      <c r="G117" t="s">
        <v>175</v>
      </c>
      <c r="H117">
        <v>0.11815796653021381</v>
      </c>
      <c r="I117">
        <v>0</v>
      </c>
      <c r="J117">
        <v>0</v>
      </c>
      <c r="K117">
        <v>0</v>
      </c>
      <c r="L117">
        <v>0</v>
      </c>
      <c r="M117">
        <v>0</v>
      </c>
      <c r="N117">
        <v>0</v>
      </c>
      <c r="O117">
        <v>0</v>
      </c>
      <c r="P117">
        <v>0</v>
      </c>
      <c r="Q117">
        <v>0</v>
      </c>
      <c r="R117">
        <v>0</v>
      </c>
      <c r="S117">
        <v>0.21412455119431281</v>
      </c>
      <c r="T117">
        <v>0</v>
      </c>
      <c r="U117">
        <v>0</v>
      </c>
      <c r="V117">
        <v>0</v>
      </c>
      <c r="W117" t="s">
        <v>147</v>
      </c>
      <c r="X117" t="s">
        <v>236</v>
      </c>
      <c r="Y117" t="s">
        <v>237</v>
      </c>
      <c r="Z117" t="s">
        <v>238</v>
      </c>
      <c r="AA117" t="s">
        <v>175</v>
      </c>
      <c r="AB117" t="s">
        <v>175</v>
      </c>
      <c r="AC117" t="s">
        <v>175</v>
      </c>
      <c r="AD117" t="s">
        <v>175</v>
      </c>
      <c r="AE117" t="s">
        <v>175</v>
      </c>
      <c r="AF117" t="s">
        <v>175</v>
      </c>
      <c r="AG117" t="s">
        <v>175</v>
      </c>
      <c r="AH117" t="s">
        <v>175</v>
      </c>
      <c r="AI117">
        <v>0.051312820025425199</v>
      </c>
      <c r="AJ117">
        <v>0</v>
      </c>
      <c r="AK117">
        <v>0</v>
      </c>
      <c r="AL117">
        <v>0</v>
      </c>
      <c r="AM117"/>
      <c r="AN117"/>
      <c r="AO117"/>
      <c r="AP117"/>
      <c r="AQ117"/>
      <c r="AR117"/>
      <c r="AS117"/>
      <c r="AT117"/>
      <c r="AU117">
        <v>7.2645359999999997</v>
      </c>
      <c r="AV117">
        <v>0</v>
      </c>
      <c r="AW117">
        <v>0</v>
      </c>
      <c r="AX117">
        <v>0</v>
      </c>
      <c r="AY117">
        <v>0</v>
      </c>
      <c r="AZ117">
        <v>0</v>
      </c>
      <c r="BA117">
        <v>0</v>
      </c>
      <c r="BB117">
        <v>0</v>
      </c>
      <c r="BC117">
        <v>0</v>
      </c>
      <c r="BD117">
        <v>0</v>
      </c>
      <c r="BE117">
        <v>0</v>
      </c>
      <c r="BF117">
        <v>7.2645359999999997</v>
      </c>
      <c r="BG117">
        <v>0</v>
      </c>
      <c r="BH117">
        <v>0</v>
      </c>
      <c r="BI117">
        <v>0</v>
      </c>
      <c r="BJ117">
        <v>7.2645359999999997</v>
      </c>
      <c r="BK117">
        <v>0</v>
      </c>
      <c r="BL117">
        <v>0</v>
      </c>
      <c r="BM117">
        <v>0</v>
      </c>
      <c r="BN117"/>
      <c r="BO117"/>
      <c r="BP117"/>
      <c r="BQ117"/>
      <c r="BR117"/>
      <c r="BS117"/>
      <c r="BT117"/>
      <c r="BU117"/>
    </row>
    <row r="118">
      <c r="A118" t="s">
        <v>397</v>
      </c>
      <c r="B118">
        <v>2018</v>
      </c>
      <c r="C118" t="s">
        <v>402</v>
      </c>
      <c r="D118">
        <v>16</v>
      </c>
      <c r="E118" t="s">
        <v>13</v>
      </c>
      <c r="F118" t="s">
        <v>14</v>
      </c>
      <c r="G118" t="s">
        <v>407</v>
      </c>
      <c r="H118">
        <v>95.504284007298523</v>
      </c>
      <c r="I118">
        <v>97.753899465933301</v>
      </c>
      <c r="J118">
        <v>99.487303614062824</v>
      </c>
      <c r="K118">
        <v>99.232022425481006</v>
      </c>
      <c r="L118">
        <v>99.198535979625404</v>
      </c>
      <c r="M118">
        <v>98.13382309189943</v>
      </c>
      <c r="N118">
        <v>99.737583289740101</v>
      </c>
      <c r="O118">
        <v>99.444912044927975</v>
      </c>
      <c r="P118">
        <v>99.189417510368756</v>
      </c>
      <c r="Q118">
        <v>99.278767844317812</v>
      </c>
      <c r="R118">
        <v>94.4732489160169</v>
      </c>
      <c r="S118">
        <v>96.908415409345395</v>
      </c>
      <c r="T118">
        <v>96.794189314045326</v>
      </c>
      <c r="U118">
        <v>97.393753016674793</v>
      </c>
      <c r="V118">
        <v>98.829936103495129</v>
      </c>
      <c r="W118" t="s">
        <v>353</v>
      </c>
      <c r="X118" t="s">
        <v>354</v>
      </c>
      <c r="Y118" t="s">
        <v>355</v>
      </c>
      <c r="Z118" t="s">
        <v>356</v>
      </c>
      <c r="AA118" t="s">
        <v>357</v>
      </c>
      <c r="AB118" t="s">
        <v>358</v>
      </c>
      <c r="AC118" t="s">
        <v>359</v>
      </c>
      <c r="AD118" t="s">
        <v>360</v>
      </c>
      <c r="AE118" t="s">
        <v>361</v>
      </c>
      <c r="AF118" t="s">
        <v>362</v>
      </c>
      <c r="AG118" t="s">
        <v>363</v>
      </c>
      <c r="AH118" t="s">
        <v>364</v>
      </c>
      <c r="AI118">
        <v>97.654505627825174</v>
      </c>
      <c r="AJ118">
        <v>98.899413261006785</v>
      </c>
      <c r="AK118">
        <v>99.515292407547349</v>
      </c>
      <c r="AL118">
        <v>99.165611237973835</v>
      </c>
      <c r="AM118">
        <v>99.576150105682743</v>
      </c>
      <c r="AN118">
        <v>98.804019219088744</v>
      </c>
      <c r="AO118">
        <v>96.835561876241698</v>
      </c>
      <c r="AP118">
        <v>99.67136522264218</v>
      </c>
      <c r="AQ118">
        <v>91.439874412552683</v>
      </c>
      <c r="AR118">
        <v>96.112870595076743</v>
      </c>
      <c r="AS118">
        <v>99.221894260027952</v>
      </c>
      <c r="AT118">
        <v>95.816758484566805</v>
      </c>
      <c r="AU118"/>
      <c r="AV118"/>
      <c r="AW118"/>
      <c r="AX118"/>
      <c r="AY118"/>
      <c r="AZ118"/>
      <c r="BA118"/>
      <c r="BB118"/>
      <c r="BC118"/>
      <c r="BD118"/>
      <c r="BE118"/>
      <c r="BF118"/>
      <c r="BG118"/>
      <c r="BH118"/>
      <c r="BI118"/>
      <c r="BJ118"/>
      <c r="BK118"/>
      <c r="BL118"/>
      <c r="BM118"/>
      <c r="BN118"/>
      <c r="BO118"/>
      <c r="BP118"/>
      <c r="BQ118"/>
      <c r="BR118"/>
      <c r="BS118"/>
      <c r="BT118"/>
      <c r="BU118"/>
    </row>
    <row r="119">
      <c r="A119" t="s">
        <v>397</v>
      </c>
      <c r="B119">
        <v>2018</v>
      </c>
      <c r="C119" t="s">
        <v>402</v>
      </c>
      <c r="D119">
        <v>17</v>
      </c>
      <c r="E119" t="s">
        <v>13</v>
      </c>
      <c r="F119" t="s">
        <v>52</v>
      </c>
      <c r="G119" t="s">
        <v>175</v>
      </c>
      <c r="H119">
        <v>4.4957159927014834</v>
      </c>
      <c r="I119">
        <v>2.2461005340667279</v>
      </c>
      <c r="J119">
        <v>0.51269638593715883</v>
      </c>
      <c r="K119">
        <v>0.76797757451901916</v>
      </c>
      <c r="L119">
        <v>0.80146402037458275</v>
      </c>
      <c r="M119">
        <v>1.866176908100595</v>
      </c>
      <c r="N119">
        <v>0.26241671025993468</v>
      </c>
      <c r="O119">
        <v>0.55508795507201947</v>
      </c>
      <c r="P119">
        <v>0.81058248963127</v>
      </c>
      <c r="Q119">
        <v>0.72123215568217458</v>
      </c>
      <c r="R119">
        <v>5.5267510839831049</v>
      </c>
      <c r="S119">
        <v>3.0915845906546151</v>
      </c>
      <c r="T119">
        <v>3.2058106859547681</v>
      </c>
      <c r="U119">
        <v>2.6062469833252608</v>
      </c>
      <c r="V119">
        <v>1.170063896504856</v>
      </c>
      <c r="W119" t="s">
        <v>353</v>
      </c>
      <c r="X119" t="s">
        <v>354</v>
      </c>
      <c r="Y119" t="s">
        <v>355</v>
      </c>
      <c r="Z119" t="s">
        <v>356</v>
      </c>
      <c r="AA119" t="s">
        <v>357</v>
      </c>
      <c r="AB119" t="s">
        <v>358</v>
      </c>
      <c r="AC119" t="s">
        <v>359</v>
      </c>
      <c r="AD119" t="s">
        <v>360</v>
      </c>
      <c r="AE119" t="s">
        <v>361</v>
      </c>
      <c r="AF119" t="s">
        <v>362</v>
      </c>
      <c r="AG119" t="s">
        <v>363</v>
      </c>
      <c r="AH119" t="s">
        <v>364</v>
      </c>
      <c r="AI119">
        <v>2.3454943721747861</v>
      </c>
      <c r="AJ119">
        <v>1.100586738993222</v>
      </c>
      <c r="AK119">
        <v>0.48470759245261252</v>
      </c>
      <c r="AL119">
        <v>0.83438876202614509</v>
      </c>
      <c r="AM119">
        <v>0.42384989431724102</v>
      </c>
      <c r="AN119">
        <v>1.1959807809112779</v>
      </c>
      <c r="AO119">
        <v>3.1644381237584018</v>
      </c>
      <c r="AP119">
        <v>0.32863477735780688</v>
      </c>
      <c r="AQ119">
        <v>8.5601255874474003</v>
      </c>
      <c r="AR119">
        <v>3.8871294049232521</v>
      </c>
      <c r="AS119">
        <v>0.77810573997201826</v>
      </c>
      <c r="AT119">
        <v>4.1832415154331413</v>
      </c>
      <c r="AU119"/>
      <c r="AV119"/>
      <c r="AW119"/>
      <c r="AX119"/>
      <c r="AY119"/>
      <c r="AZ119"/>
      <c r="BA119"/>
      <c r="BB119"/>
      <c r="BC119"/>
      <c r="BD119"/>
      <c r="BE119"/>
      <c r="BF119"/>
      <c r="BG119"/>
      <c r="BH119"/>
      <c r="BI119"/>
      <c r="BJ119"/>
      <c r="BK119"/>
      <c r="BL119"/>
      <c r="BM119"/>
      <c r="BN119"/>
      <c r="BO119"/>
      <c r="BP119"/>
      <c r="BQ119"/>
      <c r="BR119"/>
      <c r="BS119"/>
      <c r="BT119"/>
      <c r="BU119"/>
    </row>
    <row r="120">
      <c r="A120" t="s">
        <v>397</v>
      </c>
      <c r="B120">
        <v>2018</v>
      </c>
      <c r="C120" t="s">
        <v>402</v>
      </c>
      <c r="D120">
        <v>18</v>
      </c>
      <c r="E120" t="s">
        <v>61</v>
      </c>
      <c r="F120" t="s">
        <v>15</v>
      </c>
      <c r="G120" t="s">
        <v>408</v>
      </c>
      <c r="H120">
        <v>93.060537786256063</v>
      </c>
      <c r="I120">
        <v>96.996853058250892</v>
      </c>
      <c r="J120">
        <v>98.501362845381166</v>
      </c>
      <c r="K120">
        <v>98.734824018665208</v>
      </c>
      <c r="L120">
        <v>98.439513298516928</v>
      </c>
      <c r="M120">
        <v>96.541903986357241</v>
      </c>
      <c r="N120">
        <v>98.671450890741568</v>
      </c>
      <c r="O120">
        <v>99.120580065407097</v>
      </c>
      <c r="P120">
        <v>98.607200534760793</v>
      </c>
      <c r="Q120">
        <v>98.569921617492682</v>
      </c>
      <c r="R120">
        <v>92.743271582222647</v>
      </c>
      <c r="S120">
        <v>94.801730396629509</v>
      </c>
      <c r="T120">
        <v>95.736129597407171</v>
      </c>
      <c r="U120">
        <v>95.874783547377504</v>
      </c>
      <c r="V120">
        <v>98.080579279999498</v>
      </c>
      <c r="W120" t="s">
        <v>353</v>
      </c>
      <c r="X120" t="s">
        <v>354</v>
      </c>
      <c r="Y120" t="s">
        <v>355</v>
      </c>
      <c r="Z120" t="s">
        <v>356</v>
      </c>
      <c r="AA120" t="s">
        <v>357</v>
      </c>
      <c r="AB120" t="s">
        <v>358</v>
      </c>
      <c r="AC120" t="s">
        <v>359</v>
      </c>
      <c r="AD120" t="s">
        <v>360</v>
      </c>
      <c r="AE120" t="s">
        <v>361</v>
      </c>
      <c r="AF120" t="s">
        <v>362</v>
      </c>
      <c r="AG120" t="s">
        <v>363</v>
      </c>
      <c r="AH120" t="s">
        <v>364</v>
      </c>
      <c r="AI120">
        <v>96.347925295681577</v>
      </c>
      <c r="AJ120">
        <v>98.214815229798475</v>
      </c>
      <c r="AK120">
        <v>99.434400562814417</v>
      </c>
      <c r="AL120">
        <v>98.931046688411229</v>
      </c>
      <c r="AM120">
        <v>96.880879529941993</v>
      </c>
      <c r="AN120">
        <v>98.804019219088744</v>
      </c>
      <c r="AO120">
        <v>96.528912629813661</v>
      </c>
      <c r="AP120">
        <v>99.67136522264218</v>
      </c>
      <c r="AQ120">
        <v>86.720408724643789</v>
      </c>
      <c r="AR120">
        <v>95.709803247270941</v>
      </c>
      <c r="AS120">
        <v>98.149976807195443</v>
      </c>
      <c r="AT120">
        <v>94.058164775963803</v>
      </c>
      <c r="AU120"/>
      <c r="AV120"/>
      <c r="AW120"/>
      <c r="AX120"/>
      <c r="AY120"/>
      <c r="AZ120"/>
      <c r="BA120"/>
      <c r="BB120"/>
      <c r="BC120"/>
      <c r="BD120"/>
      <c r="BE120"/>
      <c r="BF120"/>
      <c r="BG120"/>
      <c r="BH120"/>
      <c r="BI120"/>
      <c r="BJ120"/>
      <c r="BK120"/>
      <c r="BL120"/>
      <c r="BM120"/>
      <c r="BN120"/>
      <c r="BO120"/>
      <c r="BP120"/>
      <c r="BQ120"/>
      <c r="BR120"/>
      <c r="BS120"/>
      <c r="BT120"/>
      <c r="BU120"/>
    </row>
    <row r="121">
      <c r="A121" t="s">
        <v>397</v>
      </c>
      <c r="B121">
        <v>2018</v>
      </c>
      <c r="C121" t="s">
        <v>402</v>
      </c>
      <c r="D121">
        <v>19</v>
      </c>
      <c r="E121" t="s">
        <v>61</v>
      </c>
      <c r="F121" t="s">
        <v>16</v>
      </c>
      <c r="G121" t="s">
        <v>409</v>
      </c>
      <c r="H121">
        <v>2.4437462210425949</v>
      </c>
      <c r="I121">
        <v>0.75704640768241283</v>
      </c>
      <c r="J121">
        <v>0.98594076868168001</v>
      </c>
      <c r="K121">
        <v>0.49719840681578958</v>
      </c>
      <c r="L121">
        <v>0.75902268110845894</v>
      </c>
      <c r="M121">
        <v>1.5919191055421751</v>
      </c>
      <c r="N121">
        <v>1.066132398998519</v>
      </c>
      <c r="O121">
        <v>0.32433197952087911</v>
      </c>
      <c r="P121">
        <v>0.5822169756079647</v>
      </c>
      <c r="Q121">
        <v>0.70884622682513854</v>
      </c>
      <c r="R121">
        <v>1.7299773337942479</v>
      </c>
      <c r="S121">
        <v>2.1066850127158938</v>
      </c>
      <c r="T121">
        <v>1.0580597166381851</v>
      </c>
      <c r="U121">
        <v>1.5189694692972711</v>
      </c>
      <c r="V121">
        <v>0.74935682349566968</v>
      </c>
      <c r="W121" t="s">
        <v>353</v>
      </c>
      <c r="X121" t="s">
        <v>354</v>
      </c>
      <c r="Y121" t="s">
        <v>355</v>
      </c>
      <c r="Z121" t="s">
        <v>356</v>
      </c>
      <c r="AA121" t="s">
        <v>357</v>
      </c>
      <c r="AB121" t="s">
        <v>358</v>
      </c>
      <c r="AC121" t="s">
        <v>359</v>
      </c>
      <c r="AD121" t="s">
        <v>360</v>
      </c>
      <c r="AE121" t="s">
        <v>361</v>
      </c>
      <c r="AF121" t="s">
        <v>362</v>
      </c>
      <c r="AG121" t="s">
        <v>363</v>
      </c>
      <c r="AH121" t="s">
        <v>364</v>
      </c>
      <c r="AI121">
        <v>1.3065803321435849</v>
      </c>
      <c r="AJ121">
        <v>0.68459803120831275</v>
      </c>
      <c r="AK121">
        <v>0.080891844732922602</v>
      </c>
      <c r="AL121">
        <v>0.23456454956259129</v>
      </c>
      <c r="AM121">
        <v>2.6952705757407598</v>
      </c>
      <c r="AN121">
        <v>0</v>
      </c>
      <c r="AO121">
        <v>0.30664924642805941</v>
      </c>
      <c r="AP121">
        <v>0</v>
      </c>
      <c r="AQ121">
        <v>4.7194656879088974</v>
      </c>
      <c r="AR121">
        <v>0.40306734780578679</v>
      </c>
      <c r="AS121">
        <v>1.0719174528325139</v>
      </c>
      <c r="AT121">
        <v>1.758593708602973</v>
      </c>
      <c r="AU121"/>
      <c r="AV121"/>
      <c r="AW121"/>
      <c r="AX121"/>
      <c r="AY121"/>
      <c r="AZ121"/>
      <c r="BA121"/>
      <c r="BB121"/>
      <c r="BC121"/>
      <c r="BD121"/>
      <c r="BE121"/>
      <c r="BF121"/>
      <c r="BG121"/>
      <c r="BH121"/>
      <c r="BI121"/>
      <c r="BJ121"/>
      <c r="BK121"/>
      <c r="BL121"/>
      <c r="BM121"/>
      <c r="BN121"/>
      <c r="BO121"/>
      <c r="BP121"/>
      <c r="BQ121"/>
      <c r="BR121"/>
      <c r="BS121"/>
      <c r="BT121"/>
      <c r="BU121"/>
    </row>
    <row r="122">
      <c r="A122" t="s">
        <v>397</v>
      </c>
      <c r="B122">
        <v>2018</v>
      </c>
      <c r="C122" t="s">
        <v>402</v>
      </c>
      <c r="D122">
        <v>20</v>
      </c>
      <c r="E122" t="s">
        <v>61</v>
      </c>
      <c r="F122" t="s">
        <v>22</v>
      </c>
      <c r="G122" t="s">
        <v>410</v>
      </c>
      <c r="H122">
        <v>4.4957159927014834</v>
      </c>
      <c r="I122">
        <v>2.2461005340667279</v>
      </c>
      <c r="J122">
        <v>0.51269638593715883</v>
      </c>
      <c r="K122">
        <v>0.76797757451901916</v>
      </c>
      <c r="L122">
        <v>0.80146402037458275</v>
      </c>
      <c r="M122">
        <v>1.866176908100595</v>
      </c>
      <c r="N122">
        <v>0.26241671025993468</v>
      </c>
      <c r="O122">
        <v>0.55508795507201947</v>
      </c>
      <c r="P122">
        <v>0.81058248963127</v>
      </c>
      <c r="Q122">
        <v>0.72123215568217458</v>
      </c>
      <c r="R122">
        <v>5.5267510839831049</v>
      </c>
      <c r="S122">
        <v>3.0915845906546151</v>
      </c>
      <c r="T122">
        <v>3.2058106859547681</v>
      </c>
      <c r="U122">
        <v>2.6062469833252608</v>
      </c>
      <c r="V122">
        <v>1.170063896504856</v>
      </c>
      <c r="W122" t="s">
        <v>353</v>
      </c>
      <c r="X122" t="s">
        <v>354</v>
      </c>
      <c r="Y122" t="s">
        <v>355</v>
      </c>
      <c r="Z122" t="s">
        <v>356</v>
      </c>
      <c r="AA122" t="s">
        <v>357</v>
      </c>
      <c r="AB122" t="s">
        <v>358</v>
      </c>
      <c r="AC122" t="s">
        <v>359</v>
      </c>
      <c r="AD122" t="s">
        <v>360</v>
      </c>
      <c r="AE122" t="s">
        <v>361</v>
      </c>
      <c r="AF122" t="s">
        <v>362</v>
      </c>
      <c r="AG122" t="s">
        <v>363</v>
      </c>
      <c r="AH122" t="s">
        <v>364</v>
      </c>
      <c r="AI122">
        <v>2.3454943721747861</v>
      </c>
      <c r="AJ122">
        <v>1.100586738993222</v>
      </c>
      <c r="AK122">
        <v>0.48470759245261252</v>
      </c>
      <c r="AL122">
        <v>0.83438876202614509</v>
      </c>
      <c r="AM122">
        <v>0.42384989431724102</v>
      </c>
      <c r="AN122">
        <v>1.1959807809112779</v>
      </c>
      <c r="AO122">
        <v>3.1644381237584018</v>
      </c>
      <c r="AP122">
        <v>0.32863477735780688</v>
      </c>
      <c r="AQ122">
        <v>8.5601255874474003</v>
      </c>
      <c r="AR122">
        <v>3.8871294049232521</v>
      </c>
      <c r="AS122">
        <v>0.77810573997201826</v>
      </c>
      <c r="AT122">
        <v>4.1832415154331413</v>
      </c>
      <c r="AU122"/>
      <c r="AV122"/>
      <c r="AW122"/>
      <c r="AX122"/>
      <c r="AY122"/>
      <c r="AZ122"/>
      <c r="BA122"/>
      <c r="BB122"/>
      <c r="BC122"/>
      <c r="BD122"/>
      <c r="BE122"/>
      <c r="BF122"/>
      <c r="BG122"/>
      <c r="BH122"/>
      <c r="BI122"/>
      <c r="BJ122"/>
      <c r="BK122"/>
      <c r="BL122"/>
      <c r="BM122"/>
      <c r="BN122"/>
      <c r="BO122"/>
      <c r="BP122"/>
      <c r="BQ122"/>
      <c r="BR122"/>
      <c r="BS122"/>
      <c r="BT122"/>
      <c r="BU122"/>
    </row>
    <row r="123">
      <c r="A123" t="s">
        <v>397</v>
      </c>
      <c r="B123">
        <v>2018</v>
      </c>
      <c r="C123" t="s">
        <v>402</v>
      </c>
      <c r="D123">
        <v>21</v>
      </c>
      <c r="E123" t="s">
        <v>61</v>
      </c>
      <c r="F123" t="s">
        <v>17</v>
      </c>
      <c r="G123" t="s">
        <v>411</v>
      </c>
      <c r="H123">
        <v>0</v>
      </c>
      <c r="I123">
        <v>0</v>
      </c>
      <c r="J123">
        <v>0</v>
      </c>
      <c r="K123">
        <v>0</v>
      </c>
      <c r="L123">
        <v>0</v>
      </c>
      <c r="M123">
        <v>0</v>
      </c>
      <c r="N123">
        <v>0</v>
      </c>
      <c r="O123">
        <v>0</v>
      </c>
      <c r="P123">
        <v>0</v>
      </c>
      <c r="Q123">
        <v>0</v>
      </c>
      <c r="R123">
        <v>0</v>
      </c>
      <c r="S123">
        <v>0</v>
      </c>
      <c r="T123">
        <v>0</v>
      </c>
      <c r="U123">
        <v>0</v>
      </c>
      <c r="V123">
        <v>0</v>
      </c>
      <c r="W123" t="s">
        <v>353</v>
      </c>
      <c r="X123" t="s">
        <v>354</v>
      </c>
      <c r="Y123" t="s">
        <v>355</v>
      </c>
      <c r="Z123" t="s">
        <v>356</v>
      </c>
      <c r="AA123" t="s">
        <v>357</v>
      </c>
      <c r="AB123" t="s">
        <v>358</v>
      </c>
      <c r="AC123" t="s">
        <v>359</v>
      </c>
      <c r="AD123" t="s">
        <v>360</v>
      </c>
      <c r="AE123" t="s">
        <v>361</v>
      </c>
      <c r="AF123" t="s">
        <v>362</v>
      </c>
      <c r="AG123" t="s">
        <v>363</v>
      </c>
      <c r="AH123" t="s">
        <v>364</v>
      </c>
      <c r="AI123">
        <v>0</v>
      </c>
      <c r="AJ123">
        <v>0</v>
      </c>
      <c r="AK123">
        <v>0</v>
      </c>
      <c r="AL123">
        <v>0</v>
      </c>
      <c r="AM123">
        <v>0</v>
      </c>
      <c r="AN123">
        <v>0</v>
      </c>
      <c r="AO123">
        <v>0</v>
      </c>
      <c r="AP123">
        <v>0</v>
      </c>
      <c r="AQ123">
        <v>0</v>
      </c>
      <c r="AR123">
        <v>0</v>
      </c>
      <c r="AS123">
        <v>0</v>
      </c>
      <c r="AT123">
        <v>0</v>
      </c>
      <c r="AU123"/>
      <c r="AV123"/>
      <c r="AW123"/>
      <c r="AX123"/>
      <c r="AY123"/>
      <c r="AZ123"/>
      <c r="BA123"/>
      <c r="BB123"/>
      <c r="BC123"/>
      <c r="BD123"/>
      <c r="BE123"/>
      <c r="BF123"/>
      <c r="BG123"/>
      <c r="BH123"/>
      <c r="BI123"/>
      <c r="BJ123"/>
      <c r="BK123"/>
      <c r="BL123"/>
      <c r="BM123"/>
      <c r="BN123"/>
      <c r="BO123"/>
      <c r="BP123"/>
      <c r="BQ123"/>
      <c r="BR123"/>
      <c r="BS123"/>
      <c r="BT123"/>
      <c r="BU123"/>
    </row>
    <row r="124">
      <c r="A124" t="s">
        <v>397</v>
      </c>
      <c r="B124">
        <v>2018</v>
      </c>
      <c r="C124" t="s">
        <v>402</v>
      </c>
      <c r="D124">
        <v>22</v>
      </c>
      <c r="E124" t="s">
        <v>55</v>
      </c>
      <c r="F124" t="s">
        <v>50</v>
      </c>
      <c r="G124" t="s">
        <v>175</v>
      </c>
      <c r="H124">
        <v>2.5587817828735751</v>
      </c>
      <c r="I124">
        <v>0.77444113413218796</v>
      </c>
      <c r="J124">
        <v>0.99102170112721233</v>
      </c>
      <c r="K124">
        <v>0.50104633027021517</v>
      </c>
      <c r="L124">
        <v>0.7651551241284007</v>
      </c>
      <c r="M124">
        <v>1.6221920795355029</v>
      </c>
      <c r="N124">
        <v>1.0689374695408229</v>
      </c>
      <c r="O124">
        <v>0.3261423564579653</v>
      </c>
      <c r="P124">
        <v>0.58697489129533675</v>
      </c>
      <c r="Q124">
        <v>0.71399579408227809</v>
      </c>
      <c r="R124">
        <v>1.8311822168115881</v>
      </c>
      <c r="S124">
        <v>2.173892745864396</v>
      </c>
      <c r="T124">
        <v>1.093102513835152</v>
      </c>
      <c r="U124">
        <v>1.559616938713932</v>
      </c>
      <c r="V124">
        <v>0.75822858239120983</v>
      </c>
      <c r="W124" t="s">
        <v>353</v>
      </c>
      <c r="X124" t="s">
        <v>354</v>
      </c>
      <c r="Y124" t="s">
        <v>355</v>
      </c>
      <c r="Z124" t="s">
        <v>356</v>
      </c>
      <c r="AA124" t="s">
        <v>357</v>
      </c>
      <c r="AB124" t="s">
        <v>358</v>
      </c>
      <c r="AC124" t="s">
        <v>359</v>
      </c>
      <c r="AD124" t="s">
        <v>360</v>
      </c>
      <c r="AE124" t="s">
        <v>361</v>
      </c>
      <c r="AF124" t="s">
        <v>362</v>
      </c>
      <c r="AG124" t="s">
        <v>363</v>
      </c>
      <c r="AH124" t="s">
        <v>364</v>
      </c>
      <c r="AI124">
        <v>1.337962159291598</v>
      </c>
      <c r="AJ124">
        <v>0.69221647392546282</v>
      </c>
      <c r="AK124">
        <v>0.081285843387410503</v>
      </c>
      <c r="AL124">
        <v>0.23653819770211701</v>
      </c>
      <c r="AM124">
        <v>2.706743103524488</v>
      </c>
      <c r="AN124">
        <v>0</v>
      </c>
      <c r="AO124">
        <v>0.31667007500815131</v>
      </c>
      <c r="AP124">
        <v>0</v>
      </c>
      <c r="AQ124">
        <v>5.161277526055982</v>
      </c>
      <c r="AR124">
        <v>0.41936875395586548</v>
      </c>
      <c r="AS124">
        <v>1.080323512090356</v>
      </c>
      <c r="AT124">
        <v>1.8353717412452739</v>
      </c>
      <c r="AU124"/>
      <c r="AV124"/>
      <c r="AW124"/>
      <c r="AX124"/>
      <c r="AY124"/>
      <c r="AZ124"/>
      <c r="BA124"/>
      <c r="BB124"/>
      <c r="BC124"/>
      <c r="BD124"/>
      <c r="BE124"/>
      <c r="BF124"/>
      <c r="BG124"/>
      <c r="BH124"/>
      <c r="BI124"/>
      <c r="BJ124"/>
      <c r="BK124"/>
      <c r="BL124"/>
      <c r="BM124"/>
      <c r="BN124"/>
      <c r="BO124"/>
      <c r="BP124"/>
      <c r="BQ124"/>
      <c r="BR124"/>
      <c r="BS124"/>
      <c r="BT124"/>
      <c r="BU124"/>
    </row>
    <row r="125">
      <c r="A125" t="s">
        <v>397</v>
      </c>
      <c r="B125">
        <v>2018</v>
      </c>
      <c r="C125" t="s">
        <v>402</v>
      </c>
      <c r="D125">
        <v>23</v>
      </c>
      <c r="E125" t="s">
        <v>55</v>
      </c>
      <c r="F125" t="s">
        <v>49</v>
      </c>
      <c r="G125" t="s">
        <v>175</v>
      </c>
      <c r="H125">
        <v>97.441218217126561</v>
      </c>
      <c r="I125">
        <v>99.225558865867796</v>
      </c>
      <c r="J125">
        <v>99.008978298872805</v>
      </c>
      <c r="K125">
        <v>99.498953669729786</v>
      </c>
      <c r="L125">
        <v>99.234844875871602</v>
      </c>
      <c r="M125">
        <v>98.377807920464477</v>
      </c>
      <c r="N125">
        <v>98.931062530459172</v>
      </c>
      <c r="O125">
        <v>99.673857643542021</v>
      </c>
      <c r="P125">
        <v>99.413025108704673</v>
      </c>
      <c r="Q125">
        <v>99.28600420591772</v>
      </c>
      <c r="R125">
        <v>98.168817783188402</v>
      </c>
      <c r="S125">
        <v>97.826107254135607</v>
      </c>
      <c r="T125">
        <v>98.906897486164866</v>
      </c>
      <c r="U125">
        <v>98.440383061286056</v>
      </c>
      <c r="V125">
        <v>99.241771417608831</v>
      </c>
      <c r="W125" t="s">
        <v>353</v>
      </c>
      <c r="X125" t="s">
        <v>354</v>
      </c>
      <c r="Y125" t="s">
        <v>355</v>
      </c>
      <c r="Z125" t="s">
        <v>356</v>
      </c>
      <c r="AA125" t="s">
        <v>357</v>
      </c>
      <c r="AB125" t="s">
        <v>358</v>
      </c>
      <c r="AC125" t="s">
        <v>359</v>
      </c>
      <c r="AD125" t="s">
        <v>360</v>
      </c>
      <c r="AE125" t="s">
        <v>361</v>
      </c>
      <c r="AF125" t="s">
        <v>362</v>
      </c>
      <c r="AG125" t="s">
        <v>363</v>
      </c>
      <c r="AH125" t="s">
        <v>364</v>
      </c>
      <c r="AI125">
        <v>98.662037840708379</v>
      </c>
      <c r="AJ125">
        <v>99.307783526074545</v>
      </c>
      <c r="AK125">
        <v>99.91871415661258</v>
      </c>
      <c r="AL125">
        <v>99.763461802297869</v>
      </c>
      <c r="AM125">
        <v>97.293256896475526</v>
      </c>
      <c r="AN125">
        <v>100</v>
      </c>
      <c r="AO125">
        <v>99.683329924991853</v>
      </c>
      <c r="AP125">
        <v>100</v>
      </c>
      <c r="AQ125">
        <v>94.838722473944017</v>
      </c>
      <c r="AR125">
        <v>99.580631246044106</v>
      </c>
      <c r="AS125">
        <v>98.919676487909641</v>
      </c>
      <c r="AT125">
        <v>98.164628258754689</v>
      </c>
      <c r="AU125"/>
      <c r="AV125"/>
      <c r="AW125"/>
      <c r="AX125"/>
      <c r="AY125"/>
      <c r="AZ125"/>
      <c r="BA125"/>
      <c r="BB125"/>
      <c r="BC125"/>
      <c r="BD125"/>
      <c r="BE125"/>
      <c r="BF125"/>
      <c r="BG125"/>
      <c r="BH125"/>
      <c r="BI125"/>
      <c r="BJ125"/>
      <c r="BK125"/>
      <c r="BL125"/>
      <c r="BM125"/>
      <c r="BN125"/>
      <c r="BO125"/>
      <c r="BP125"/>
      <c r="BQ125"/>
      <c r="BR125"/>
      <c r="BS125"/>
      <c r="BT125"/>
      <c r="BU125"/>
    </row>
    <row r="126">
      <c r="A126" t="s">
        <v>397</v>
      </c>
      <c r="B126">
        <v>2018</v>
      </c>
      <c r="C126" t="s">
        <v>402</v>
      </c>
      <c r="D126">
        <v>29</v>
      </c>
      <c r="E126" t="s">
        <v>58</v>
      </c>
      <c r="F126" t="s">
        <v>50</v>
      </c>
      <c r="G126" t="s">
        <v>412</v>
      </c>
      <c r="H126">
        <v>70.51419762175847</v>
      </c>
      <c r="I126">
        <v>65.459959937977828</v>
      </c>
      <c r="J126">
        <v>77.39516823012535</v>
      </c>
      <c r="K126">
        <v>73.262794105026515</v>
      </c>
      <c r="L126">
        <v>69.179670500571248</v>
      </c>
      <c r="M126">
        <v>74.772532916952017</v>
      </c>
      <c r="N126">
        <v>79.86261844748303</v>
      </c>
      <c r="O126">
        <v>75.415912386419265</v>
      </c>
      <c r="P126">
        <v>72.729987025899717</v>
      </c>
      <c r="Q126">
        <v>72.439845970527884</v>
      </c>
      <c r="R126">
        <v>77.180484032084664</v>
      </c>
      <c r="S126">
        <v>68.129351618997163</v>
      </c>
      <c r="T126">
        <v>64.033636814941417</v>
      </c>
      <c r="U126">
        <v>56.295443602318677</v>
      </c>
      <c r="V126">
        <v>61.629520168436692</v>
      </c>
      <c r="W126" t="s">
        <v>353</v>
      </c>
      <c r="X126" t="s">
        <v>354</v>
      </c>
      <c r="Y126" t="s">
        <v>355</v>
      </c>
      <c r="Z126" t="s">
        <v>356</v>
      </c>
      <c r="AA126" t="s">
        <v>357</v>
      </c>
      <c r="AB126" t="s">
        <v>358</v>
      </c>
      <c r="AC126" t="s">
        <v>359</v>
      </c>
      <c r="AD126" t="s">
        <v>360</v>
      </c>
      <c r="AE126" t="s">
        <v>361</v>
      </c>
      <c r="AF126" t="s">
        <v>362</v>
      </c>
      <c r="AG126" t="s">
        <v>363</v>
      </c>
      <c r="AH126" t="s">
        <v>364</v>
      </c>
      <c r="AI126">
        <v>69.523556727803168</v>
      </c>
      <c r="AJ126">
        <v>93.427956625690442</v>
      </c>
      <c r="AK126">
        <v>89.778651425746247</v>
      </c>
      <c r="AL126">
        <v>85.802838907220448</v>
      </c>
      <c r="AM126">
        <v>33.130213763292893</v>
      </c>
      <c r="AN126">
        <v>95.174991270100378</v>
      </c>
      <c r="AO126">
        <v>89.540914407870048</v>
      </c>
      <c r="AP126">
        <v>99.412270507347088</v>
      </c>
      <c r="AQ126">
        <v>70.776921978619214</v>
      </c>
      <c r="AR126">
        <v>91.181819128355087</v>
      </c>
      <c r="AS126">
        <v>54.606104700893752</v>
      </c>
      <c r="AT126">
        <v>79.519704317924379</v>
      </c>
      <c r="AU126"/>
      <c r="AV126"/>
      <c r="AW126"/>
      <c r="AX126"/>
      <c r="AY126"/>
      <c r="AZ126"/>
      <c r="BA126"/>
      <c r="BB126"/>
      <c r="BC126"/>
      <c r="BD126"/>
      <c r="BE126"/>
      <c r="BF126"/>
      <c r="BG126"/>
      <c r="BH126"/>
      <c r="BI126"/>
      <c r="BJ126"/>
      <c r="BK126"/>
      <c r="BL126"/>
      <c r="BM126"/>
      <c r="BN126"/>
      <c r="BO126"/>
      <c r="BP126"/>
      <c r="BQ126"/>
      <c r="BR126"/>
      <c r="BS126"/>
      <c r="BT126"/>
      <c r="BU126"/>
    </row>
    <row r="127">
      <c r="A127" t="s">
        <v>397</v>
      </c>
      <c r="B127">
        <v>2018</v>
      </c>
      <c r="C127" t="s">
        <v>402</v>
      </c>
      <c r="D127">
        <v>30</v>
      </c>
      <c r="E127" t="s">
        <v>58</v>
      </c>
      <c r="F127" t="s">
        <v>49</v>
      </c>
      <c r="G127" t="s">
        <v>175</v>
      </c>
      <c r="H127">
        <v>29.485802378241441</v>
      </c>
      <c r="I127">
        <v>34.54004006202225</v>
      </c>
      <c r="J127">
        <v>22.604831769874909</v>
      </c>
      <c r="K127">
        <v>26.737205894973709</v>
      </c>
      <c r="L127">
        <v>30.820329499428631</v>
      </c>
      <c r="M127">
        <v>25.227467083048079</v>
      </c>
      <c r="N127">
        <v>20.137381552517041</v>
      </c>
      <c r="O127">
        <v>24.584087613580749</v>
      </c>
      <c r="P127">
        <v>27.270012974100261</v>
      </c>
      <c r="Q127">
        <v>27.560154029472169</v>
      </c>
      <c r="R127">
        <v>22.819515967915351</v>
      </c>
      <c r="S127">
        <v>31.87064838100294</v>
      </c>
      <c r="T127">
        <v>35.966363185058682</v>
      </c>
      <c r="U127">
        <v>43.704556397681309</v>
      </c>
      <c r="V127">
        <v>38.370479831563301</v>
      </c>
      <c r="W127" t="s">
        <v>353</v>
      </c>
      <c r="X127" t="s">
        <v>354</v>
      </c>
      <c r="Y127" t="s">
        <v>355</v>
      </c>
      <c r="Z127" t="s">
        <v>356</v>
      </c>
      <c r="AA127" t="s">
        <v>357</v>
      </c>
      <c r="AB127" t="s">
        <v>358</v>
      </c>
      <c r="AC127" t="s">
        <v>359</v>
      </c>
      <c r="AD127" t="s">
        <v>360</v>
      </c>
      <c r="AE127" t="s">
        <v>361</v>
      </c>
      <c r="AF127" t="s">
        <v>362</v>
      </c>
      <c r="AG127" t="s">
        <v>363</v>
      </c>
      <c r="AH127" t="s">
        <v>364</v>
      </c>
      <c r="AI127">
        <v>30.476443272197059</v>
      </c>
      <c r="AJ127">
        <v>6.5720433743094553</v>
      </c>
      <c r="AK127">
        <v>10.221348574253989</v>
      </c>
      <c r="AL127">
        <v>14.19716109277929</v>
      </c>
      <c r="AM127">
        <v>66.869786236706815</v>
      </c>
      <c r="AN127">
        <v>4.8250087298995616</v>
      </c>
      <c r="AO127">
        <v>10.45908559213013</v>
      </c>
      <c r="AP127">
        <v>0.58772949265289698</v>
      </c>
      <c r="AQ127">
        <v>29.223078021380889</v>
      </c>
      <c r="AR127">
        <v>8.8181808716449179</v>
      </c>
      <c r="AS127">
        <v>45.393895299106497</v>
      </c>
      <c r="AT127">
        <v>20.480295682075429</v>
      </c>
      <c r="AU127"/>
      <c r="AV127"/>
      <c r="AW127"/>
      <c r="AX127"/>
      <c r="AY127"/>
      <c r="AZ127"/>
      <c r="BA127"/>
      <c r="BB127"/>
      <c r="BC127"/>
      <c r="BD127"/>
      <c r="BE127"/>
      <c r="BF127"/>
      <c r="BG127"/>
      <c r="BH127"/>
      <c r="BI127"/>
      <c r="BJ127"/>
      <c r="BK127"/>
      <c r="BL127"/>
      <c r="BM127"/>
      <c r="BN127"/>
      <c r="BO127"/>
      <c r="BP127"/>
      <c r="BQ127"/>
      <c r="BR127"/>
      <c r="BS127"/>
      <c r="BT127"/>
      <c r="BU127"/>
    </row>
    <row r="128">
      <c r="A128" t="s">
        <v>397</v>
      </c>
      <c r="B128">
        <v>2018</v>
      </c>
      <c r="C128" t="s">
        <v>402</v>
      </c>
      <c r="D128">
        <v>31</v>
      </c>
      <c r="E128" t="s">
        <v>104</v>
      </c>
      <c r="F128" t="s">
        <v>50</v>
      </c>
      <c r="G128" t="s">
        <v>413</v>
      </c>
      <c r="H128">
        <v>63.590141742585857</v>
      </c>
      <c r="I128">
        <v>62.587572533484312</v>
      </c>
      <c r="J128">
        <v>75.936094182234626</v>
      </c>
      <c r="K128">
        <v>72.362158473079603</v>
      </c>
      <c r="L128">
        <v>67.789406649307864</v>
      </c>
      <c r="M128">
        <v>72.689156630647361</v>
      </c>
      <c r="N128">
        <v>78.851945478286495</v>
      </c>
      <c r="O128">
        <v>74.694018545448841</v>
      </c>
      <c r="P128">
        <v>72.180903884667472</v>
      </c>
      <c r="Q128">
        <v>72.188433780814762</v>
      </c>
      <c r="R128">
        <v>69.502869710403004</v>
      </c>
      <c r="S128">
        <v>62.191142396050523</v>
      </c>
      <c r="T128">
        <v>58.714440523771472</v>
      </c>
      <c r="U128">
        <v>52.792434863881297</v>
      </c>
      <c r="V128">
        <v>57.388938306044643</v>
      </c>
      <c r="W128" t="s">
        <v>353</v>
      </c>
      <c r="X128" t="s">
        <v>354</v>
      </c>
      <c r="Y128" t="s">
        <v>355</v>
      </c>
      <c r="Z128" t="s">
        <v>356</v>
      </c>
      <c r="AA128" t="s">
        <v>357</v>
      </c>
      <c r="AB128" t="s">
        <v>358</v>
      </c>
      <c r="AC128" t="s">
        <v>359</v>
      </c>
      <c r="AD128" t="s">
        <v>360</v>
      </c>
      <c r="AE128" t="s">
        <v>361</v>
      </c>
      <c r="AF128" t="s">
        <v>362</v>
      </c>
      <c r="AG128" t="s">
        <v>363</v>
      </c>
      <c r="AH128" t="s">
        <v>364</v>
      </c>
      <c r="AI128">
        <v>63.033195090822147</v>
      </c>
      <c r="AJ128">
        <v>91.156329948542947</v>
      </c>
      <c r="AK128">
        <v>89.441641695879198</v>
      </c>
      <c r="AL128">
        <v>83.809955035595138</v>
      </c>
      <c r="AM128">
        <v>25.401527258510001</v>
      </c>
      <c r="AN128">
        <v>93.547762925914171</v>
      </c>
      <c r="AO128">
        <v>87.363060792996322</v>
      </c>
      <c r="AP128">
        <v>95.651496852287522</v>
      </c>
      <c r="AQ128">
        <v>59.184571402915708</v>
      </c>
      <c r="AR128">
        <v>88.950819928442783</v>
      </c>
      <c r="AS128">
        <v>53.808171505848797</v>
      </c>
      <c r="AT128">
        <v>78.25664376660248</v>
      </c>
      <c r="AU128"/>
      <c r="AV128"/>
      <c r="AW128"/>
      <c r="AX128"/>
      <c r="AY128"/>
      <c r="AZ128"/>
      <c r="BA128"/>
      <c r="BB128"/>
      <c r="BC128"/>
      <c r="BD128"/>
      <c r="BE128"/>
      <c r="BF128"/>
      <c r="BG128"/>
      <c r="BH128"/>
      <c r="BI128"/>
      <c r="BJ128"/>
      <c r="BK128"/>
      <c r="BL128"/>
      <c r="BM128"/>
      <c r="BN128"/>
      <c r="BO128"/>
      <c r="BP128"/>
      <c r="BQ128"/>
      <c r="BR128"/>
      <c r="BS128"/>
      <c r="BT128"/>
      <c r="BU128"/>
    </row>
    <row r="129">
      <c r="A129" t="s">
        <v>397</v>
      </c>
      <c r="B129">
        <v>2018</v>
      </c>
      <c r="C129" t="s">
        <v>402</v>
      </c>
      <c r="D129">
        <v>32</v>
      </c>
      <c r="E129" t="s">
        <v>104</v>
      </c>
      <c r="F129" t="s">
        <v>49</v>
      </c>
      <c r="G129" t="s">
        <v>175</v>
      </c>
      <c r="H129">
        <v>36.409858257414037</v>
      </c>
      <c r="I129">
        <v>37.412427466515773</v>
      </c>
      <c r="J129">
        <v>24.063905817765651</v>
      </c>
      <c r="K129">
        <v>27.637841526920599</v>
      </c>
      <c r="L129">
        <v>32.210593350692037</v>
      </c>
      <c r="M129">
        <v>27.31084336935276</v>
      </c>
      <c r="N129">
        <v>21.1480545217136</v>
      </c>
      <c r="O129">
        <v>25.305981454551208</v>
      </c>
      <c r="P129">
        <v>27.819096115332549</v>
      </c>
      <c r="Q129">
        <v>27.811566219185309</v>
      </c>
      <c r="R129">
        <v>30.497130289597049</v>
      </c>
      <c r="S129">
        <v>37.808857603949377</v>
      </c>
      <c r="T129">
        <v>41.285559476228663</v>
      </c>
      <c r="U129">
        <v>47.207565136118667</v>
      </c>
      <c r="V129">
        <v>42.611061693955328</v>
      </c>
      <c r="W129" t="s">
        <v>353</v>
      </c>
      <c r="X129" t="s">
        <v>354</v>
      </c>
      <c r="Y129" t="s">
        <v>355</v>
      </c>
      <c r="Z129" t="s">
        <v>356</v>
      </c>
      <c r="AA129" t="s">
        <v>357</v>
      </c>
      <c r="AB129" t="s">
        <v>358</v>
      </c>
      <c r="AC129" t="s">
        <v>359</v>
      </c>
      <c r="AD129" t="s">
        <v>360</v>
      </c>
      <c r="AE129" t="s">
        <v>361</v>
      </c>
      <c r="AF129" t="s">
        <v>362</v>
      </c>
      <c r="AG129" t="s">
        <v>363</v>
      </c>
      <c r="AH129" t="s">
        <v>364</v>
      </c>
      <c r="AI129">
        <v>36.966804909178137</v>
      </c>
      <c r="AJ129">
        <v>8.8436700514570799</v>
      </c>
      <c r="AK129">
        <v>10.558358304121059</v>
      </c>
      <c r="AL129">
        <v>16.19004496440461</v>
      </c>
      <c r="AM129">
        <v>74.598472741489658</v>
      </c>
      <c r="AN129">
        <v>6.4522370740857404</v>
      </c>
      <c r="AO129">
        <v>12.636939207003859</v>
      </c>
      <c r="AP129">
        <v>4.3485031477124929</v>
      </c>
      <c r="AQ129">
        <v>40.815428597084413</v>
      </c>
      <c r="AR129">
        <v>11.04918007155722</v>
      </c>
      <c r="AS129">
        <v>46.191828494151451</v>
      </c>
      <c r="AT129">
        <v>21.7433562333973</v>
      </c>
      <c r="AU129"/>
      <c r="AV129"/>
      <c r="AW129"/>
      <c r="AX129"/>
      <c r="AY129"/>
      <c r="AZ129"/>
      <c r="BA129"/>
      <c r="BB129"/>
      <c r="BC129"/>
      <c r="BD129"/>
      <c r="BE129"/>
      <c r="BF129"/>
      <c r="BG129"/>
      <c r="BH129"/>
      <c r="BI129"/>
      <c r="BJ129"/>
      <c r="BK129"/>
      <c r="BL129"/>
      <c r="BM129"/>
      <c r="BN129"/>
      <c r="BO129"/>
      <c r="BP129"/>
      <c r="BQ129"/>
      <c r="BR129"/>
      <c r="BS129"/>
      <c r="BT129"/>
      <c r="BU129"/>
    </row>
    <row r="130">
      <c r="A130" t="s">
        <v>397</v>
      </c>
      <c r="B130">
        <v>2018</v>
      </c>
      <c r="C130" t="s">
        <v>402</v>
      </c>
      <c r="D130">
        <v>35</v>
      </c>
      <c r="E130" t="s">
        <v>56</v>
      </c>
      <c r="F130" t="s">
        <v>50</v>
      </c>
      <c r="G130" t="s">
        <v>175</v>
      </c>
      <c r="H130">
        <v>79.487078437595699</v>
      </c>
      <c r="I130">
        <v>76.483387535366163</v>
      </c>
      <c r="J130">
        <v>79.590621557151252</v>
      </c>
      <c r="K130">
        <v>75.455623457105816</v>
      </c>
      <c r="L130">
        <v>73.144183255346903</v>
      </c>
      <c r="M130">
        <v>81.967033706589021</v>
      </c>
      <c r="N130">
        <v>81.249572470206203</v>
      </c>
      <c r="O130">
        <v>77.070572733638613</v>
      </c>
      <c r="P130">
        <v>74.70689440873717</v>
      </c>
      <c r="Q130">
        <v>74.910748731282155</v>
      </c>
      <c r="R130">
        <v>82.925834762842783</v>
      </c>
      <c r="S130">
        <v>78.978704109572078</v>
      </c>
      <c r="T130">
        <v>75.729724888698939</v>
      </c>
      <c r="U130">
        <v>69.311552752584916</v>
      </c>
      <c r="V130">
        <v>68.767709737957261</v>
      </c>
      <c r="W130" t="s">
        <v>353</v>
      </c>
      <c r="X130" t="s">
        <v>354</v>
      </c>
      <c r="Y130" t="s">
        <v>355</v>
      </c>
      <c r="Z130" t="s">
        <v>356</v>
      </c>
      <c r="AA130" t="s">
        <v>357</v>
      </c>
      <c r="AB130" t="s">
        <v>358</v>
      </c>
      <c r="AC130" t="s">
        <v>359</v>
      </c>
      <c r="AD130" t="s">
        <v>360</v>
      </c>
      <c r="AE130" t="s">
        <v>361</v>
      </c>
      <c r="AF130" t="s">
        <v>362</v>
      </c>
      <c r="AG130" t="s">
        <v>363</v>
      </c>
      <c r="AH130" t="s">
        <v>364</v>
      </c>
      <c r="AI130">
        <v>77.854147498861792</v>
      </c>
      <c r="AJ130">
        <v>95.584223399113384</v>
      </c>
      <c r="AK130">
        <v>93.966863418649069</v>
      </c>
      <c r="AL130">
        <v>95.23780222958726</v>
      </c>
      <c r="AM130">
        <v>36.35605384211128</v>
      </c>
      <c r="AN130">
        <v>94.902887630203608</v>
      </c>
      <c r="AO130">
        <v>97.438201580386661</v>
      </c>
      <c r="AP130">
        <v>96.096010994995581</v>
      </c>
      <c r="AQ130">
        <v>76.375296919261331</v>
      </c>
      <c r="AR130">
        <v>96.030875461300909</v>
      </c>
      <c r="AS130">
        <v>62.014957451871147</v>
      </c>
      <c r="AT130">
        <v>81.795385560351406</v>
      </c>
      <c r="AU130"/>
      <c r="AV130"/>
      <c r="AW130"/>
      <c r="AX130"/>
      <c r="AY130"/>
      <c r="AZ130"/>
      <c r="BA130"/>
      <c r="BB130"/>
      <c r="BC130"/>
      <c r="BD130"/>
      <c r="BE130"/>
      <c r="BF130"/>
      <c r="BG130"/>
      <c r="BH130"/>
      <c r="BI130"/>
      <c r="BJ130"/>
      <c r="BK130"/>
      <c r="BL130"/>
      <c r="BM130"/>
      <c r="BN130"/>
      <c r="BO130"/>
      <c r="BP130"/>
      <c r="BQ130"/>
      <c r="BR130"/>
      <c r="BS130"/>
      <c r="BT130"/>
      <c r="BU130"/>
    </row>
    <row r="131">
      <c r="A131" t="s">
        <v>397</v>
      </c>
      <c r="B131">
        <v>2018</v>
      </c>
      <c r="C131" t="s">
        <v>402</v>
      </c>
      <c r="D131">
        <v>36</v>
      </c>
      <c r="E131" t="s">
        <v>56</v>
      </c>
      <c r="F131" t="s">
        <v>49</v>
      </c>
      <c r="G131" t="s">
        <v>175</v>
      </c>
      <c r="H131">
        <v>20.51292156240406</v>
      </c>
      <c r="I131">
        <v>23.516612464633941</v>
      </c>
      <c r="J131">
        <v>20.409378442849089</v>
      </c>
      <c r="K131">
        <v>24.54437654289438</v>
      </c>
      <c r="L131">
        <v>26.855816744652941</v>
      </c>
      <c r="M131">
        <v>18.03296629341105</v>
      </c>
      <c r="N131">
        <v>18.75042752979385</v>
      </c>
      <c r="O131">
        <v>22.929427266361419</v>
      </c>
      <c r="P131">
        <v>25.293105591262812</v>
      </c>
      <c r="Q131">
        <v>25.089251268717899</v>
      </c>
      <c r="R131">
        <v>17.07416523715715</v>
      </c>
      <c r="S131">
        <v>21.021295890427979</v>
      </c>
      <c r="T131">
        <v>24.2702751113011</v>
      </c>
      <c r="U131">
        <v>30.68844724741513</v>
      </c>
      <c r="V131">
        <v>31.232290262042731</v>
      </c>
      <c r="W131" t="s">
        <v>353</v>
      </c>
      <c r="X131" t="s">
        <v>354</v>
      </c>
      <c r="Y131" t="s">
        <v>355</v>
      </c>
      <c r="Z131" t="s">
        <v>356</v>
      </c>
      <c r="AA131" t="s">
        <v>357</v>
      </c>
      <c r="AB131" t="s">
        <v>358</v>
      </c>
      <c r="AC131" t="s">
        <v>359</v>
      </c>
      <c r="AD131" t="s">
        <v>360</v>
      </c>
      <c r="AE131" t="s">
        <v>361</v>
      </c>
      <c r="AF131" t="s">
        <v>362</v>
      </c>
      <c r="AG131" t="s">
        <v>363</v>
      </c>
      <c r="AH131" t="s">
        <v>364</v>
      </c>
      <c r="AI131">
        <v>22.145852501138378</v>
      </c>
      <c r="AJ131">
        <v>4.4157766008866126</v>
      </c>
      <c r="AK131">
        <v>6.033136581351056</v>
      </c>
      <c r="AL131">
        <v>4.7621977704126346</v>
      </c>
      <c r="AM131">
        <v>63.64394615788845</v>
      </c>
      <c r="AN131">
        <v>5.0971123697963288</v>
      </c>
      <c r="AO131">
        <v>2.561798419613484</v>
      </c>
      <c r="AP131">
        <v>3.9039890050044468</v>
      </c>
      <c r="AQ131">
        <v>23.62470308073874</v>
      </c>
      <c r="AR131">
        <v>3.9691245386990879</v>
      </c>
      <c r="AS131">
        <v>37.985042548129208</v>
      </c>
      <c r="AT131">
        <v>18.204614439648399</v>
      </c>
      <c r="AU131"/>
      <c r="AV131"/>
      <c r="AW131"/>
      <c r="AX131"/>
      <c r="AY131"/>
      <c r="AZ131"/>
      <c r="BA131"/>
      <c r="BB131"/>
      <c r="BC131"/>
      <c r="BD131"/>
      <c r="BE131"/>
      <c r="BF131"/>
      <c r="BG131"/>
      <c r="BH131"/>
      <c r="BI131"/>
      <c r="BJ131"/>
      <c r="BK131"/>
      <c r="BL131"/>
      <c r="BM131"/>
      <c r="BN131"/>
      <c r="BO131"/>
      <c r="BP131"/>
      <c r="BQ131"/>
      <c r="BR131"/>
      <c r="BS131"/>
      <c r="BT131"/>
      <c r="BU131"/>
    </row>
    <row r="132">
      <c r="A132" t="s">
        <v>397</v>
      </c>
      <c r="B132">
        <v>2018</v>
      </c>
      <c r="C132" t="s">
        <v>402</v>
      </c>
      <c r="D132">
        <v>37</v>
      </c>
      <c r="E132" t="s">
        <v>151</v>
      </c>
      <c r="F132" t="s">
        <v>50</v>
      </c>
      <c r="G132" t="s">
        <v>414</v>
      </c>
      <c r="H132">
        <v>80.164205506838286</v>
      </c>
      <c r="I132">
        <v>76.918712503109603</v>
      </c>
      <c r="J132">
        <v>79.768131559867456</v>
      </c>
      <c r="K132">
        <v>75.773529428108674</v>
      </c>
      <c r="L132">
        <v>73.486891948560938</v>
      </c>
      <c r="M132">
        <v>82.552183533515588</v>
      </c>
      <c r="N132">
        <v>81.408219497606822</v>
      </c>
      <c r="O132">
        <v>77.254841516696942</v>
      </c>
      <c r="P132">
        <v>75.126580327198965</v>
      </c>
      <c r="Q132">
        <v>75.226805991129979</v>
      </c>
      <c r="R132">
        <v>84.231784245209127</v>
      </c>
      <c r="S132">
        <v>79.250855721067552</v>
      </c>
      <c r="T132">
        <v>75.756760232234925</v>
      </c>
      <c r="U132">
        <v>69.761969577638055</v>
      </c>
      <c r="V132">
        <v>69.073372367874882</v>
      </c>
      <c r="W132" t="s">
        <v>353</v>
      </c>
      <c r="X132" t="s">
        <v>354</v>
      </c>
      <c r="Y132" t="s">
        <v>355</v>
      </c>
      <c r="Z132" t="s">
        <v>356</v>
      </c>
      <c r="AA132" t="s">
        <v>357</v>
      </c>
      <c r="AB132" t="s">
        <v>358</v>
      </c>
      <c r="AC132" t="s">
        <v>359</v>
      </c>
      <c r="AD132" t="s">
        <v>360</v>
      </c>
      <c r="AE132" t="s">
        <v>361</v>
      </c>
      <c r="AF132" t="s">
        <v>362</v>
      </c>
      <c r="AG132" t="s">
        <v>363</v>
      </c>
      <c r="AH132" t="s">
        <v>364</v>
      </c>
      <c r="AI132">
        <v>78.692146503283439</v>
      </c>
      <c r="AJ132">
        <v>95.635861111289131</v>
      </c>
      <c r="AK132">
        <v>94.187833112468027</v>
      </c>
      <c r="AL132">
        <v>95.405734147652282</v>
      </c>
      <c r="AM132">
        <v>36.135579588085697</v>
      </c>
      <c r="AN132">
        <v>95.855651063873324</v>
      </c>
      <c r="AO132">
        <v>97.354485924409133</v>
      </c>
      <c r="AP132">
        <v>96.154262298395565</v>
      </c>
      <c r="AQ132">
        <v>79.661136419331541</v>
      </c>
      <c r="AR132">
        <v>96.24318543215648</v>
      </c>
      <c r="AS132">
        <v>62.200167816157837</v>
      </c>
      <c r="AT132">
        <v>85.114970547157526</v>
      </c>
      <c r="AU132"/>
      <c r="AV132"/>
      <c r="AW132"/>
      <c r="AX132"/>
      <c r="AY132"/>
      <c r="AZ132"/>
      <c r="BA132"/>
      <c r="BB132"/>
      <c r="BC132"/>
      <c r="BD132"/>
      <c r="BE132"/>
      <c r="BF132"/>
      <c r="BG132"/>
      <c r="BH132"/>
      <c r="BI132"/>
      <c r="BJ132"/>
      <c r="BK132"/>
      <c r="BL132"/>
      <c r="BM132"/>
      <c r="BN132"/>
      <c r="BO132"/>
      <c r="BP132"/>
      <c r="BQ132"/>
      <c r="BR132"/>
      <c r="BS132"/>
      <c r="BT132"/>
      <c r="BU132"/>
    </row>
    <row r="133">
      <c r="A133" t="s">
        <v>397</v>
      </c>
      <c r="B133">
        <v>2018</v>
      </c>
      <c r="C133" t="s">
        <v>402</v>
      </c>
      <c r="D133">
        <v>38</v>
      </c>
      <c r="E133" t="s">
        <v>151</v>
      </c>
      <c r="F133" t="s">
        <v>49</v>
      </c>
      <c r="G133" t="s">
        <v>175</v>
      </c>
      <c r="H133">
        <v>19.835794493161451</v>
      </c>
      <c r="I133">
        <v>23.081287496890461</v>
      </c>
      <c r="J133">
        <v>20.231868440132931</v>
      </c>
      <c r="K133">
        <v>24.2264705718915</v>
      </c>
      <c r="L133">
        <v>26.51310805143893</v>
      </c>
      <c r="M133">
        <v>17.447816466484429</v>
      </c>
      <c r="N133">
        <v>18.591780502393199</v>
      </c>
      <c r="O133">
        <v>22.745158483303062</v>
      </c>
      <c r="P133">
        <v>24.873419672800999</v>
      </c>
      <c r="Q133">
        <v>24.773194008870099</v>
      </c>
      <c r="R133">
        <v>15.768215754790869</v>
      </c>
      <c r="S133">
        <v>20.749144278932491</v>
      </c>
      <c r="T133">
        <v>24.243239767765001</v>
      </c>
      <c r="U133">
        <v>30.23803042236192</v>
      </c>
      <c r="V133">
        <v>30.92662763212514</v>
      </c>
      <c r="W133" t="s">
        <v>353</v>
      </c>
      <c r="X133" t="s">
        <v>354</v>
      </c>
      <c r="Y133" t="s">
        <v>355</v>
      </c>
      <c r="Z133" t="s">
        <v>356</v>
      </c>
      <c r="AA133" t="s">
        <v>357</v>
      </c>
      <c r="AB133" t="s">
        <v>358</v>
      </c>
      <c r="AC133" t="s">
        <v>359</v>
      </c>
      <c r="AD133" t="s">
        <v>360</v>
      </c>
      <c r="AE133" t="s">
        <v>361</v>
      </c>
      <c r="AF133" t="s">
        <v>362</v>
      </c>
      <c r="AG133" t="s">
        <v>363</v>
      </c>
      <c r="AH133" t="s">
        <v>364</v>
      </c>
      <c r="AI133">
        <v>21.307853496716749</v>
      </c>
      <c r="AJ133">
        <v>4.3641388887107828</v>
      </c>
      <c r="AK133">
        <v>5.8121668875321131</v>
      </c>
      <c r="AL133">
        <v>4.5942658523476361</v>
      </c>
      <c r="AM133">
        <v>63.864420411914047</v>
      </c>
      <c r="AN133">
        <v>4.1443489361265708</v>
      </c>
      <c r="AO133">
        <v>2.645514075590873</v>
      </c>
      <c r="AP133">
        <v>3.8457377016044529</v>
      </c>
      <c r="AQ133">
        <v>20.33886358066848</v>
      </c>
      <c r="AR133">
        <v>3.7568145678435099</v>
      </c>
      <c r="AS133">
        <v>37.799832183842511</v>
      </c>
      <c r="AT133">
        <v>14.885029452842311</v>
      </c>
      <c r="AU133"/>
      <c r="AV133"/>
      <c r="AW133"/>
      <c r="AX133"/>
      <c r="AY133"/>
      <c r="AZ133"/>
      <c r="BA133"/>
      <c r="BB133"/>
      <c r="BC133"/>
      <c r="BD133"/>
      <c r="BE133"/>
      <c r="BF133"/>
      <c r="BG133"/>
      <c r="BH133"/>
      <c r="BI133"/>
      <c r="BJ133"/>
      <c r="BK133"/>
      <c r="BL133"/>
      <c r="BM133"/>
      <c r="BN133"/>
      <c r="BO133"/>
      <c r="BP133"/>
      <c r="BQ133"/>
      <c r="BR133"/>
      <c r="BS133"/>
      <c r="BT133"/>
      <c r="BU133"/>
    </row>
    <row r="134">
      <c r="A134" t="s">
        <v>397</v>
      </c>
      <c r="B134">
        <v>2018</v>
      </c>
      <c r="C134" t="s">
        <v>402</v>
      </c>
      <c r="D134">
        <v>41</v>
      </c>
      <c r="E134" t="s">
        <v>57</v>
      </c>
      <c r="F134" t="s">
        <v>50</v>
      </c>
      <c r="G134" t="s">
        <v>175</v>
      </c>
      <c r="H134">
        <v>2.7506716178368071</v>
      </c>
      <c r="I134">
        <v>1.029548320628433</v>
      </c>
      <c r="J134">
        <v>1.079839455374159</v>
      </c>
      <c r="K134">
        <v>0.69067702753094184</v>
      </c>
      <c r="L134">
        <v>0.78359230291068804</v>
      </c>
      <c r="M134">
        <v>1.906386098207729</v>
      </c>
      <c r="N134">
        <v>1.1808726804370691</v>
      </c>
      <c r="O134">
        <v>0.32433197952087911</v>
      </c>
      <c r="P134">
        <v>0.90702944682823861</v>
      </c>
      <c r="Q134">
        <v>0.70884622682513854</v>
      </c>
      <c r="R134">
        <v>2.0890629877827709</v>
      </c>
      <c r="S134">
        <v>2.3635574550960992</v>
      </c>
      <c r="T134">
        <v>1.1438435467650281</v>
      </c>
      <c r="U134">
        <v>1.8494621523708989</v>
      </c>
      <c r="V134">
        <v>0.81008233675198571</v>
      </c>
      <c r="W134" t="s">
        <v>353</v>
      </c>
      <c r="X134" t="s">
        <v>354</v>
      </c>
      <c r="Y134" t="s">
        <v>355</v>
      </c>
      <c r="Z134" t="s">
        <v>356</v>
      </c>
      <c r="AA134" t="s">
        <v>357</v>
      </c>
      <c r="AB134" t="s">
        <v>358</v>
      </c>
      <c r="AC134" t="s">
        <v>359</v>
      </c>
      <c r="AD134" t="s">
        <v>360</v>
      </c>
      <c r="AE134" t="s">
        <v>361</v>
      </c>
      <c r="AF134" t="s">
        <v>362</v>
      </c>
      <c r="AG134" t="s">
        <v>363</v>
      </c>
      <c r="AH134" t="s">
        <v>364</v>
      </c>
      <c r="AI134">
        <v>1.338634062460522</v>
      </c>
      <c r="AJ134">
        <v>0.68459803120831275</v>
      </c>
      <c r="AK134">
        <v>0.1096986600018514</v>
      </c>
      <c r="AL134">
        <v>0.23456454956259129</v>
      </c>
      <c r="AM134">
        <v>2.7454856001373882</v>
      </c>
      <c r="AN134">
        <v>0</v>
      </c>
      <c r="AO134">
        <v>0.30664924642805941</v>
      </c>
      <c r="AP134">
        <v>0</v>
      </c>
      <c r="AQ134">
        <v>7.0096002844852023</v>
      </c>
      <c r="AR134">
        <v>0.40306734780578679</v>
      </c>
      <c r="AS134">
        <v>1.1457704017872841</v>
      </c>
      <c r="AT134">
        <v>2.509927353555808</v>
      </c>
      <c r="AU134"/>
      <c r="AV134"/>
      <c r="AW134"/>
      <c r="AX134"/>
      <c r="AY134"/>
      <c r="AZ134"/>
      <c r="BA134"/>
      <c r="BB134"/>
      <c r="BC134"/>
      <c r="BD134"/>
      <c r="BE134"/>
      <c r="BF134"/>
      <c r="BG134"/>
      <c r="BH134"/>
      <c r="BI134"/>
      <c r="BJ134"/>
      <c r="BK134"/>
      <c r="BL134"/>
      <c r="BM134"/>
      <c r="BN134"/>
      <c r="BO134"/>
      <c r="BP134"/>
      <c r="BQ134"/>
      <c r="BR134"/>
      <c r="BS134"/>
      <c r="BT134"/>
      <c r="BU134"/>
    </row>
    <row r="135">
      <c r="A135" t="s">
        <v>397</v>
      </c>
      <c r="B135">
        <v>2018</v>
      </c>
      <c r="C135" t="s">
        <v>402</v>
      </c>
      <c r="D135">
        <v>42</v>
      </c>
      <c r="E135" t="s">
        <v>57</v>
      </c>
      <c r="F135" t="s">
        <v>49</v>
      </c>
      <c r="G135" t="s">
        <v>415</v>
      </c>
      <c r="H135">
        <v>97.249328382163228</v>
      </c>
      <c r="I135">
        <v>98.970451679371536</v>
      </c>
      <c r="J135">
        <v>98.920160544625872</v>
      </c>
      <c r="K135">
        <v>99.309322972469047</v>
      </c>
      <c r="L135">
        <v>99.216407697089309</v>
      </c>
      <c r="M135">
        <v>98.093613901792267</v>
      </c>
      <c r="N135">
        <v>98.819127319562952</v>
      </c>
      <c r="O135">
        <v>99.675668020479108</v>
      </c>
      <c r="P135">
        <v>99.092970553171796</v>
      </c>
      <c r="Q135">
        <v>99.291153773174855</v>
      </c>
      <c r="R135">
        <v>97.910937012217261</v>
      </c>
      <c r="S135">
        <v>97.636442544903886</v>
      </c>
      <c r="T135">
        <v>98.856156453234973</v>
      </c>
      <c r="U135">
        <v>98.150537847629138</v>
      </c>
      <c r="V135">
        <v>99.189917663247968</v>
      </c>
      <c r="W135" t="s">
        <v>353</v>
      </c>
      <c r="X135" t="s">
        <v>354</v>
      </c>
      <c r="Y135" t="s">
        <v>355</v>
      </c>
      <c r="Z135" t="s">
        <v>356</v>
      </c>
      <c r="AA135" t="s">
        <v>357</v>
      </c>
      <c r="AB135" t="s">
        <v>358</v>
      </c>
      <c r="AC135" t="s">
        <v>359</v>
      </c>
      <c r="AD135" t="s">
        <v>360</v>
      </c>
      <c r="AE135" t="s">
        <v>361</v>
      </c>
      <c r="AF135" t="s">
        <v>362</v>
      </c>
      <c r="AG135" t="s">
        <v>363</v>
      </c>
      <c r="AH135" t="s">
        <v>364</v>
      </c>
      <c r="AI135">
        <v>98.661365937539472</v>
      </c>
      <c r="AJ135">
        <v>99.31540196879169</v>
      </c>
      <c r="AK135">
        <v>99.890301339998146</v>
      </c>
      <c r="AL135">
        <v>99.765435450437394</v>
      </c>
      <c r="AM135">
        <v>97.254514399862629</v>
      </c>
      <c r="AN135">
        <v>100</v>
      </c>
      <c r="AO135">
        <v>99.693350753571949</v>
      </c>
      <c r="AP135">
        <v>100</v>
      </c>
      <c r="AQ135">
        <v>92.990399715514954</v>
      </c>
      <c r="AR135">
        <v>99.596932652194198</v>
      </c>
      <c r="AS135">
        <v>98.854229598212711</v>
      </c>
      <c r="AT135">
        <v>97.490072646444148</v>
      </c>
      <c r="AU135"/>
      <c r="AV135"/>
      <c r="AW135"/>
      <c r="AX135"/>
      <c r="AY135"/>
      <c r="AZ135"/>
      <c r="BA135"/>
      <c r="BB135"/>
      <c r="BC135"/>
      <c r="BD135"/>
      <c r="BE135"/>
      <c r="BF135"/>
      <c r="BG135"/>
      <c r="BH135"/>
      <c r="BI135"/>
      <c r="BJ135"/>
      <c r="BK135"/>
      <c r="BL135"/>
      <c r="BM135"/>
      <c r="BN135"/>
      <c r="BO135"/>
      <c r="BP135"/>
      <c r="BQ135"/>
      <c r="BR135"/>
      <c r="BS135"/>
      <c r="BT135"/>
      <c r="BU135"/>
    </row>
    <row r="136">
      <c r="A136" t="s">
        <v>397</v>
      </c>
      <c r="B136">
        <v>2018</v>
      </c>
      <c r="C136" t="s">
        <v>402</v>
      </c>
      <c r="D136">
        <v>58</v>
      </c>
      <c r="E136" t="s">
        <v>239</v>
      </c>
      <c r="F136" t="s">
        <v>153</v>
      </c>
      <c r="G136" t="s">
        <v>175</v>
      </c>
      <c r="H136">
        <v>43.802993730265868</v>
      </c>
      <c r="I136">
        <v>53.875889538509533</v>
      </c>
      <c r="J136">
        <v>64.221864724861248</v>
      </c>
      <c r="K136">
        <v>46.89227537570919</v>
      </c>
      <c r="L136">
        <v>34.371433048996622</v>
      </c>
      <c r="M136">
        <v>64.181835831959972</v>
      </c>
      <c r="N136">
        <v>67.124272672404558</v>
      </c>
      <c r="O136">
        <v>53.928249496791778</v>
      </c>
      <c r="P136">
        <v>42.430218667052557</v>
      </c>
      <c r="Q136">
        <v>27.454590794946739</v>
      </c>
      <c r="R136">
        <v>39.433483431610732</v>
      </c>
      <c r="S136">
        <v>47.967802970076981</v>
      </c>
      <c r="T136">
        <v>48.59650535631669</v>
      </c>
      <c r="U136">
        <v>44.601670744179224</v>
      </c>
      <c r="V136">
        <v>44.982802685625387</v>
      </c>
      <c r="W136" t="s">
        <v>353</v>
      </c>
      <c r="X136" t="s">
        <v>354</v>
      </c>
      <c r="Y136" t="s">
        <v>355</v>
      </c>
      <c r="Z136" t="s">
        <v>356</v>
      </c>
      <c r="AA136" t="s">
        <v>357</v>
      </c>
      <c r="AB136" t="s">
        <v>358</v>
      </c>
      <c r="AC136" t="s">
        <v>359</v>
      </c>
      <c r="AD136" t="s">
        <v>360</v>
      </c>
      <c r="AE136" t="s">
        <v>361</v>
      </c>
      <c r="AF136" t="s">
        <v>362</v>
      </c>
      <c r="AG136" t="s">
        <v>363</v>
      </c>
      <c r="AH136" t="s">
        <v>364</v>
      </c>
      <c r="AI136">
        <v>52.889022985492097</v>
      </c>
      <c r="AJ136">
        <v>75.604944576055416</v>
      </c>
      <c r="AK136">
        <v>71.006659179341852</v>
      </c>
      <c r="AL136">
        <v>66.388021980887075</v>
      </c>
      <c r="AM136">
        <v>11.17314095564295</v>
      </c>
      <c r="AN136">
        <v>81.769545268911571</v>
      </c>
      <c r="AO136">
        <v>73.517712100863847</v>
      </c>
      <c r="AP136">
        <v>77.188915517461382</v>
      </c>
      <c r="AQ136">
        <v>49.123636532332164</v>
      </c>
      <c r="AR136">
        <v>80.434391149923826</v>
      </c>
      <c r="AS136">
        <v>21.705378121626669</v>
      </c>
      <c r="AT136">
        <v>62.399198987876026</v>
      </c>
      <c r="AU136"/>
      <c r="AV136"/>
      <c r="AW136"/>
      <c r="AX136"/>
      <c r="AY136"/>
      <c r="AZ136"/>
      <c r="BA136"/>
      <c r="BB136"/>
      <c r="BC136"/>
      <c r="BD136"/>
      <c r="BE136"/>
      <c r="BF136"/>
      <c r="BG136"/>
      <c r="BH136"/>
      <c r="BI136"/>
      <c r="BJ136"/>
      <c r="BK136"/>
      <c r="BL136"/>
      <c r="BM136"/>
      <c r="BN136"/>
      <c r="BO136"/>
      <c r="BP136"/>
      <c r="BQ136"/>
      <c r="BR136"/>
      <c r="BS136"/>
      <c r="BT136"/>
      <c r="BU136"/>
    </row>
    <row r="137">
      <c r="A137" t="s">
        <v>397</v>
      </c>
      <c r="B137">
        <v>2018</v>
      </c>
      <c r="C137" t="s">
        <v>402</v>
      </c>
      <c r="D137">
        <v>59</v>
      </c>
      <c r="E137" t="s">
        <v>239</v>
      </c>
      <c r="F137" t="s">
        <v>240</v>
      </c>
      <c r="G137" t="s">
        <v>175</v>
      </c>
      <c r="H137">
        <v>19.459277558002722</v>
      </c>
      <c r="I137">
        <v>5.8585982869401203</v>
      </c>
      <c r="J137">
        <v>1.2217373125777391</v>
      </c>
      <c r="K137">
        <v>0.84213458882859971</v>
      </c>
      <c r="L137">
        <v>0.696915342915437</v>
      </c>
      <c r="M137">
        <v>3.533640216603656</v>
      </c>
      <c r="N137">
        <v>0.93018059404284414</v>
      </c>
      <c r="O137">
        <v>1.048831671772789</v>
      </c>
      <c r="P137">
        <v>0.27197856425590611</v>
      </c>
      <c r="Q137">
        <v>0.041709558113759503</v>
      </c>
      <c r="R137">
        <v>29.957977801953518</v>
      </c>
      <c r="S137">
        <v>14.11301783841308</v>
      </c>
      <c r="T137">
        <v>9.3076238386375394</v>
      </c>
      <c r="U137">
        <v>4.9889881713970228</v>
      </c>
      <c r="V137">
        <v>2.4306597444571949</v>
      </c>
      <c r="W137" t="s">
        <v>353</v>
      </c>
      <c r="X137" t="s">
        <v>354</v>
      </c>
      <c r="Y137" t="s">
        <v>355</v>
      </c>
      <c r="Z137" t="s">
        <v>356</v>
      </c>
      <c r="AA137" t="s">
        <v>357</v>
      </c>
      <c r="AB137" t="s">
        <v>358</v>
      </c>
      <c r="AC137" t="s">
        <v>359</v>
      </c>
      <c r="AD137" t="s">
        <v>360</v>
      </c>
      <c r="AE137" t="s">
        <v>361</v>
      </c>
      <c r="AF137" t="s">
        <v>362</v>
      </c>
      <c r="AG137" t="s">
        <v>363</v>
      </c>
      <c r="AH137" t="s">
        <v>364</v>
      </c>
      <c r="AI137">
        <v>2.788941902669837</v>
      </c>
      <c r="AJ137">
        <v>15.55138537248761</v>
      </c>
      <c r="AK137">
        <v>2.3987147606152659</v>
      </c>
      <c r="AL137">
        <v>11.733713475811539</v>
      </c>
      <c r="AM137">
        <v>3.5302328160167842</v>
      </c>
      <c r="AN137">
        <v>11.46084931429178</v>
      </c>
      <c r="AO137">
        <v>13.731741819808761</v>
      </c>
      <c r="AP137">
        <v>18.462581334826151</v>
      </c>
      <c r="AQ137">
        <v>7.447716297111401</v>
      </c>
      <c r="AR137">
        <v>8.2177123252076552</v>
      </c>
      <c r="AS137">
        <v>0.75451549701253851</v>
      </c>
      <c r="AT137">
        <v>0.50596316392403662</v>
      </c>
      <c r="AU137"/>
      <c r="AV137"/>
      <c r="AW137"/>
      <c r="AX137"/>
      <c r="AY137"/>
      <c r="AZ137"/>
      <c r="BA137"/>
      <c r="BB137"/>
      <c r="BC137"/>
      <c r="BD137"/>
      <c r="BE137"/>
      <c r="BF137"/>
      <c r="BG137"/>
      <c r="BH137"/>
      <c r="BI137"/>
      <c r="BJ137"/>
      <c r="BK137"/>
      <c r="BL137"/>
      <c r="BM137"/>
      <c r="BN137"/>
      <c r="BO137"/>
      <c r="BP137"/>
      <c r="BQ137"/>
      <c r="BR137"/>
      <c r="BS137"/>
      <c r="BT137"/>
      <c r="BU137"/>
    </row>
    <row r="138">
      <c r="A138" t="s">
        <v>397</v>
      </c>
      <c r="B138">
        <v>2018</v>
      </c>
      <c r="C138" t="s">
        <v>402</v>
      </c>
      <c r="D138">
        <v>60</v>
      </c>
      <c r="E138" t="s">
        <v>239</v>
      </c>
      <c r="F138" t="s">
        <v>155</v>
      </c>
      <c r="G138" t="s">
        <v>175</v>
      </c>
      <c r="H138">
        <v>6.9240558791726192</v>
      </c>
      <c r="I138">
        <v>2.855594480590161</v>
      </c>
      <c r="J138">
        <v>1.3830099646126739</v>
      </c>
      <c r="K138">
        <v>0.90063563194688179</v>
      </c>
      <c r="L138">
        <v>1.327772464808638</v>
      </c>
      <c r="M138">
        <v>2.055165369646212</v>
      </c>
      <c r="N138">
        <v>1.0106729691965659</v>
      </c>
      <c r="O138">
        <v>0.72189384097045983</v>
      </c>
      <c r="P138">
        <v>0.54908314123228474</v>
      </c>
      <c r="Q138">
        <v>0.25141218971314178</v>
      </c>
      <c r="R138">
        <v>7.6776143216817196</v>
      </c>
      <c r="S138">
        <v>5.9382092229464947</v>
      </c>
      <c r="T138">
        <v>5.3191962911699857</v>
      </c>
      <c r="U138">
        <v>3.315032187248387</v>
      </c>
      <c r="V138">
        <v>4.0861300947942212</v>
      </c>
      <c r="W138" t="s">
        <v>353</v>
      </c>
      <c r="X138" t="s">
        <v>354</v>
      </c>
      <c r="Y138" t="s">
        <v>355</v>
      </c>
      <c r="Z138" t="s">
        <v>356</v>
      </c>
      <c r="AA138" t="s">
        <v>357</v>
      </c>
      <c r="AB138" t="s">
        <v>358</v>
      </c>
      <c r="AC138" t="s">
        <v>359</v>
      </c>
      <c r="AD138" t="s">
        <v>360</v>
      </c>
      <c r="AE138" t="s">
        <v>361</v>
      </c>
      <c r="AF138" t="s">
        <v>362</v>
      </c>
      <c r="AG138" t="s">
        <v>363</v>
      </c>
      <c r="AH138" t="s">
        <v>364</v>
      </c>
      <c r="AI138">
        <v>6.4279492923616042</v>
      </c>
      <c r="AJ138">
        <v>2.2716266771476201</v>
      </c>
      <c r="AK138">
        <v>0.33700972986705918</v>
      </c>
      <c r="AL138">
        <v>1.992883871625313</v>
      </c>
      <c r="AM138">
        <v>7.7286865047828472</v>
      </c>
      <c r="AN138">
        <v>1.627228344186175</v>
      </c>
      <c r="AO138">
        <v>2.1778536148737322</v>
      </c>
      <c r="AP138">
        <v>3.760773655059598</v>
      </c>
      <c r="AQ138">
        <v>11.230836337564741</v>
      </c>
      <c r="AR138">
        <v>2.1917169187044552</v>
      </c>
      <c r="AS138">
        <v>0.79793319504495674</v>
      </c>
      <c r="AT138">
        <v>1.1047863177946069</v>
      </c>
      <c r="AU138"/>
      <c r="AV138"/>
      <c r="AW138"/>
      <c r="AX138"/>
      <c r="AY138"/>
      <c r="AZ138"/>
      <c r="BA138"/>
      <c r="BB138"/>
      <c r="BC138"/>
      <c r="BD138"/>
      <c r="BE138"/>
      <c r="BF138"/>
      <c r="BG138"/>
      <c r="BH138"/>
      <c r="BI138"/>
      <c r="BJ138"/>
      <c r="BK138"/>
      <c r="BL138"/>
      <c r="BM138"/>
      <c r="BN138"/>
      <c r="BO138"/>
      <c r="BP138"/>
      <c r="BQ138"/>
      <c r="BR138"/>
      <c r="BS138"/>
      <c r="BT138"/>
      <c r="BU138"/>
    </row>
    <row r="139">
      <c r="A139" t="s">
        <v>397</v>
      </c>
      <c r="B139">
        <v>2018</v>
      </c>
      <c r="C139" t="s">
        <v>402</v>
      </c>
      <c r="D139">
        <v>61</v>
      </c>
      <c r="E139" t="s">
        <v>239</v>
      </c>
      <c r="F139" t="s">
        <v>241</v>
      </c>
      <c r="G139" t="s">
        <v>175</v>
      </c>
      <c r="H139">
        <v>3.6888400105178998</v>
      </c>
      <c r="I139">
        <v>2.8076840407463219</v>
      </c>
      <c r="J139">
        <v>0.69673809477058257</v>
      </c>
      <c r="K139">
        <v>0.27937517932680689</v>
      </c>
      <c r="L139">
        <v>0.75909629709131121</v>
      </c>
      <c r="M139">
        <v>2.520110813004981</v>
      </c>
      <c r="N139">
        <v>0.57201573854285448</v>
      </c>
      <c r="O139">
        <v>0.4898934564846168</v>
      </c>
      <c r="P139">
        <v>0.27164310727697621</v>
      </c>
      <c r="Q139">
        <v>0</v>
      </c>
      <c r="R139">
        <v>1.826287155158181</v>
      </c>
      <c r="S139">
        <v>4.4732443539341178</v>
      </c>
      <c r="T139">
        <v>4.0052535022225859</v>
      </c>
      <c r="U139">
        <v>2.4530612970254522</v>
      </c>
      <c r="V139">
        <v>1.912771092543087</v>
      </c>
      <c r="W139" t="s">
        <v>353</v>
      </c>
      <c r="X139" t="s">
        <v>354</v>
      </c>
      <c r="Y139" t="s">
        <v>355</v>
      </c>
      <c r="Z139" t="s">
        <v>356</v>
      </c>
      <c r="AA139" t="s">
        <v>357</v>
      </c>
      <c r="AB139" t="s">
        <v>358</v>
      </c>
      <c r="AC139" t="s">
        <v>359</v>
      </c>
      <c r="AD139" t="s">
        <v>360</v>
      </c>
      <c r="AE139" t="s">
        <v>361</v>
      </c>
      <c r="AF139" t="s">
        <v>362</v>
      </c>
      <c r="AG139" t="s">
        <v>363</v>
      </c>
      <c r="AH139" t="s">
        <v>364</v>
      </c>
      <c r="AI139">
        <v>5.7214669575574053</v>
      </c>
      <c r="AJ139">
        <v>0.31068521007223149</v>
      </c>
      <c r="AK139">
        <v>0.27775821292921271</v>
      </c>
      <c r="AL139">
        <v>3.3614314309606521</v>
      </c>
      <c r="AM139">
        <v>1.0183411091475449</v>
      </c>
      <c r="AN139">
        <v>0.43772405200911052</v>
      </c>
      <c r="AO139">
        <v>0.80246572382267722</v>
      </c>
      <c r="AP139">
        <v>0</v>
      </c>
      <c r="AQ139">
        <v>6.4602571206555464</v>
      </c>
      <c r="AR139">
        <v>0.15965821668496419</v>
      </c>
      <c r="AS139">
        <v>1.564658676706469</v>
      </c>
      <c r="AT139">
        <v>1.152210899537768</v>
      </c>
      <c r="AU139"/>
      <c r="AV139"/>
      <c r="AW139"/>
      <c r="AX139"/>
      <c r="AY139"/>
      <c r="AZ139"/>
      <c r="BA139"/>
      <c r="BB139"/>
      <c r="BC139"/>
      <c r="BD139"/>
      <c r="BE139"/>
      <c r="BF139"/>
      <c r="BG139"/>
      <c r="BH139"/>
      <c r="BI139"/>
      <c r="BJ139"/>
      <c r="BK139"/>
      <c r="BL139"/>
      <c r="BM139"/>
      <c r="BN139"/>
      <c r="BO139"/>
      <c r="BP139"/>
      <c r="BQ139"/>
      <c r="BR139"/>
      <c r="BS139"/>
      <c r="BT139"/>
      <c r="BU139"/>
    </row>
    <row r="140">
      <c r="A140" t="s">
        <v>397</v>
      </c>
      <c r="B140">
        <v>2018</v>
      </c>
      <c r="C140" t="s">
        <v>402</v>
      </c>
      <c r="D140">
        <v>62</v>
      </c>
      <c r="E140" t="s">
        <v>239</v>
      </c>
      <c r="F140" t="s">
        <v>157</v>
      </c>
      <c r="G140" t="s">
        <v>175</v>
      </c>
      <c r="H140">
        <v>9.6003643407453154</v>
      </c>
      <c r="I140">
        <v>7.8819353607235136</v>
      </c>
      <c r="J140">
        <v>1.4507054904143419</v>
      </c>
      <c r="K140">
        <v>0.74430228339597981</v>
      </c>
      <c r="L140">
        <v>2.2674881469218868</v>
      </c>
      <c r="M140">
        <v>2.680032976134763</v>
      </c>
      <c r="N140">
        <v>0.79808139003360401</v>
      </c>
      <c r="O140">
        <v>0.46879576674342838</v>
      </c>
      <c r="P140">
        <v>0.27718365183175969</v>
      </c>
      <c r="Q140">
        <v>0.82588984773669782</v>
      </c>
      <c r="R140">
        <v>8.1276938991030914</v>
      </c>
      <c r="S140">
        <v>10.727783983228919</v>
      </c>
      <c r="T140">
        <v>11.699741984179379</v>
      </c>
      <c r="U140">
        <v>10.603633710733041</v>
      </c>
      <c r="V140">
        <v>5.6315541462605232</v>
      </c>
      <c r="W140" t="s">
        <v>353</v>
      </c>
      <c r="X140" t="s">
        <v>354</v>
      </c>
      <c r="Y140" t="s">
        <v>355</v>
      </c>
      <c r="Z140" t="s">
        <v>356</v>
      </c>
      <c r="AA140" t="s">
        <v>357</v>
      </c>
      <c r="AB140" t="s">
        <v>358</v>
      </c>
      <c r="AC140" t="s">
        <v>359</v>
      </c>
      <c r="AD140" t="s">
        <v>360</v>
      </c>
      <c r="AE140" t="s">
        <v>361</v>
      </c>
      <c r="AF140" t="s">
        <v>362</v>
      </c>
      <c r="AG140" t="s">
        <v>363</v>
      </c>
      <c r="AH140" t="s">
        <v>364</v>
      </c>
      <c r="AI140">
        <v>6.2744893539275104</v>
      </c>
      <c r="AJ140">
        <v>2.5630797760336979</v>
      </c>
      <c r="AK140">
        <v>2.8818717394490552</v>
      </c>
      <c r="AL140">
        <v>6.6830671079226942</v>
      </c>
      <c r="AM140">
        <v>10.43506465058689</v>
      </c>
      <c r="AN140">
        <v>0.63620817377265604</v>
      </c>
      <c r="AO140">
        <v>4.903833688741809</v>
      </c>
      <c r="AP140">
        <v>0.2104081487761639</v>
      </c>
      <c r="AQ140">
        <v>5.1293980255032583</v>
      </c>
      <c r="AR140">
        <v>2.4973869657962209</v>
      </c>
      <c r="AS140">
        <v>3.288066493843099</v>
      </c>
      <c r="AT140">
        <v>2.7050897546304671</v>
      </c>
      <c r="AU140"/>
      <c r="AV140"/>
      <c r="AW140"/>
      <c r="AX140"/>
      <c r="AY140"/>
      <c r="AZ140"/>
      <c r="BA140"/>
      <c r="BB140"/>
      <c r="BC140"/>
      <c r="BD140"/>
      <c r="BE140"/>
      <c r="BF140"/>
      <c r="BG140"/>
      <c r="BH140"/>
      <c r="BI140"/>
      <c r="BJ140"/>
      <c r="BK140"/>
      <c r="BL140"/>
      <c r="BM140"/>
      <c r="BN140"/>
      <c r="BO140"/>
      <c r="BP140"/>
      <c r="BQ140"/>
      <c r="BR140"/>
      <c r="BS140"/>
      <c r="BT140"/>
      <c r="BU140"/>
    </row>
    <row r="141">
      <c r="A141" t="s">
        <v>397</v>
      </c>
      <c r="B141">
        <v>2018</v>
      </c>
      <c r="C141" t="s">
        <v>402</v>
      </c>
      <c r="D141">
        <v>63</v>
      </c>
      <c r="E141" t="s">
        <v>239</v>
      </c>
      <c r="F141" t="s">
        <v>158</v>
      </c>
      <c r="G141" t="s">
        <v>175</v>
      </c>
      <c r="H141">
        <v>2.4518923136597568</v>
      </c>
      <c r="I141">
        <v>1.162013650629846</v>
      </c>
      <c r="J141">
        <v>0.2404920300883224</v>
      </c>
      <c r="K141">
        <v>0.13681474317650461</v>
      </c>
      <c r="L141">
        <v>0.20841703678108769</v>
      </c>
      <c r="M141">
        <v>0.5712780528358502</v>
      </c>
      <c r="N141">
        <v>0.0549817440861693</v>
      </c>
      <c r="O141">
        <v>0.26574188589418929</v>
      </c>
      <c r="P141">
        <v>0.050086579017614</v>
      </c>
      <c r="Q141">
        <v>0.22650265465287719</v>
      </c>
      <c r="R141">
        <v>2.4368633058166629</v>
      </c>
      <c r="S141">
        <v>2.1622580875406938</v>
      </c>
      <c r="T141">
        <v>2.4812468728628811</v>
      </c>
      <c r="U141">
        <v>1.3452452408023281</v>
      </c>
      <c r="V141">
        <v>0.23154957200317289</v>
      </c>
      <c r="W141" t="s">
        <v>353</v>
      </c>
      <c r="X141" t="s">
        <v>354</v>
      </c>
      <c r="Y141" t="s">
        <v>355</v>
      </c>
      <c r="Z141" t="s">
        <v>356</v>
      </c>
      <c r="AA141" t="s">
        <v>357</v>
      </c>
      <c r="AB141" t="s">
        <v>358</v>
      </c>
      <c r="AC141" t="s">
        <v>359</v>
      </c>
      <c r="AD141" t="s">
        <v>360</v>
      </c>
      <c r="AE141" t="s">
        <v>361</v>
      </c>
      <c r="AF141" t="s">
        <v>362</v>
      </c>
      <c r="AG141" t="s">
        <v>363</v>
      </c>
      <c r="AH141" t="s">
        <v>364</v>
      </c>
      <c r="AI141">
        <v>1.026844135689652</v>
      </c>
      <c r="AJ141">
        <v>1.100586738993222</v>
      </c>
      <c r="AK141">
        <v>0.1862210090871679</v>
      </c>
      <c r="AL141">
        <v>0.6281228059915519</v>
      </c>
      <c r="AM141">
        <v>0.25230669883983392</v>
      </c>
      <c r="AN141">
        <v>0.27111242266016228</v>
      </c>
      <c r="AO141">
        <v>1.564783143139191</v>
      </c>
      <c r="AP141">
        <v>0.32863477735780688</v>
      </c>
      <c r="AQ141">
        <v>2.7877554202703392</v>
      </c>
      <c r="AR141">
        <v>3.4203932225730771</v>
      </c>
      <c r="AS141">
        <v>0.35263162550049743</v>
      </c>
      <c r="AT141">
        <v>0.44302078321694838</v>
      </c>
      <c r="AU141"/>
      <c r="AV141"/>
      <c r="AW141"/>
      <c r="AX141"/>
      <c r="AY141"/>
      <c r="AZ141"/>
      <c r="BA141"/>
      <c r="BB141"/>
      <c r="BC141"/>
      <c r="BD141"/>
      <c r="BE141"/>
      <c r="BF141"/>
      <c r="BG141"/>
      <c r="BH141"/>
      <c r="BI141"/>
      <c r="BJ141"/>
      <c r="BK141"/>
      <c r="BL141"/>
      <c r="BM141"/>
      <c r="BN141"/>
      <c r="BO141"/>
      <c r="BP141"/>
      <c r="BQ141"/>
      <c r="BR141"/>
      <c r="BS141"/>
      <c r="BT141"/>
      <c r="BU141"/>
    </row>
    <row r="142">
      <c r="A142" t="s">
        <v>397</v>
      </c>
      <c r="B142">
        <v>2018</v>
      </c>
      <c r="C142" t="s">
        <v>402</v>
      </c>
      <c r="D142">
        <v>64</v>
      </c>
      <c r="E142" t="s">
        <v>239</v>
      </c>
      <c r="F142" t="s">
        <v>159</v>
      </c>
      <c r="G142" t="s">
        <v>175</v>
      </c>
      <c r="H142">
        <v>4.6903090151515308</v>
      </c>
      <c r="I142">
        <v>2.5859665274835879</v>
      </c>
      <c r="J142">
        <v>1.29395652144916</v>
      </c>
      <c r="K142">
        <v>2.194480013435824</v>
      </c>
      <c r="L142">
        <v>2.2585557575035282</v>
      </c>
      <c r="M142">
        <v>3.4043182676947401</v>
      </c>
      <c r="N142">
        <v>0.96506014888082703</v>
      </c>
      <c r="O142">
        <v>1.544363460198227</v>
      </c>
      <c r="P142">
        <v>2.199831559373477</v>
      </c>
      <c r="Q142">
        <v>1.7964710778103601</v>
      </c>
      <c r="R142">
        <v>3.7493250950546879</v>
      </c>
      <c r="S142">
        <v>4.1783741249163651</v>
      </c>
      <c r="T142">
        <v>3.1043033075840918</v>
      </c>
      <c r="U142">
        <v>3.0559340442215488</v>
      </c>
      <c r="V142">
        <v>3.5127196130840699</v>
      </c>
      <c r="W142" t="s">
        <v>353</v>
      </c>
      <c r="X142" t="s">
        <v>354</v>
      </c>
      <c r="Y142" t="s">
        <v>355</v>
      </c>
      <c r="Z142" t="s">
        <v>356</v>
      </c>
      <c r="AA142" t="s">
        <v>357</v>
      </c>
      <c r="AB142" t="s">
        <v>358</v>
      </c>
      <c r="AC142" t="s">
        <v>359</v>
      </c>
      <c r="AD142" t="s">
        <v>360</v>
      </c>
      <c r="AE142" t="s">
        <v>361</v>
      </c>
      <c r="AF142" t="s">
        <v>362</v>
      </c>
      <c r="AG142" t="s">
        <v>363</v>
      </c>
      <c r="AH142" t="s">
        <v>364</v>
      </c>
      <c r="AI142">
        <v>3.2192654073122782</v>
      </c>
      <c r="AJ142">
        <v>0.66350818354449403</v>
      </c>
      <c r="AK142">
        <v>0.079035325134613907</v>
      </c>
      <c r="AL142">
        <v>1.7062163550984071</v>
      </c>
      <c r="AM142">
        <v>3.2847365818980858</v>
      </c>
      <c r="AN142">
        <v>1.4255751626309621</v>
      </c>
      <c r="AO142">
        <v>1.4920191461491921</v>
      </c>
      <c r="AP142">
        <v>0</v>
      </c>
      <c r="AQ142">
        <v>7.0779133268102257</v>
      </c>
      <c r="AR142">
        <v>1.884366173409608</v>
      </c>
      <c r="AS142">
        <v>2.1617522005071028</v>
      </c>
      <c r="AT142">
        <v>10.813369985395321</v>
      </c>
      <c r="AU142"/>
      <c r="AV142"/>
      <c r="AW142"/>
      <c r="AX142"/>
      <c r="AY142"/>
      <c r="AZ142"/>
      <c r="BA142"/>
      <c r="BB142"/>
      <c r="BC142"/>
      <c r="BD142"/>
      <c r="BE142"/>
      <c r="BF142"/>
      <c r="BG142"/>
      <c r="BH142"/>
      <c r="BI142"/>
      <c r="BJ142"/>
      <c r="BK142"/>
      <c r="BL142"/>
      <c r="BM142"/>
      <c r="BN142"/>
      <c r="BO142"/>
      <c r="BP142"/>
      <c r="BQ142"/>
      <c r="BR142"/>
      <c r="BS142"/>
      <c r="BT142"/>
      <c r="BU142"/>
    </row>
    <row r="143">
      <c r="A143" t="s">
        <v>397</v>
      </c>
      <c r="B143">
        <v>2018</v>
      </c>
      <c r="C143" t="s">
        <v>402</v>
      </c>
      <c r="D143">
        <v>65</v>
      </c>
      <c r="E143" t="s">
        <v>239</v>
      </c>
      <c r="F143" t="s">
        <v>160</v>
      </c>
      <c r="G143" t="s">
        <v>175</v>
      </c>
      <c r="H143">
        <v>2.0438236790417248</v>
      </c>
      <c r="I143">
        <v>0.97865929675808905</v>
      </c>
      <c r="J143">
        <v>0.23358473079921871</v>
      </c>
      <c r="K143">
        <v>0.50569005944738765</v>
      </c>
      <c r="L143">
        <v>0.46755901209074813</v>
      </c>
      <c r="M143">
        <v>1.208814637458808</v>
      </c>
      <c r="N143">
        <v>0.20743496617376531</v>
      </c>
      <c r="O143">
        <v>0.22442225130868421</v>
      </c>
      <c r="P143">
        <v>0.56395279310384405</v>
      </c>
      <c r="Q143">
        <v>0.29791336039976779</v>
      </c>
      <c r="R143">
        <v>3.0898877781664411</v>
      </c>
      <c r="S143">
        <v>0.92932650311391918</v>
      </c>
      <c r="T143">
        <v>0.67985537880089375</v>
      </c>
      <c r="U143">
        <v>1.1718490999074811</v>
      </c>
      <c r="V143">
        <v>0.89704944306878209</v>
      </c>
      <c r="W143" t="s">
        <v>353</v>
      </c>
      <c r="X143" t="s">
        <v>354</v>
      </c>
      <c r="Y143" t="s">
        <v>355</v>
      </c>
      <c r="Z143" t="s">
        <v>356</v>
      </c>
      <c r="AA143" t="s">
        <v>357</v>
      </c>
      <c r="AB143" t="s">
        <v>358</v>
      </c>
      <c r="AC143" t="s">
        <v>359</v>
      </c>
      <c r="AD143" t="s">
        <v>360</v>
      </c>
      <c r="AE143" t="s">
        <v>361</v>
      </c>
      <c r="AF143" t="s">
        <v>362</v>
      </c>
      <c r="AG143" t="s">
        <v>363</v>
      </c>
      <c r="AH143" t="s">
        <v>364</v>
      </c>
      <c r="AI143">
        <v>1.318650236485134</v>
      </c>
      <c r="AJ143">
        <v>0</v>
      </c>
      <c r="AK143">
        <v>0.26967976809651589</v>
      </c>
      <c r="AL143">
        <v>0.20626595603459319</v>
      </c>
      <c r="AM143">
        <v>0.1715431954774071</v>
      </c>
      <c r="AN143">
        <v>0.9248683582511158</v>
      </c>
      <c r="AO143">
        <v>1.5996549806192131</v>
      </c>
      <c r="AP143">
        <v>0</v>
      </c>
      <c r="AQ143">
        <v>4.2085072366169509</v>
      </c>
      <c r="AR143">
        <v>0.46673618235017489</v>
      </c>
      <c r="AS143">
        <v>0.42547411447152078</v>
      </c>
      <c r="AT143">
        <v>3.6131722731300449</v>
      </c>
      <c r="AU143"/>
      <c r="AV143"/>
      <c r="AW143"/>
      <c r="AX143"/>
      <c r="AY143"/>
      <c r="AZ143"/>
      <c r="BA143"/>
      <c r="BB143"/>
      <c r="BC143"/>
      <c r="BD143"/>
      <c r="BE143"/>
      <c r="BF143"/>
      <c r="BG143"/>
      <c r="BH143"/>
      <c r="BI143"/>
      <c r="BJ143"/>
      <c r="BK143"/>
      <c r="BL143"/>
      <c r="BM143"/>
      <c r="BN143"/>
      <c r="BO143"/>
      <c r="BP143"/>
      <c r="BQ143"/>
      <c r="BR143"/>
      <c r="BS143"/>
      <c r="BT143"/>
      <c r="BU143"/>
    </row>
    <row r="144">
      <c r="A144" t="s">
        <v>397</v>
      </c>
      <c r="B144">
        <v>2018</v>
      </c>
      <c r="C144" t="s">
        <v>402</v>
      </c>
      <c r="D144">
        <v>66</v>
      </c>
      <c r="E144" t="s">
        <v>239</v>
      </c>
      <c r="F144" t="s">
        <v>244</v>
      </c>
      <c r="G144" t="s">
        <v>175</v>
      </c>
      <c r="H144">
        <v>6.2527412379306746</v>
      </c>
      <c r="I144">
        <v>16.415573441537379</v>
      </c>
      <c r="J144">
        <v>16.69971942500483</v>
      </c>
      <c r="K144">
        <v>18.600931930671361</v>
      </c>
      <c r="L144">
        <v>15.899922269354191</v>
      </c>
      <c r="M144">
        <v>11.991832328473791</v>
      </c>
      <c r="N144">
        <v>15.785394723652329</v>
      </c>
      <c r="O144">
        <v>18.49055510359311</v>
      </c>
      <c r="P144">
        <v>17.822184069123789</v>
      </c>
      <c r="Q144">
        <v>15.13971268241789</v>
      </c>
      <c r="R144">
        <v>2.991935038761302</v>
      </c>
      <c r="S144">
        <v>8.3224595832491151</v>
      </c>
      <c r="T144">
        <v>12.53653095404446</v>
      </c>
      <c r="U144">
        <v>22.763187495358149</v>
      </c>
      <c r="V144">
        <v>19.36825098019046</v>
      </c>
      <c r="W144" t="s">
        <v>353</v>
      </c>
      <c r="X144" t="s">
        <v>354</v>
      </c>
      <c r="Y144" t="s">
        <v>355</v>
      </c>
      <c r="Z144" t="s">
        <v>356</v>
      </c>
      <c r="AA144" t="s">
        <v>357</v>
      </c>
      <c r="AB144" t="s">
        <v>358</v>
      </c>
      <c r="AC144" t="s">
        <v>359</v>
      </c>
      <c r="AD144" t="s">
        <v>360</v>
      </c>
      <c r="AE144" t="s">
        <v>361</v>
      </c>
      <c r="AF144" t="s">
        <v>362</v>
      </c>
      <c r="AG144" t="s">
        <v>363</v>
      </c>
      <c r="AH144" t="s">
        <v>364</v>
      </c>
      <c r="AI144">
        <v>10.16745136057102</v>
      </c>
      <c r="AJ144">
        <v>0.41638886438731859</v>
      </c>
      <c r="AK144">
        <v>0.60754091163066581</v>
      </c>
      <c r="AL144">
        <v>0.2009254745524503</v>
      </c>
      <c r="AM144">
        <v>49.221341185850683</v>
      </c>
      <c r="AN144">
        <v>0.46184696001491338</v>
      </c>
      <c r="AO144">
        <v>0.096328909658037004</v>
      </c>
      <c r="AP144">
        <v>0</v>
      </c>
      <c r="AQ144">
        <v>0.0907022775791788</v>
      </c>
      <c r="AR144">
        <v>0</v>
      </c>
      <c r="AS144">
        <v>30.133860044127911</v>
      </c>
      <c r="AT144">
        <v>0.082593295765115302</v>
      </c>
      <c r="AU144"/>
      <c r="AV144"/>
      <c r="AW144"/>
      <c r="AX144"/>
      <c r="AY144"/>
      <c r="AZ144"/>
      <c r="BA144"/>
      <c r="BB144"/>
      <c r="BC144"/>
      <c r="BD144"/>
      <c r="BE144"/>
      <c r="BF144"/>
      <c r="BG144"/>
      <c r="BH144"/>
      <c r="BI144"/>
      <c r="BJ144"/>
      <c r="BK144"/>
      <c r="BL144"/>
      <c r="BM144"/>
      <c r="BN144"/>
      <c r="BO144"/>
      <c r="BP144"/>
      <c r="BQ144"/>
      <c r="BR144"/>
      <c r="BS144"/>
      <c r="BT144"/>
      <c r="BU144"/>
    </row>
    <row r="145">
      <c r="A145" t="s">
        <v>397</v>
      </c>
      <c r="B145">
        <v>2018</v>
      </c>
      <c r="C145" t="s">
        <v>402</v>
      </c>
      <c r="D145">
        <v>67</v>
      </c>
      <c r="E145" t="s">
        <v>239</v>
      </c>
      <c r="F145" t="s">
        <v>245</v>
      </c>
      <c r="G145" t="s">
        <v>175</v>
      </c>
      <c r="H145">
        <v>0.2537502215789208</v>
      </c>
      <c r="I145">
        <v>0.60759599719117896</v>
      </c>
      <c r="J145">
        <v>0.065406642767123699</v>
      </c>
      <c r="K145">
        <v>0.0098144468732019995</v>
      </c>
      <c r="L145">
        <v>0.105277955690304</v>
      </c>
      <c r="M145">
        <v>0.87209827593273892</v>
      </c>
      <c r="N145">
        <v>0.056452081995260903</v>
      </c>
      <c r="O145">
        <v>0.053472842445079598</v>
      </c>
      <c r="P145">
        <v>0.0164765219576282</v>
      </c>
      <c r="Q145">
        <v>0</v>
      </c>
      <c r="R145">
        <v>0.1722632548601285</v>
      </c>
      <c r="S145">
        <v>0.45452782521307139</v>
      </c>
      <c r="T145">
        <v>0.1514994758163046</v>
      </c>
      <c r="U145">
        <v>0.067092774781641301</v>
      </c>
      <c r="V145">
        <v>0.26020172167605038</v>
      </c>
      <c r="W145" t="s">
        <v>353</v>
      </c>
      <c r="X145" t="s">
        <v>354</v>
      </c>
      <c r="Y145" t="s">
        <v>355</v>
      </c>
      <c r="Z145" t="s">
        <v>356</v>
      </c>
      <c r="AA145" t="s">
        <v>357</v>
      </c>
      <c r="AB145" t="s">
        <v>358</v>
      </c>
      <c r="AC145" t="s">
        <v>359</v>
      </c>
      <c r="AD145" t="s">
        <v>360</v>
      </c>
      <c r="AE145" t="s">
        <v>361</v>
      </c>
      <c r="AF145" t="s">
        <v>362</v>
      </c>
      <c r="AG145" t="s">
        <v>363</v>
      </c>
      <c r="AH145" t="s">
        <v>364</v>
      </c>
      <c r="AI145">
        <v>0.33660963104620639</v>
      </c>
      <c r="AJ145">
        <v>1.0840874162620739</v>
      </c>
      <c r="AK145">
        <v>0.038294777923745499</v>
      </c>
      <c r="AL145">
        <v>0</v>
      </c>
      <c r="AM145">
        <v>0.30769313050937402</v>
      </c>
      <c r="AN145">
        <v>0.13643662546893309</v>
      </c>
      <c r="AO145">
        <v>0</v>
      </c>
      <c r="AP145">
        <v>0.048686566518926298</v>
      </c>
      <c r="AQ145">
        <v>0</v>
      </c>
      <c r="AR145">
        <v>0.096214438946784303</v>
      </c>
      <c r="AS145">
        <v>0.30304450078397238</v>
      </c>
      <c r="AT145">
        <v>0.1181403271908442</v>
      </c>
      <c r="AU145"/>
      <c r="AV145"/>
      <c r="AW145"/>
      <c r="AX145"/>
      <c r="AY145"/>
      <c r="AZ145"/>
      <c r="BA145"/>
      <c r="BB145"/>
      <c r="BC145"/>
      <c r="BD145"/>
      <c r="BE145"/>
      <c r="BF145"/>
      <c r="BG145"/>
      <c r="BH145"/>
      <c r="BI145"/>
      <c r="BJ145"/>
      <c r="BK145"/>
      <c r="BL145"/>
      <c r="BM145"/>
      <c r="BN145"/>
      <c r="BO145"/>
      <c r="BP145"/>
      <c r="BQ145"/>
      <c r="BR145"/>
      <c r="BS145"/>
      <c r="BT145"/>
      <c r="BU145"/>
    </row>
    <row r="146">
      <c r="A146" t="s">
        <v>397</v>
      </c>
      <c r="B146">
        <v>2018</v>
      </c>
      <c r="C146" t="s">
        <v>402</v>
      </c>
      <c r="D146">
        <v>68</v>
      </c>
      <c r="E146" t="s">
        <v>239</v>
      </c>
      <c r="F146" t="s">
        <v>162</v>
      </c>
      <c r="G146" t="s">
        <v>175</v>
      </c>
      <c r="H146">
        <v>0.83195201393299667</v>
      </c>
      <c r="I146">
        <v>4.8650617922114359</v>
      </c>
      <c r="J146">
        <v>12.45416543760547</v>
      </c>
      <c r="K146">
        <v>28.768072975293329</v>
      </c>
      <c r="L146">
        <v>41.512074696343419</v>
      </c>
      <c r="M146">
        <v>6.8947890124487392</v>
      </c>
      <c r="N146">
        <v>12.495452970991471</v>
      </c>
      <c r="O146">
        <v>22.698856405928641</v>
      </c>
      <c r="P146">
        <v>35.35081822826443</v>
      </c>
      <c r="Q146">
        <v>53.768981693579221</v>
      </c>
      <c r="R146">
        <v>0.53666891783351667</v>
      </c>
      <c r="S146">
        <v>0.73299550736720898</v>
      </c>
      <c r="T146">
        <v>2.073534604074295</v>
      </c>
      <c r="U146">
        <v>5.545152591730278</v>
      </c>
      <c r="V146">
        <v>16.64484602486419</v>
      </c>
      <c r="W146" t="s">
        <v>353</v>
      </c>
      <c r="X146" t="s">
        <v>354</v>
      </c>
      <c r="Y146" t="s">
        <v>355</v>
      </c>
      <c r="Z146" t="s">
        <v>356</v>
      </c>
      <c r="AA146" t="s">
        <v>357</v>
      </c>
      <c r="AB146" t="s">
        <v>358</v>
      </c>
      <c r="AC146" t="s">
        <v>359</v>
      </c>
      <c r="AD146" t="s">
        <v>360</v>
      </c>
      <c r="AE146" t="s">
        <v>361</v>
      </c>
      <c r="AF146" t="s">
        <v>362</v>
      </c>
      <c r="AG146" t="s">
        <v>363</v>
      </c>
      <c r="AH146" t="s">
        <v>364</v>
      </c>
      <c r="AI146">
        <v>9.8293087368875298</v>
      </c>
      <c r="AJ146">
        <v>0.43370718501641642</v>
      </c>
      <c r="AK146">
        <v>21.888407770656041</v>
      </c>
      <c r="AL146">
        <v>7.0993515411154622</v>
      </c>
      <c r="AM146">
        <v>12.876913171247271</v>
      </c>
      <c r="AN146">
        <v>0.84860531780220871</v>
      </c>
      <c r="AO146">
        <v>0.11360687232378849</v>
      </c>
      <c r="AP146">
        <v>0</v>
      </c>
      <c r="AQ146">
        <v>4.8794144949962499</v>
      </c>
      <c r="AR146">
        <v>0.63142440640330877</v>
      </c>
      <c r="AS146">
        <v>38.512685530375371</v>
      </c>
      <c r="AT146">
        <v>16.935405752452262</v>
      </c>
      <c r="AU146"/>
      <c r="AV146"/>
      <c r="AW146"/>
      <c r="AX146"/>
      <c r="AY146"/>
      <c r="AZ146"/>
      <c r="BA146"/>
      <c r="BB146"/>
      <c r="BC146"/>
      <c r="BD146"/>
      <c r="BE146"/>
      <c r="BF146"/>
      <c r="BG146"/>
      <c r="BH146"/>
      <c r="BI146"/>
      <c r="BJ146"/>
      <c r="BK146"/>
      <c r="BL146"/>
      <c r="BM146"/>
      <c r="BN146"/>
      <c r="BO146"/>
      <c r="BP146"/>
      <c r="BQ146"/>
      <c r="BR146"/>
      <c r="BS146"/>
      <c r="BT146"/>
      <c r="BU146"/>
    </row>
    <row r="147">
      <c r="A147" t="s">
        <v>397</v>
      </c>
      <c r="B147">
        <v>2018</v>
      </c>
      <c r="C147" t="s">
        <v>402</v>
      </c>
      <c r="D147">
        <v>69</v>
      </c>
      <c r="E147" t="s">
        <v>239</v>
      </c>
      <c r="F147" t="s">
        <v>47</v>
      </c>
      <c r="G147" t="s">
        <v>175</v>
      </c>
      <c r="H147">
        <v>0</v>
      </c>
      <c r="I147">
        <v>0.1054275866787923</v>
      </c>
      <c r="J147">
        <v>0.038619625049617801</v>
      </c>
      <c r="K147">
        <v>0.12547277189512701</v>
      </c>
      <c r="L147">
        <v>0.1254879715027471</v>
      </c>
      <c r="M147">
        <v>0.086084217805937197</v>
      </c>
      <c r="N147">
        <v>0</v>
      </c>
      <c r="O147">
        <v>0.064923817869145806</v>
      </c>
      <c r="P147">
        <v>0.1965431175098121</v>
      </c>
      <c r="Q147">
        <v>0.1968161406295294</v>
      </c>
      <c r="R147">
        <v>0</v>
      </c>
      <c r="S147">
        <v>0</v>
      </c>
      <c r="T147">
        <v>0.0447084342909932</v>
      </c>
      <c r="U147">
        <v>0.089152642615452707</v>
      </c>
      <c r="V147">
        <v>0.041464881432901203</v>
      </c>
      <c r="W147" t="s">
        <v>353</v>
      </c>
      <c r="X147" t="s">
        <v>354</v>
      </c>
      <c r="Y147" t="s">
        <v>355</v>
      </c>
      <c r="Z147" t="s">
        <v>356</v>
      </c>
      <c r="AA147" t="s">
        <v>357</v>
      </c>
      <c r="AB147" t="s">
        <v>358</v>
      </c>
      <c r="AC147" t="s">
        <v>359</v>
      </c>
      <c r="AD147" t="s">
        <v>360</v>
      </c>
      <c r="AE147" t="s">
        <v>361</v>
      </c>
      <c r="AF147" t="s">
        <v>362</v>
      </c>
      <c r="AG147" t="s">
        <v>363</v>
      </c>
      <c r="AH147" t="s">
        <v>364</v>
      </c>
      <c r="AI147">
        <v>0</v>
      </c>
      <c r="AJ147">
        <v>0</v>
      </c>
      <c r="AK147">
        <v>0.028806815268928799</v>
      </c>
      <c r="AL147">
        <v>0</v>
      </c>
      <c r="AM147">
        <v>0</v>
      </c>
      <c r="AN147">
        <v>0</v>
      </c>
      <c r="AO147">
        <v>0</v>
      </c>
      <c r="AP147">
        <v>0</v>
      </c>
      <c r="AQ147">
        <v>1.5638629305601051</v>
      </c>
      <c r="AR147">
        <v>0</v>
      </c>
      <c r="AS147">
        <v>0</v>
      </c>
      <c r="AT147">
        <v>0.1270484590861494</v>
      </c>
      <c r="AU147"/>
      <c r="AV147"/>
      <c r="AW147"/>
      <c r="AX147"/>
      <c r="AY147"/>
      <c r="AZ147"/>
      <c r="BA147"/>
      <c r="BB147"/>
      <c r="BC147"/>
      <c r="BD147"/>
      <c r="BE147"/>
      <c r="BF147"/>
      <c r="BG147"/>
      <c r="BH147"/>
      <c r="BI147"/>
      <c r="BJ147"/>
      <c r="BK147"/>
      <c r="BL147"/>
      <c r="BM147"/>
      <c r="BN147"/>
      <c r="BO147"/>
      <c r="BP147"/>
      <c r="BQ147"/>
      <c r="BR147"/>
      <c r="BS147"/>
      <c r="BT147"/>
      <c r="BU147"/>
    </row>
    <row r="148">
      <c r="A148" t="s">
        <v>397</v>
      </c>
      <c r="B148">
        <v>2018</v>
      </c>
      <c r="C148" t="s">
        <v>402</v>
      </c>
      <c r="D148">
        <v>122</v>
      </c>
      <c r="E148" t="s">
        <v>18</v>
      </c>
      <c r="F148" t="s">
        <v>14</v>
      </c>
      <c r="G148" t="s">
        <v>416</v>
      </c>
      <c r="H148">
        <v>94.789604906338326</v>
      </c>
      <c r="I148">
        <v>96.252714811827261</v>
      </c>
      <c r="J148">
        <v>98.372074255519578</v>
      </c>
      <c r="K148">
        <v>99.136874197155734</v>
      </c>
      <c r="L148">
        <v>98.893658166846336</v>
      </c>
      <c r="M148">
        <v>97.685151392730035</v>
      </c>
      <c r="N148">
        <v>99.273361455570694</v>
      </c>
      <c r="O148">
        <v>98.369757732087109</v>
      </c>
      <c r="P148">
        <v>99.687714222565134</v>
      </c>
      <c r="Q148">
        <v>99.852072704785272</v>
      </c>
      <c r="R148">
        <v>94.842481590405782</v>
      </c>
      <c r="S148">
        <v>95.750968909135992</v>
      </c>
      <c r="T148">
        <v>93.638825419450328</v>
      </c>
      <c r="U148">
        <v>95.288897585600168</v>
      </c>
      <c r="V148">
        <v>97.006285716359869</v>
      </c>
      <c r="W148" t="s">
        <v>353</v>
      </c>
      <c r="X148" t="s">
        <v>354</v>
      </c>
      <c r="Y148" t="s">
        <v>355</v>
      </c>
      <c r="Z148" t="s">
        <v>356</v>
      </c>
      <c r="AA148" t="s">
        <v>357</v>
      </c>
      <c r="AB148" t="s">
        <v>358</v>
      </c>
      <c r="AC148" t="s">
        <v>359</v>
      </c>
      <c r="AD148" t="s">
        <v>360</v>
      </c>
      <c r="AE148" t="s">
        <v>361</v>
      </c>
      <c r="AF148" t="s">
        <v>362</v>
      </c>
      <c r="AG148" t="s">
        <v>363</v>
      </c>
      <c r="AH148" t="s">
        <v>364</v>
      </c>
      <c r="AI148">
        <v>99.014249304400408</v>
      </c>
      <c r="AJ148">
        <v>98.169535613522172</v>
      </c>
      <c r="AK148">
        <v>98.116327736858821</v>
      </c>
      <c r="AL148">
        <v>97.242077182454281</v>
      </c>
      <c r="AM148">
        <v>92.938946348323412</v>
      </c>
      <c r="AN148">
        <v>98.9147341054706</v>
      </c>
      <c r="AO148">
        <v>98.757125577744716</v>
      </c>
      <c r="AP148">
        <v>97.230351513821418</v>
      </c>
      <c r="AQ148">
        <v>97.220673659384317</v>
      </c>
      <c r="AR148">
        <v>99.426366653263273</v>
      </c>
      <c r="AS148">
        <v>97.30725202472486</v>
      </c>
      <c r="AT148">
        <v>99.583951434117367</v>
      </c>
      <c r="AU148">
        <v>9967.7478790000059</v>
      </c>
      <c r="AV148">
        <v>10119.83837299999</v>
      </c>
      <c r="AW148">
        <v>10347.775406999939</v>
      </c>
      <c r="AX148">
        <v>10416.31204899998</v>
      </c>
      <c r="AY148">
        <v>10404.416987000001</v>
      </c>
      <c r="AZ148">
        <v>6113.6175159999921</v>
      </c>
      <c r="BA148">
        <v>6215.1097459999864</v>
      </c>
      <c r="BB148">
        <v>6155.1801599999953</v>
      </c>
      <c r="BC148">
        <v>6239.0818839999993</v>
      </c>
      <c r="BD148">
        <v>6250.3032369999992</v>
      </c>
      <c r="BE148">
        <v>4037.2700440000008</v>
      </c>
      <c r="BF148">
        <v>4076.3964980000028</v>
      </c>
      <c r="BG148">
        <v>3983.873594000002</v>
      </c>
      <c r="BH148">
        <v>4055.9577820000009</v>
      </c>
      <c r="BI148">
        <v>4129.3002339999957</v>
      </c>
      <c r="BJ148">
        <v>2323.8426519999948</v>
      </c>
      <c r="BK148">
        <v>2259.223633999994</v>
      </c>
      <c r="BL148">
        <v>5109.7112249999927</v>
      </c>
      <c r="BM148">
        <v>5000.5598300000092</v>
      </c>
      <c r="BN148">
        <v>4985.1860250000091</v>
      </c>
      <c r="BO148">
        <v>1193.1033050000051</v>
      </c>
      <c r="BP148">
        <v>4304.6322389999968</v>
      </c>
      <c r="BQ148">
        <v>1394.0448630000001</v>
      </c>
      <c r="BR148">
        <v>2232.6172429999979</v>
      </c>
      <c r="BS148">
        <v>3652.2235739999992</v>
      </c>
      <c r="BT148">
        <v>15572.18439299998</v>
      </c>
      <c r="BU148">
        <v>3228.7617120000132</v>
      </c>
    </row>
    <row r="149">
      <c r="A149" t="s">
        <v>397</v>
      </c>
      <c r="B149">
        <v>2018</v>
      </c>
      <c r="C149" t="s">
        <v>402</v>
      </c>
      <c r="D149">
        <v>123</v>
      </c>
      <c r="E149" t="s">
        <v>18</v>
      </c>
      <c r="F149" t="s">
        <v>52</v>
      </c>
      <c r="G149" t="s">
        <v>175</v>
      </c>
      <c r="H149">
        <v>5.2103950936616519</v>
      </c>
      <c r="I149">
        <v>3.747285188172679</v>
      </c>
      <c r="J149">
        <v>1.627925744480367</v>
      </c>
      <c r="K149">
        <v>0.86312580284430351</v>
      </c>
      <c r="L149">
        <v>1.1063418331536521</v>
      </c>
      <c r="M149">
        <v>2.3148486072699801</v>
      </c>
      <c r="N149">
        <v>0.72663854442932496</v>
      </c>
      <c r="O149">
        <v>1.6302422679128701</v>
      </c>
      <c r="P149">
        <v>0.31228577743489438</v>
      </c>
      <c r="Q149">
        <v>0.14792729521474501</v>
      </c>
      <c r="R149">
        <v>5.1575184095942399</v>
      </c>
      <c r="S149">
        <v>4.2490310908640474</v>
      </c>
      <c r="T149">
        <v>6.3611745805498039</v>
      </c>
      <c r="U149">
        <v>4.7111024143998907</v>
      </c>
      <c r="V149">
        <v>2.9937142836401298</v>
      </c>
      <c r="W149" t="s">
        <v>353</v>
      </c>
      <c r="X149" t="s">
        <v>354</v>
      </c>
      <c r="Y149" t="s">
        <v>355</v>
      </c>
      <c r="Z149" t="s">
        <v>356</v>
      </c>
      <c r="AA149" t="s">
        <v>357</v>
      </c>
      <c r="AB149" t="s">
        <v>358</v>
      </c>
      <c r="AC149" t="s">
        <v>359</v>
      </c>
      <c r="AD149" t="s">
        <v>360</v>
      </c>
      <c r="AE149" t="s">
        <v>361</v>
      </c>
      <c r="AF149" t="s">
        <v>362</v>
      </c>
      <c r="AG149" t="s">
        <v>363</v>
      </c>
      <c r="AH149" t="s">
        <v>364</v>
      </c>
      <c r="AI149">
        <v>0.98575069559961903</v>
      </c>
      <c r="AJ149">
        <v>1.8304643864777981</v>
      </c>
      <c r="AK149">
        <v>1.883672263141196</v>
      </c>
      <c r="AL149">
        <v>2.7579228175456452</v>
      </c>
      <c r="AM149">
        <v>7.0610536516765787</v>
      </c>
      <c r="AN149">
        <v>1.085265894529438</v>
      </c>
      <c r="AO149">
        <v>1.242874422255327</v>
      </c>
      <c r="AP149">
        <v>2.769648486178562</v>
      </c>
      <c r="AQ149">
        <v>2.7793263406156981</v>
      </c>
      <c r="AR149">
        <v>0.57363334673672262</v>
      </c>
      <c r="AS149">
        <v>2.6927479752751009</v>
      </c>
      <c r="AT149">
        <v>0.41604856588262829</v>
      </c>
      <c r="AU149">
        <v>547.90717499999994</v>
      </c>
      <c r="AV149">
        <v>393.98286600000012</v>
      </c>
      <c r="AW149">
        <v>171.24178900000001</v>
      </c>
      <c r="AX149">
        <v>90.688633999999993</v>
      </c>
      <c r="AY149">
        <v>116.396157</v>
      </c>
      <c r="AZ149">
        <v>144.87461800000011</v>
      </c>
      <c r="BA149">
        <v>45.491945000000001</v>
      </c>
      <c r="BB149">
        <v>102.00731500000001</v>
      </c>
      <c r="BC149">
        <v>19.544801</v>
      </c>
      <c r="BD149">
        <v>9.2596019999999992</v>
      </c>
      <c r="BE149">
        <v>219.546075</v>
      </c>
      <c r="BF149">
        <v>180.89357899999999</v>
      </c>
      <c r="BG149">
        <v>270.6368359999999</v>
      </c>
      <c r="BH149">
        <v>200.52737499999989</v>
      </c>
      <c r="BI149">
        <v>127.43447500000001</v>
      </c>
      <c r="BJ149">
        <v>23.135352000000001</v>
      </c>
      <c r="BK149">
        <v>42.125373999999987</v>
      </c>
      <c r="BL149">
        <v>98.098058999999992</v>
      </c>
      <c r="BM149">
        <v>141.822948</v>
      </c>
      <c r="BN149">
        <v>378.75043099999988</v>
      </c>
      <c r="BO149">
        <v>13.090408999999999</v>
      </c>
      <c r="BP149">
        <v>54.174494000000003</v>
      </c>
      <c r="BQ149">
        <v>39.709968999999987</v>
      </c>
      <c r="BR149">
        <v>63.825641999999988</v>
      </c>
      <c r="BS149">
        <v>21.071244</v>
      </c>
      <c r="BT149">
        <v>430.92335999999989</v>
      </c>
      <c r="BU149">
        <v>13.489338999999999</v>
      </c>
    </row>
    <row r="150">
      <c r="A150" t="s">
        <v>397</v>
      </c>
      <c r="B150">
        <v>2018</v>
      </c>
      <c r="C150" t="s">
        <v>402</v>
      </c>
      <c r="D150">
        <v>124</v>
      </c>
      <c r="E150" t="s">
        <v>51</v>
      </c>
      <c r="F150" t="s">
        <v>15</v>
      </c>
      <c r="G150" t="s">
        <v>417</v>
      </c>
      <c r="H150">
        <v>94.070542264860407</v>
      </c>
      <c r="I150">
        <v>95.164639568778199</v>
      </c>
      <c r="J150">
        <v>97.742361006023344</v>
      </c>
      <c r="K150">
        <v>98.603800804568792</v>
      </c>
      <c r="L150">
        <v>98.841853539909224</v>
      </c>
      <c r="M150">
        <v>96.350809378519855</v>
      </c>
      <c r="N150">
        <v>98.467352153421032</v>
      </c>
      <c r="O150">
        <v>98.045456820837842</v>
      </c>
      <c r="P150">
        <v>99.035047989925005</v>
      </c>
      <c r="Q150">
        <v>99.852072704785272</v>
      </c>
      <c r="R150">
        <v>93.800701683539188</v>
      </c>
      <c r="S150">
        <v>95.235112916173534</v>
      </c>
      <c r="T150">
        <v>92.751687483817179</v>
      </c>
      <c r="U150">
        <v>94.981136498298895</v>
      </c>
      <c r="V150">
        <v>96.878247011282099</v>
      </c>
      <c r="W150" t="s">
        <v>353</v>
      </c>
      <c r="X150" t="s">
        <v>354</v>
      </c>
      <c r="Y150" t="s">
        <v>355</v>
      </c>
      <c r="Z150" t="s">
        <v>356</v>
      </c>
      <c r="AA150" t="s">
        <v>357</v>
      </c>
      <c r="AB150" t="s">
        <v>358</v>
      </c>
      <c r="AC150" t="s">
        <v>359</v>
      </c>
      <c r="AD150" t="s">
        <v>360</v>
      </c>
      <c r="AE150" t="s">
        <v>361</v>
      </c>
      <c r="AF150" t="s">
        <v>362</v>
      </c>
      <c r="AG150" t="s">
        <v>363</v>
      </c>
      <c r="AH150" t="s">
        <v>364</v>
      </c>
      <c r="AI150">
        <v>98.777821225801347</v>
      </c>
      <c r="AJ150">
        <v>97.669330561616334</v>
      </c>
      <c r="AK150">
        <v>97.884256392826842</v>
      </c>
      <c r="AL150">
        <v>95.896778767564513</v>
      </c>
      <c r="AM150">
        <v>92.739916268687423</v>
      </c>
      <c r="AN150">
        <v>98.576449802324262</v>
      </c>
      <c r="AO150">
        <v>98.379118866062427</v>
      </c>
      <c r="AP150">
        <v>97.136507993997085</v>
      </c>
      <c r="AQ150">
        <v>96.058972570528439</v>
      </c>
      <c r="AR150">
        <v>99.204566759607161</v>
      </c>
      <c r="AS150">
        <v>96.357546990266755</v>
      </c>
      <c r="AT150">
        <v>99.583951434117367</v>
      </c>
      <c r="AU150">
        <v>9892.1337320000075</v>
      </c>
      <c r="AV150">
        <v>10005.440087000001</v>
      </c>
      <c r="AW150">
        <v>10281.535761999939</v>
      </c>
      <c r="AX150">
        <v>10360.302023999981</v>
      </c>
      <c r="AY150">
        <v>10398.966719</v>
      </c>
      <c r="AZ150">
        <v>6030.1078259999904</v>
      </c>
      <c r="BA150">
        <v>6164.6487139999872</v>
      </c>
      <c r="BB150">
        <v>6134.8880439999948</v>
      </c>
      <c r="BC150">
        <v>6198.2339410000004</v>
      </c>
      <c r="BD150">
        <v>6250.3032369999992</v>
      </c>
      <c r="BE150">
        <v>3992.923389</v>
      </c>
      <c r="BF150">
        <v>4054.4350120000031</v>
      </c>
      <c r="BG150">
        <v>3946.130218000003</v>
      </c>
      <c r="BH150">
        <v>4042.857977000001</v>
      </c>
      <c r="BI150">
        <v>4123.8499659999961</v>
      </c>
      <c r="BJ150">
        <v>2318.293736999995</v>
      </c>
      <c r="BK150">
        <v>2247.712169999993</v>
      </c>
      <c r="BL150">
        <v>5097.6253919999917</v>
      </c>
      <c r="BM150">
        <v>4931.3794360000102</v>
      </c>
      <c r="BN150">
        <v>4974.5101780000086</v>
      </c>
      <c r="BO150">
        <v>1189.0229410000049</v>
      </c>
      <c r="BP150">
        <v>4288.1556569999984</v>
      </c>
      <c r="BQ150">
        <v>1392.6993769999999</v>
      </c>
      <c r="BR150">
        <v>2205.939441</v>
      </c>
      <c r="BS150">
        <v>3644.0762100000002</v>
      </c>
      <c r="BT150">
        <v>15420.202072999989</v>
      </c>
      <c r="BU150">
        <v>3228.7617120000132</v>
      </c>
    </row>
    <row r="151">
      <c r="A151" t="s">
        <v>397</v>
      </c>
      <c r="B151">
        <v>2018</v>
      </c>
      <c r="C151" t="s">
        <v>402</v>
      </c>
      <c r="D151">
        <v>125</v>
      </c>
      <c r="E151" t="s">
        <v>51</v>
      </c>
      <c r="F151" t="s">
        <v>16</v>
      </c>
      <c r="G151" t="s">
        <v>418</v>
      </c>
      <c r="H151">
        <v>0.71906264147793086</v>
      </c>
      <c r="I151">
        <v>1.088075243049127</v>
      </c>
      <c r="J151">
        <v>0.62971324949624452</v>
      </c>
      <c r="K151">
        <v>0.53307339258693121</v>
      </c>
      <c r="L151">
        <v>0.051804626937113497</v>
      </c>
      <c r="M151">
        <v>1.334342014210161</v>
      </c>
      <c r="N151">
        <v>0.80600930214967925</v>
      </c>
      <c r="O151">
        <v>0.32430091124926719</v>
      </c>
      <c r="P151">
        <v>0.65266623264014056</v>
      </c>
      <c r="Q151">
        <v>0</v>
      </c>
      <c r="R151">
        <v>1.0417799068665861</v>
      </c>
      <c r="S151">
        <v>0.515855992962445</v>
      </c>
      <c r="T151">
        <v>0.887137935633173</v>
      </c>
      <c r="U151">
        <v>0.30776108730126139</v>
      </c>
      <c r="V151">
        <v>0.12803870507778001</v>
      </c>
      <c r="W151" t="s">
        <v>353</v>
      </c>
      <c r="X151" t="s">
        <v>354</v>
      </c>
      <c r="Y151" t="s">
        <v>355</v>
      </c>
      <c r="Z151" t="s">
        <v>356</v>
      </c>
      <c r="AA151" t="s">
        <v>357</v>
      </c>
      <c r="AB151" t="s">
        <v>358</v>
      </c>
      <c r="AC151" t="s">
        <v>359</v>
      </c>
      <c r="AD151" t="s">
        <v>360</v>
      </c>
      <c r="AE151" t="s">
        <v>361</v>
      </c>
      <c r="AF151" t="s">
        <v>362</v>
      </c>
      <c r="AG151" t="s">
        <v>363</v>
      </c>
      <c r="AH151" t="s">
        <v>364</v>
      </c>
      <c r="AI151">
        <v>0.23642807859907039</v>
      </c>
      <c r="AJ151">
        <v>0.50020505190580056</v>
      </c>
      <c r="AK151">
        <v>0.2320713440319605</v>
      </c>
      <c r="AL151">
        <v>1.345298414889796</v>
      </c>
      <c r="AM151">
        <v>0.1990300796359766</v>
      </c>
      <c r="AN151">
        <v>0.33828430314635061</v>
      </c>
      <c r="AO151">
        <v>0.37800671168230071</v>
      </c>
      <c r="AP151">
        <v>0.093843519824315394</v>
      </c>
      <c r="AQ151">
        <v>1.1617010888559509</v>
      </c>
      <c r="AR151">
        <v>0.2217998936561264</v>
      </c>
      <c r="AS151">
        <v>0.94970503445812848</v>
      </c>
      <c r="AT151">
        <v>0</v>
      </c>
      <c r="AU151">
        <v>75.614146999999988</v>
      </c>
      <c r="AV151">
        <v>114.398286</v>
      </c>
      <c r="AW151">
        <v>66.23964500000001</v>
      </c>
      <c r="AX151">
        <v>56.010024999999999</v>
      </c>
      <c r="AY151">
        <v>5.4502679999999986</v>
      </c>
      <c r="AZ151">
        <v>83.509689999999992</v>
      </c>
      <c r="BA151">
        <v>50.461032000000003</v>
      </c>
      <c r="BB151">
        <v>20.292116</v>
      </c>
      <c r="BC151">
        <v>40.847943000000001</v>
      </c>
      <c r="BD151">
        <v>0</v>
      </c>
      <c r="BE151">
        <v>44.346655000000013</v>
      </c>
      <c r="BF151">
        <v>21.961486000000001</v>
      </c>
      <c r="BG151">
        <v>37.743375999999998</v>
      </c>
      <c r="BH151">
        <v>13.099805</v>
      </c>
      <c r="BI151">
        <v>5.4502679999999986</v>
      </c>
      <c r="BJ151">
        <v>5.5489149999999992</v>
      </c>
      <c r="BK151">
        <v>11.511464</v>
      </c>
      <c r="BL151">
        <v>12.085832999999999</v>
      </c>
      <c r="BM151">
        <v>69.180394000000007</v>
      </c>
      <c r="BN151">
        <v>10.675846999999999</v>
      </c>
      <c r="BO151">
        <v>4.0803639999999994</v>
      </c>
      <c r="BP151">
        <v>16.476582000000001</v>
      </c>
      <c r="BQ151">
        <v>1.345486</v>
      </c>
      <c r="BR151">
        <v>26.677802</v>
      </c>
      <c r="BS151">
        <v>8.1473639999999996</v>
      </c>
      <c r="BT151">
        <v>151.98231999999999</v>
      </c>
      <c r="BU151">
        <v>0</v>
      </c>
    </row>
    <row r="152">
      <c r="A152" t="s">
        <v>397</v>
      </c>
      <c r="B152">
        <v>2018</v>
      </c>
      <c r="C152" t="s">
        <v>402</v>
      </c>
      <c r="D152">
        <v>126</v>
      </c>
      <c r="E152" t="s">
        <v>51</v>
      </c>
      <c r="F152" t="s">
        <v>22</v>
      </c>
      <c r="G152" t="s">
        <v>419</v>
      </c>
      <c r="H152">
        <v>5.1930794819318118</v>
      </c>
      <c r="I152">
        <v>3.6906232965104731</v>
      </c>
      <c r="J152">
        <v>1.627925744480367</v>
      </c>
      <c r="K152">
        <v>0.86312580284430351</v>
      </c>
      <c r="L152">
        <v>1.1063418331536521</v>
      </c>
      <c r="M152">
        <v>2.2196606630743472</v>
      </c>
      <c r="N152">
        <v>0.72663854442932496</v>
      </c>
      <c r="O152">
        <v>1.6302422679128701</v>
      </c>
      <c r="P152">
        <v>0.31228577743489438</v>
      </c>
      <c r="Q152">
        <v>0.14792729521474501</v>
      </c>
      <c r="R152">
        <v>5.1147434822988664</v>
      </c>
      <c r="S152">
        <v>4.2490310908640474</v>
      </c>
      <c r="T152">
        <v>6.3611745805498039</v>
      </c>
      <c r="U152">
        <v>4.7111024143998907</v>
      </c>
      <c r="V152">
        <v>2.9937142836401298</v>
      </c>
      <c r="W152" t="s">
        <v>353</v>
      </c>
      <c r="X152" t="s">
        <v>354</v>
      </c>
      <c r="Y152" t="s">
        <v>355</v>
      </c>
      <c r="Z152" t="s">
        <v>356</v>
      </c>
      <c r="AA152" t="s">
        <v>357</v>
      </c>
      <c r="AB152" t="s">
        <v>358</v>
      </c>
      <c r="AC152" t="s">
        <v>359</v>
      </c>
      <c r="AD152" t="s">
        <v>360</v>
      </c>
      <c r="AE152" t="s">
        <v>361</v>
      </c>
      <c r="AF152" t="s">
        <v>362</v>
      </c>
      <c r="AG152" t="s">
        <v>363</v>
      </c>
      <c r="AH152" t="s">
        <v>364</v>
      </c>
      <c r="AI152">
        <v>0.98575069559961903</v>
      </c>
      <c r="AJ152">
        <v>1.8304643864777981</v>
      </c>
      <c r="AK152">
        <v>1.883672263141196</v>
      </c>
      <c r="AL152">
        <v>2.7579228175456452</v>
      </c>
      <c r="AM152">
        <v>7.0610536516765787</v>
      </c>
      <c r="AN152">
        <v>1.085265894529438</v>
      </c>
      <c r="AO152">
        <v>1.242874422255327</v>
      </c>
      <c r="AP152">
        <v>2.769648486178562</v>
      </c>
      <c r="AQ152">
        <v>2.7000363216087582</v>
      </c>
      <c r="AR152">
        <v>0.57363334673672262</v>
      </c>
      <c r="AS152">
        <v>2.6927479752751009</v>
      </c>
      <c r="AT152">
        <v>0.23230801321436509</v>
      </c>
      <c r="AU152">
        <v>546.08632499999999</v>
      </c>
      <c r="AV152">
        <v>388.02553599999999</v>
      </c>
      <c r="AW152">
        <v>171.24178900000001</v>
      </c>
      <c r="AX152">
        <v>90.688633999999993</v>
      </c>
      <c r="AY152">
        <v>116.396157</v>
      </c>
      <c r="AZ152">
        <v>138.91728800000001</v>
      </c>
      <c r="BA152">
        <v>45.491945000000001</v>
      </c>
      <c r="BB152">
        <v>102.00731500000001</v>
      </c>
      <c r="BC152">
        <v>19.544801</v>
      </c>
      <c r="BD152">
        <v>9.2596019999999992</v>
      </c>
      <c r="BE152">
        <v>217.72522499999999</v>
      </c>
      <c r="BF152">
        <v>180.89357899999999</v>
      </c>
      <c r="BG152">
        <v>270.6368359999999</v>
      </c>
      <c r="BH152">
        <v>200.52737499999989</v>
      </c>
      <c r="BI152">
        <v>127.43447500000001</v>
      </c>
      <c r="BJ152">
        <v>23.135352000000001</v>
      </c>
      <c r="BK152">
        <v>42.125373999999987</v>
      </c>
      <c r="BL152">
        <v>98.098058999999992</v>
      </c>
      <c r="BM152">
        <v>141.822948</v>
      </c>
      <c r="BN152">
        <v>378.75043099999988</v>
      </c>
      <c r="BO152">
        <v>13.090408999999999</v>
      </c>
      <c r="BP152">
        <v>54.174494000000003</v>
      </c>
      <c r="BQ152">
        <v>39.709968999999987</v>
      </c>
      <c r="BR152">
        <v>62.004791999999988</v>
      </c>
      <c r="BS152">
        <v>21.071244</v>
      </c>
      <c r="BT152">
        <v>430.92335999999989</v>
      </c>
      <c r="BU152">
        <v>7.5320090000000004</v>
      </c>
    </row>
    <row r="153">
      <c r="A153" t="s">
        <v>397</v>
      </c>
      <c r="B153">
        <v>2018</v>
      </c>
      <c r="C153" t="s">
        <v>402</v>
      </c>
      <c r="D153">
        <v>127</v>
      </c>
      <c r="E153" t="s">
        <v>51</v>
      </c>
      <c r="F153" t="s">
        <v>19</v>
      </c>
      <c r="G153" t="s">
        <v>420</v>
      </c>
      <c r="H153">
        <v>0.017315611729840599</v>
      </c>
      <c r="I153">
        <v>0.056661891662204297</v>
      </c>
      <c r="J153">
        <v>0</v>
      </c>
      <c r="K153">
        <v>0</v>
      </c>
      <c r="L153">
        <v>0</v>
      </c>
      <c r="M153">
        <v>0.095187944195633103</v>
      </c>
      <c r="N153">
        <v>0</v>
      </c>
      <c r="O153">
        <v>0</v>
      </c>
      <c r="P153">
        <v>0</v>
      </c>
      <c r="Q153">
        <v>0</v>
      </c>
      <c r="R153">
        <v>0.042774927295373702</v>
      </c>
      <c r="S153">
        <v>0</v>
      </c>
      <c r="T153">
        <v>0</v>
      </c>
      <c r="U153">
        <v>0</v>
      </c>
      <c r="V153">
        <v>0</v>
      </c>
      <c r="W153" t="s">
        <v>353</v>
      </c>
      <c r="X153" t="s">
        <v>354</v>
      </c>
      <c r="Y153" t="s">
        <v>355</v>
      </c>
      <c r="Z153" t="s">
        <v>356</v>
      </c>
      <c r="AA153" t="s">
        <v>357</v>
      </c>
      <c r="AB153" t="s">
        <v>358</v>
      </c>
      <c r="AC153" t="s">
        <v>359</v>
      </c>
      <c r="AD153" t="s">
        <v>360</v>
      </c>
      <c r="AE153" t="s">
        <v>361</v>
      </c>
      <c r="AF153" t="s">
        <v>362</v>
      </c>
      <c r="AG153" t="s">
        <v>363</v>
      </c>
      <c r="AH153" t="s">
        <v>364</v>
      </c>
      <c r="AI153">
        <v>0</v>
      </c>
      <c r="AJ153">
        <v>0</v>
      </c>
      <c r="AK153">
        <v>0</v>
      </c>
      <c r="AL153">
        <v>0</v>
      </c>
      <c r="AM153">
        <v>0</v>
      </c>
      <c r="AN153">
        <v>0</v>
      </c>
      <c r="AO153">
        <v>0</v>
      </c>
      <c r="AP153">
        <v>0</v>
      </c>
      <c r="AQ153">
        <v>0.079290019006939105</v>
      </c>
      <c r="AR153">
        <v>0</v>
      </c>
      <c r="AS153">
        <v>0</v>
      </c>
      <c r="AT153">
        <v>0.18374055266826331</v>
      </c>
      <c r="AU153">
        <v>1.8208500000000001</v>
      </c>
      <c r="AV153">
        <v>5.9573299999999998</v>
      </c>
      <c r="AW153">
        <v>0</v>
      </c>
      <c r="AX153">
        <v>0</v>
      </c>
      <c r="AY153">
        <v>0</v>
      </c>
      <c r="AZ153">
        <v>5.9573299999999998</v>
      </c>
      <c r="BA153">
        <v>0</v>
      </c>
      <c r="BB153">
        <v>0</v>
      </c>
      <c r="BC153">
        <v>0</v>
      </c>
      <c r="BD153">
        <v>0</v>
      </c>
      <c r="BE153">
        <v>1.8208500000000001</v>
      </c>
      <c r="BF153">
        <v>0</v>
      </c>
      <c r="BG153">
        <v>0</v>
      </c>
      <c r="BH153">
        <v>0</v>
      </c>
      <c r="BI153">
        <v>0</v>
      </c>
      <c r="BJ153">
        <v>0</v>
      </c>
      <c r="BK153">
        <v>0</v>
      </c>
      <c r="BL153">
        <v>0</v>
      </c>
      <c r="BM153">
        <v>0</v>
      </c>
      <c r="BN153">
        <v>0</v>
      </c>
      <c r="BO153">
        <v>0</v>
      </c>
      <c r="BP153">
        <v>0</v>
      </c>
      <c r="BQ153">
        <v>0</v>
      </c>
      <c r="BR153">
        <v>1.8208500000000001</v>
      </c>
      <c r="BS153">
        <v>0</v>
      </c>
      <c r="BT153">
        <v>0</v>
      </c>
      <c r="BU153">
        <v>5.9573299999999998</v>
      </c>
    </row>
    <row r="154">
      <c r="A154" t="s">
        <v>397</v>
      </c>
      <c r="B154">
        <v>2018</v>
      </c>
      <c r="C154" t="s">
        <v>402</v>
      </c>
      <c r="D154">
        <v>128</v>
      </c>
      <c r="E154" t="s">
        <v>163</v>
      </c>
      <c r="F154" t="s">
        <v>50</v>
      </c>
      <c r="G154" t="s">
        <v>421</v>
      </c>
      <c r="H154">
        <v>0.75858807744629497</v>
      </c>
      <c r="I154">
        <v>1.1304359000951809</v>
      </c>
      <c r="J154">
        <v>0.64013415825773512</v>
      </c>
      <c r="K154">
        <v>0.53771454557543963</v>
      </c>
      <c r="L154">
        <v>0.052384174978857001</v>
      </c>
      <c r="M154">
        <v>1.365961965750166</v>
      </c>
      <c r="N154">
        <v>0.81190894549330317</v>
      </c>
      <c r="O154">
        <v>0.32967541928131011</v>
      </c>
      <c r="P154">
        <v>0.65471080135610549</v>
      </c>
      <c r="Q154">
        <v>0</v>
      </c>
      <c r="R154">
        <v>1.098431725316614</v>
      </c>
      <c r="S154">
        <v>0.53874754359088795</v>
      </c>
      <c r="T154">
        <v>0.94740395520691767</v>
      </c>
      <c r="U154">
        <v>0.32297685784935509</v>
      </c>
      <c r="V154">
        <v>0.13199011191105381</v>
      </c>
      <c r="W154" t="s">
        <v>353</v>
      </c>
      <c r="X154" t="s">
        <v>354</v>
      </c>
      <c r="Y154" t="s">
        <v>355</v>
      </c>
      <c r="Z154" t="s">
        <v>356</v>
      </c>
      <c r="AA154" t="s">
        <v>357</v>
      </c>
      <c r="AB154" t="s">
        <v>358</v>
      </c>
      <c r="AC154" t="s">
        <v>359</v>
      </c>
      <c r="AD154" t="s">
        <v>360</v>
      </c>
      <c r="AE154" t="s">
        <v>361</v>
      </c>
      <c r="AF154" t="s">
        <v>362</v>
      </c>
      <c r="AG154" t="s">
        <v>363</v>
      </c>
      <c r="AH154" t="s">
        <v>364</v>
      </c>
      <c r="AI154">
        <v>0.23878187256888389</v>
      </c>
      <c r="AJ154">
        <v>0.50953185097567144</v>
      </c>
      <c r="AK154">
        <v>0.23652673248672709</v>
      </c>
      <c r="AL154">
        <v>1.3834529803036051</v>
      </c>
      <c r="AM154">
        <v>0.2141514267764959</v>
      </c>
      <c r="AN154">
        <v>0.34199586765875079</v>
      </c>
      <c r="AO154">
        <v>0.38276398737903922</v>
      </c>
      <c r="AP154">
        <v>0.096516692949500896</v>
      </c>
      <c r="AQ154">
        <v>1.194911581178719</v>
      </c>
      <c r="AR154">
        <v>0.22307955235820401</v>
      </c>
      <c r="AS154">
        <v>0.97598587432806905</v>
      </c>
      <c r="AT154">
        <v>0</v>
      </c>
      <c r="AU154"/>
      <c r="AV154"/>
      <c r="AW154"/>
      <c r="AX154"/>
      <c r="AY154"/>
      <c r="AZ154"/>
      <c r="BA154"/>
      <c r="BB154"/>
      <c r="BC154"/>
      <c r="BD154"/>
      <c r="BE154"/>
      <c r="BF154"/>
      <c r="BG154"/>
      <c r="BH154"/>
      <c r="BI154"/>
      <c r="BJ154"/>
      <c r="BK154"/>
      <c r="BL154"/>
      <c r="BM154"/>
      <c r="BN154"/>
      <c r="BO154"/>
      <c r="BP154"/>
      <c r="BQ154"/>
      <c r="BR154"/>
      <c r="BS154"/>
      <c r="BT154"/>
      <c r="BU154"/>
    </row>
    <row r="155">
      <c r="A155" t="s">
        <v>397</v>
      </c>
      <c r="B155">
        <v>2018</v>
      </c>
      <c r="C155" t="s">
        <v>402</v>
      </c>
      <c r="D155">
        <v>129</v>
      </c>
      <c r="E155" t="s">
        <v>163</v>
      </c>
      <c r="F155" t="s">
        <v>49</v>
      </c>
      <c r="G155" t="s">
        <v>175</v>
      </c>
      <c r="H155">
        <v>99.241411922553723</v>
      </c>
      <c r="I155">
        <v>98.869564099904878</v>
      </c>
      <c r="J155">
        <v>99.359865841742263</v>
      </c>
      <c r="K155">
        <v>99.46228545442456</v>
      </c>
      <c r="L155">
        <v>99.947615825021145</v>
      </c>
      <c r="M155">
        <v>98.634038034249798</v>
      </c>
      <c r="N155">
        <v>99.188091054506714</v>
      </c>
      <c r="O155">
        <v>99.670324580718685</v>
      </c>
      <c r="P155">
        <v>99.345289198643911</v>
      </c>
      <c r="Q155">
        <v>100</v>
      </c>
      <c r="R155">
        <v>98.901568274683385</v>
      </c>
      <c r="S155">
        <v>99.461252456409099</v>
      </c>
      <c r="T155">
        <v>99.052596044793106</v>
      </c>
      <c r="U155">
        <v>99.677023142150645</v>
      </c>
      <c r="V155">
        <v>99.868009888088963</v>
      </c>
      <c r="W155" t="s">
        <v>353</v>
      </c>
      <c r="X155" t="s">
        <v>354</v>
      </c>
      <c r="Y155" t="s">
        <v>355</v>
      </c>
      <c r="Z155" t="s">
        <v>356</v>
      </c>
      <c r="AA155" t="s">
        <v>357</v>
      </c>
      <c r="AB155" t="s">
        <v>358</v>
      </c>
      <c r="AC155" t="s">
        <v>359</v>
      </c>
      <c r="AD155" t="s">
        <v>360</v>
      </c>
      <c r="AE155" t="s">
        <v>361</v>
      </c>
      <c r="AF155" t="s">
        <v>362</v>
      </c>
      <c r="AG155" t="s">
        <v>363</v>
      </c>
      <c r="AH155" t="s">
        <v>364</v>
      </c>
      <c r="AI155">
        <v>99.761218127431121</v>
      </c>
      <c r="AJ155">
        <v>99.490468149024309</v>
      </c>
      <c r="AK155">
        <v>99.763473267513262</v>
      </c>
      <c r="AL155">
        <v>98.616547019696412</v>
      </c>
      <c r="AM155">
        <v>99.78584857322349</v>
      </c>
      <c r="AN155">
        <v>99.658004132341262</v>
      </c>
      <c r="AO155">
        <v>99.617236012620978</v>
      </c>
      <c r="AP155">
        <v>99.903483307050493</v>
      </c>
      <c r="AQ155">
        <v>98.805088418821356</v>
      </c>
      <c r="AR155">
        <v>99.776920447641814</v>
      </c>
      <c r="AS155">
        <v>99.02401412567194</v>
      </c>
      <c r="AT155">
        <v>100</v>
      </c>
      <c r="AU155"/>
      <c r="AV155"/>
      <c r="AW155"/>
      <c r="AX155"/>
      <c r="AY155"/>
      <c r="AZ155"/>
      <c r="BA155"/>
      <c r="BB155"/>
      <c r="BC155"/>
      <c r="BD155"/>
      <c r="BE155"/>
      <c r="BF155"/>
      <c r="BG155"/>
      <c r="BH155"/>
      <c r="BI155"/>
      <c r="BJ155"/>
      <c r="BK155"/>
      <c r="BL155"/>
      <c r="BM155"/>
      <c r="BN155"/>
      <c r="BO155"/>
      <c r="BP155"/>
      <c r="BQ155"/>
      <c r="BR155"/>
      <c r="BS155"/>
      <c r="BT155"/>
      <c r="BU155"/>
    </row>
    <row r="156">
      <c r="A156" t="s">
        <v>397</v>
      </c>
      <c r="B156">
        <v>2018</v>
      </c>
      <c r="C156" t="s">
        <v>402</v>
      </c>
      <c r="D156">
        <v>135</v>
      </c>
      <c r="E156" t="s">
        <v>46</v>
      </c>
      <c r="F156" t="s">
        <v>45</v>
      </c>
      <c r="G156" t="s">
        <v>422</v>
      </c>
      <c r="H156">
        <v>35.694514975291227</v>
      </c>
      <c r="I156">
        <v>61.033918583252827</v>
      </c>
      <c r="J156">
        <v>87.63642125716315</v>
      </c>
      <c r="K156">
        <v>93.488607656541603</v>
      </c>
      <c r="L156">
        <v>89.966504436950146</v>
      </c>
      <c r="M156">
        <v>76.280729747418746</v>
      </c>
      <c r="N156">
        <v>91.073062916565604</v>
      </c>
      <c r="O156">
        <v>93.825918233335315</v>
      </c>
      <c r="P156">
        <v>96.723354622005303</v>
      </c>
      <c r="Q156">
        <v>97.549031171248558</v>
      </c>
      <c r="R156">
        <v>27.733433087011829</v>
      </c>
      <c r="S156">
        <v>40.101682199749241</v>
      </c>
      <c r="T156">
        <v>43.526351585416229</v>
      </c>
      <c r="U156">
        <v>55.592643994271143</v>
      </c>
      <c r="V156">
        <v>71.999283218662086</v>
      </c>
      <c r="W156" t="s">
        <v>353</v>
      </c>
      <c r="X156" t="s">
        <v>354</v>
      </c>
      <c r="Y156" t="s">
        <v>355</v>
      </c>
      <c r="Z156" t="s">
        <v>356</v>
      </c>
      <c r="AA156" t="s">
        <v>357</v>
      </c>
      <c r="AB156" t="s">
        <v>358</v>
      </c>
      <c r="AC156" t="s">
        <v>359</v>
      </c>
      <c r="AD156" t="s">
        <v>360</v>
      </c>
      <c r="AE156" t="s">
        <v>361</v>
      </c>
      <c r="AF156" t="s">
        <v>362</v>
      </c>
      <c r="AG156" t="s">
        <v>363</v>
      </c>
      <c r="AH156" t="s">
        <v>364</v>
      </c>
      <c r="AI156">
        <v>71.820385369065633</v>
      </c>
      <c r="AJ156">
        <v>75.766612536328608</v>
      </c>
      <c r="AK156">
        <v>88.462233979150668</v>
      </c>
      <c r="AL156">
        <v>50.729262923803141</v>
      </c>
      <c r="AM156">
        <v>47.451404931408369</v>
      </c>
      <c r="AN156">
        <v>69.877395497685086</v>
      </c>
      <c r="AO156">
        <v>82.177346700909737</v>
      </c>
      <c r="AP156">
        <v>66.495893211399405</v>
      </c>
      <c r="AQ156">
        <v>37.306417485754309</v>
      </c>
      <c r="AR156">
        <v>52.262684731775913</v>
      </c>
      <c r="AS156">
        <v>93.284789026065553</v>
      </c>
      <c r="AT156">
        <v>74.138231160681229</v>
      </c>
      <c r="AU156"/>
      <c r="AV156"/>
      <c r="AW156"/>
      <c r="AX156"/>
      <c r="AY156"/>
      <c r="AZ156"/>
      <c r="BA156"/>
      <c r="BB156"/>
      <c r="BC156"/>
      <c r="BD156"/>
      <c r="BE156"/>
      <c r="BF156"/>
      <c r="BG156"/>
      <c r="BH156"/>
      <c r="BI156"/>
      <c r="BJ156"/>
      <c r="BK156"/>
      <c r="BL156"/>
      <c r="BM156"/>
      <c r="BN156"/>
      <c r="BO156"/>
      <c r="BP156"/>
      <c r="BQ156"/>
      <c r="BR156"/>
      <c r="BS156"/>
      <c r="BT156"/>
      <c r="BU156"/>
    </row>
    <row r="157">
      <c r="A157" t="s">
        <v>397</v>
      </c>
      <c r="B157">
        <v>2018</v>
      </c>
      <c r="C157" t="s">
        <v>402</v>
      </c>
      <c r="D157">
        <v>136</v>
      </c>
      <c r="E157" t="s">
        <v>46</v>
      </c>
      <c r="F157" t="s">
        <v>44</v>
      </c>
      <c r="G157" t="s">
        <v>423</v>
      </c>
      <c r="H157">
        <v>13.53786827058846</v>
      </c>
      <c r="I157">
        <v>5.9389541233952903</v>
      </c>
      <c r="J157">
        <v>2.2235805840201919</v>
      </c>
      <c r="K157">
        <v>1.5459399489981021</v>
      </c>
      <c r="L157">
        <v>0.95288807649980201</v>
      </c>
      <c r="M157">
        <v>3.3913139851523271</v>
      </c>
      <c r="N157">
        <v>1.535551385391597</v>
      </c>
      <c r="O157">
        <v>1.0372610579324231</v>
      </c>
      <c r="P157">
        <v>0.96670376817658099</v>
      </c>
      <c r="Q157">
        <v>0.33995810166512502</v>
      </c>
      <c r="R157">
        <v>19.622713259134791</v>
      </c>
      <c r="S157">
        <v>10.287944351413289</v>
      </c>
      <c r="T157">
        <v>9.3091347292807178</v>
      </c>
      <c r="U157">
        <v>6.6386477005633351</v>
      </c>
      <c r="V157">
        <v>3.2325654617157422</v>
      </c>
      <c r="W157" t="s">
        <v>353</v>
      </c>
      <c r="X157" t="s">
        <v>354</v>
      </c>
      <c r="Y157" t="s">
        <v>355</v>
      </c>
      <c r="Z157" t="s">
        <v>356</v>
      </c>
      <c r="AA157" t="s">
        <v>357</v>
      </c>
      <c r="AB157" t="s">
        <v>358</v>
      </c>
      <c r="AC157" t="s">
        <v>359</v>
      </c>
      <c r="AD157" t="s">
        <v>360</v>
      </c>
      <c r="AE157" t="s">
        <v>361</v>
      </c>
      <c r="AF157" t="s">
        <v>362</v>
      </c>
      <c r="AG157" t="s">
        <v>363</v>
      </c>
      <c r="AH157" t="s">
        <v>364</v>
      </c>
      <c r="AI157">
        <v>0.98612628497391153</v>
      </c>
      <c r="AJ157">
        <v>17.078969797005289</v>
      </c>
      <c r="AK157">
        <v>1.113638515492152</v>
      </c>
      <c r="AL157">
        <v>12.28768211700007</v>
      </c>
      <c r="AM157">
        <v>2.4170656021656609</v>
      </c>
      <c r="AN157">
        <v>10.87830399686526</v>
      </c>
      <c r="AO157">
        <v>3.5635503823564498</v>
      </c>
      <c r="AP157">
        <v>14.7846131199647</v>
      </c>
      <c r="AQ157">
        <v>15.550628074949939</v>
      </c>
      <c r="AR157">
        <v>9.8088885007105926</v>
      </c>
      <c r="AS157">
        <v>0.3306337482485614</v>
      </c>
      <c r="AT157">
        <v>1.2344250451443479</v>
      </c>
      <c r="AU157"/>
      <c r="AV157"/>
      <c r="AW157"/>
      <c r="AX157"/>
      <c r="AY157"/>
      <c r="AZ157"/>
      <c r="BA157"/>
      <c r="BB157"/>
      <c r="BC157"/>
      <c r="BD157"/>
      <c r="BE157"/>
      <c r="BF157"/>
      <c r="BG157"/>
      <c r="BH157"/>
      <c r="BI157"/>
      <c r="BJ157"/>
      <c r="BK157"/>
      <c r="BL157"/>
      <c r="BM157"/>
      <c r="BN157"/>
      <c r="BO157"/>
      <c r="BP157"/>
      <c r="BQ157"/>
      <c r="BR157"/>
      <c r="BS157"/>
      <c r="BT157"/>
      <c r="BU157"/>
    </row>
    <row r="158">
      <c r="A158" t="s">
        <v>397</v>
      </c>
      <c r="B158">
        <v>2018</v>
      </c>
      <c r="C158" t="s">
        <v>402</v>
      </c>
      <c r="D158">
        <v>137</v>
      </c>
      <c r="E158" t="s">
        <v>46</v>
      </c>
      <c r="F158" t="s">
        <v>43</v>
      </c>
      <c r="G158" t="s">
        <v>424</v>
      </c>
      <c r="H158">
        <v>45.557221660458637</v>
      </c>
      <c r="I158">
        <v>29.27984210517932</v>
      </c>
      <c r="J158">
        <v>8.51207241433627</v>
      </c>
      <c r="K158">
        <v>4.1023265916161646</v>
      </c>
      <c r="L158">
        <v>7.9742656533963396</v>
      </c>
      <c r="M158">
        <v>18.01310766015898</v>
      </c>
      <c r="N158">
        <v>6.6647471536134928</v>
      </c>
      <c r="O158">
        <v>3.5065784408193741</v>
      </c>
      <c r="P158">
        <v>1.9976558323833</v>
      </c>
      <c r="Q158">
        <v>1.963083431871592</v>
      </c>
      <c r="R158">
        <v>47.486335244259173</v>
      </c>
      <c r="S158">
        <v>45.361342357973342</v>
      </c>
      <c r="T158">
        <v>40.803339104753377</v>
      </c>
      <c r="U158">
        <v>33.057605890765721</v>
      </c>
      <c r="V158">
        <v>21.774437035982071</v>
      </c>
      <c r="W158" t="s">
        <v>353</v>
      </c>
      <c r="X158" t="s">
        <v>354</v>
      </c>
      <c r="Y158" t="s">
        <v>355</v>
      </c>
      <c r="Z158" t="s">
        <v>356</v>
      </c>
      <c r="AA158" t="s">
        <v>357</v>
      </c>
      <c r="AB158" t="s">
        <v>358</v>
      </c>
      <c r="AC158" t="s">
        <v>359</v>
      </c>
      <c r="AD158" t="s">
        <v>360</v>
      </c>
      <c r="AE158" t="s">
        <v>361</v>
      </c>
      <c r="AF158" t="s">
        <v>362</v>
      </c>
      <c r="AG158" t="s">
        <v>363</v>
      </c>
      <c r="AH158" t="s">
        <v>364</v>
      </c>
      <c r="AI158">
        <v>26.207737650361139</v>
      </c>
      <c r="AJ158">
        <v>5.3239532801884479</v>
      </c>
      <c r="AK158">
        <v>8.5404552422162112</v>
      </c>
      <c r="AL158">
        <v>34.225132141650917</v>
      </c>
      <c r="AM158">
        <v>43.070475814749237</v>
      </c>
      <c r="AN158">
        <v>18.159034610919822</v>
      </c>
      <c r="AO158">
        <v>13.01622849447868</v>
      </c>
      <c r="AP158">
        <v>15.949845182457249</v>
      </c>
      <c r="AQ158">
        <v>44.363628098680117</v>
      </c>
      <c r="AR158">
        <v>37.354793420776787</v>
      </c>
      <c r="AS158">
        <v>3.691829250410724</v>
      </c>
      <c r="AT158">
        <v>24.211295228291601</v>
      </c>
      <c r="AU158"/>
      <c r="AV158"/>
      <c r="AW158"/>
      <c r="AX158"/>
      <c r="AY158"/>
      <c r="AZ158"/>
      <c r="BA158"/>
      <c r="BB158"/>
      <c r="BC158"/>
      <c r="BD158"/>
      <c r="BE158"/>
      <c r="BF158"/>
      <c r="BG158"/>
      <c r="BH158"/>
      <c r="BI158"/>
      <c r="BJ158"/>
      <c r="BK158"/>
      <c r="BL158"/>
      <c r="BM158"/>
      <c r="BN158"/>
      <c r="BO158"/>
      <c r="BP158"/>
      <c r="BQ158"/>
      <c r="BR158"/>
      <c r="BS158"/>
      <c r="BT158"/>
      <c r="BU158"/>
    </row>
    <row r="159">
      <c r="A159" t="s">
        <v>397</v>
      </c>
      <c r="B159">
        <v>2018</v>
      </c>
      <c r="C159" t="s">
        <v>402</v>
      </c>
      <c r="D159">
        <v>138</v>
      </c>
      <c r="E159" t="s">
        <v>46</v>
      </c>
      <c r="F159" t="s">
        <v>42</v>
      </c>
      <c r="G159" t="s">
        <v>175</v>
      </c>
      <c r="H159">
        <v>5.1930794819318118</v>
      </c>
      <c r="I159">
        <v>3.6906232965104731</v>
      </c>
      <c r="J159">
        <v>1.627925744480367</v>
      </c>
      <c r="K159">
        <v>0.86312580284430351</v>
      </c>
      <c r="L159">
        <v>1.1063418331536521</v>
      </c>
      <c r="M159">
        <v>2.2196606630743472</v>
      </c>
      <c r="N159">
        <v>0.72663854442932496</v>
      </c>
      <c r="O159">
        <v>1.6302422679128701</v>
      </c>
      <c r="P159">
        <v>0.31228577743489438</v>
      </c>
      <c r="Q159">
        <v>0.14792729521474501</v>
      </c>
      <c r="R159">
        <v>5.1147434822988664</v>
      </c>
      <c r="S159">
        <v>4.2490310908640474</v>
      </c>
      <c r="T159">
        <v>6.3611745805498039</v>
      </c>
      <c r="U159">
        <v>4.7111024143998907</v>
      </c>
      <c r="V159">
        <v>2.9937142836401298</v>
      </c>
      <c r="W159" t="s">
        <v>353</v>
      </c>
      <c r="X159" t="s">
        <v>354</v>
      </c>
      <c r="Y159" t="s">
        <v>355</v>
      </c>
      <c r="Z159" t="s">
        <v>356</v>
      </c>
      <c r="AA159" t="s">
        <v>357</v>
      </c>
      <c r="AB159" t="s">
        <v>358</v>
      </c>
      <c r="AC159" t="s">
        <v>359</v>
      </c>
      <c r="AD159" t="s">
        <v>360</v>
      </c>
      <c r="AE159" t="s">
        <v>361</v>
      </c>
      <c r="AF159" t="s">
        <v>362</v>
      </c>
      <c r="AG159" t="s">
        <v>363</v>
      </c>
      <c r="AH159" t="s">
        <v>364</v>
      </c>
      <c r="AI159">
        <v>0.98575069559961903</v>
      </c>
      <c r="AJ159">
        <v>1.8304643864777981</v>
      </c>
      <c r="AK159">
        <v>1.883672263141196</v>
      </c>
      <c r="AL159">
        <v>2.7579228175456452</v>
      </c>
      <c r="AM159">
        <v>7.0610536516765787</v>
      </c>
      <c r="AN159">
        <v>1.085265894529438</v>
      </c>
      <c r="AO159">
        <v>1.242874422255327</v>
      </c>
      <c r="AP159">
        <v>2.769648486178562</v>
      </c>
      <c r="AQ159">
        <v>2.7000363216087582</v>
      </c>
      <c r="AR159">
        <v>0.57363334673672262</v>
      </c>
      <c r="AS159">
        <v>2.6927479752751009</v>
      </c>
      <c r="AT159">
        <v>0.23230801321436509</v>
      </c>
      <c r="AU159"/>
      <c r="AV159"/>
      <c r="AW159"/>
      <c r="AX159"/>
      <c r="AY159"/>
      <c r="AZ159"/>
      <c r="BA159"/>
      <c r="BB159"/>
      <c r="BC159"/>
      <c r="BD159"/>
      <c r="BE159"/>
      <c r="BF159"/>
      <c r="BG159"/>
      <c r="BH159"/>
      <c r="BI159"/>
      <c r="BJ159"/>
      <c r="BK159"/>
      <c r="BL159"/>
      <c r="BM159"/>
      <c r="BN159"/>
      <c r="BO159"/>
      <c r="BP159"/>
      <c r="BQ159"/>
      <c r="BR159"/>
      <c r="BS159"/>
      <c r="BT159"/>
      <c r="BU159"/>
    </row>
    <row r="160">
      <c r="A160" t="s">
        <v>397</v>
      </c>
      <c r="B160">
        <v>2018</v>
      </c>
      <c r="C160" t="s">
        <v>402</v>
      </c>
      <c r="D160">
        <v>139</v>
      </c>
      <c r="E160" t="s">
        <v>46</v>
      </c>
      <c r="F160" t="s">
        <v>19</v>
      </c>
      <c r="G160" t="s">
        <v>175</v>
      </c>
      <c r="H160">
        <v>0.017315611729840599</v>
      </c>
      <c r="I160">
        <v>0.056661891662204297</v>
      </c>
      <c r="J160">
        <v>0</v>
      </c>
      <c r="K160">
        <v>0</v>
      </c>
      <c r="L160">
        <v>0</v>
      </c>
      <c r="M160">
        <v>0.095187944195633103</v>
      </c>
      <c r="N160">
        <v>0</v>
      </c>
      <c r="O160">
        <v>0</v>
      </c>
      <c r="P160">
        <v>0</v>
      </c>
      <c r="Q160">
        <v>0</v>
      </c>
      <c r="R160">
        <v>0.042774927295373702</v>
      </c>
      <c r="S160">
        <v>0</v>
      </c>
      <c r="T160">
        <v>0</v>
      </c>
      <c r="U160">
        <v>0</v>
      </c>
      <c r="V160">
        <v>0</v>
      </c>
      <c r="W160" t="s">
        <v>353</v>
      </c>
      <c r="X160" t="s">
        <v>354</v>
      </c>
      <c r="Y160" t="s">
        <v>355</v>
      </c>
      <c r="Z160" t="s">
        <v>356</v>
      </c>
      <c r="AA160" t="s">
        <v>357</v>
      </c>
      <c r="AB160" t="s">
        <v>358</v>
      </c>
      <c r="AC160" t="s">
        <v>359</v>
      </c>
      <c r="AD160" t="s">
        <v>360</v>
      </c>
      <c r="AE160" t="s">
        <v>361</v>
      </c>
      <c r="AF160" t="s">
        <v>362</v>
      </c>
      <c r="AG160" t="s">
        <v>363</v>
      </c>
      <c r="AH160" t="s">
        <v>364</v>
      </c>
      <c r="AI160">
        <v>0</v>
      </c>
      <c r="AJ160">
        <v>0</v>
      </c>
      <c r="AK160">
        <v>0</v>
      </c>
      <c r="AL160">
        <v>0</v>
      </c>
      <c r="AM160">
        <v>0</v>
      </c>
      <c r="AN160">
        <v>0</v>
      </c>
      <c r="AO160">
        <v>0</v>
      </c>
      <c r="AP160">
        <v>0</v>
      </c>
      <c r="AQ160">
        <v>0.079290019006939105</v>
      </c>
      <c r="AR160">
        <v>0</v>
      </c>
      <c r="AS160">
        <v>0</v>
      </c>
      <c r="AT160">
        <v>0.18374055266826331</v>
      </c>
      <c r="AU160"/>
      <c r="AV160"/>
      <c r="AW160"/>
      <c r="AX160"/>
      <c r="AY160"/>
      <c r="AZ160"/>
      <c r="BA160"/>
      <c r="BB160"/>
      <c r="BC160"/>
      <c r="BD160"/>
      <c r="BE160"/>
      <c r="BF160"/>
      <c r="BG160"/>
      <c r="BH160"/>
      <c r="BI160"/>
      <c r="BJ160"/>
      <c r="BK160"/>
      <c r="BL160"/>
      <c r="BM160"/>
      <c r="BN160"/>
      <c r="BO160"/>
      <c r="BP160"/>
      <c r="BQ160"/>
      <c r="BR160"/>
      <c r="BS160"/>
      <c r="BT160"/>
      <c r="BU160"/>
    </row>
    <row r="161">
      <c r="A161" t="s">
        <v>397</v>
      </c>
      <c r="B161">
        <v>2018</v>
      </c>
      <c r="C161" t="s">
        <v>402</v>
      </c>
      <c r="D161">
        <v>148</v>
      </c>
      <c r="E161" t="s">
        <v>109</v>
      </c>
      <c r="F161" t="s">
        <v>50</v>
      </c>
      <c r="G161" t="s">
        <v>175</v>
      </c>
      <c r="H161">
        <v>0.71906264147793086</v>
      </c>
      <c r="I161">
        <v>1.088075243049127</v>
      </c>
      <c r="J161">
        <v>0.62971324949624452</v>
      </c>
      <c r="K161">
        <v>0.53307339258693121</v>
      </c>
      <c r="L161">
        <v>0.051804626937113497</v>
      </c>
      <c r="M161">
        <v>1.334342014210161</v>
      </c>
      <c r="N161">
        <v>0.80600930214967925</v>
      </c>
      <c r="O161">
        <v>0.32430091124926719</v>
      </c>
      <c r="P161">
        <v>0.65266623264014056</v>
      </c>
      <c r="Q161">
        <v>0</v>
      </c>
      <c r="R161">
        <v>1.0417799068665861</v>
      </c>
      <c r="S161">
        <v>0.515855992962445</v>
      </c>
      <c r="T161">
        <v>0.887137935633173</v>
      </c>
      <c r="U161">
        <v>0.30776108730126139</v>
      </c>
      <c r="V161">
        <v>0.12803870507778001</v>
      </c>
      <c r="W161" t="s">
        <v>353</v>
      </c>
      <c r="X161" t="s">
        <v>354</v>
      </c>
      <c r="Y161" t="s">
        <v>355</v>
      </c>
      <c r="Z161" t="s">
        <v>356</v>
      </c>
      <c r="AA161" t="s">
        <v>357</v>
      </c>
      <c r="AB161" t="s">
        <v>358</v>
      </c>
      <c r="AC161" t="s">
        <v>359</v>
      </c>
      <c r="AD161" t="s">
        <v>360</v>
      </c>
      <c r="AE161" t="s">
        <v>361</v>
      </c>
      <c r="AF161" t="s">
        <v>362</v>
      </c>
      <c r="AG161" t="s">
        <v>363</v>
      </c>
      <c r="AH161" t="s">
        <v>364</v>
      </c>
      <c r="AI161">
        <v>0.23642807859907039</v>
      </c>
      <c r="AJ161">
        <v>0.50020505190580056</v>
      </c>
      <c r="AK161">
        <v>0.2320713440319605</v>
      </c>
      <c r="AL161">
        <v>1.345298414889796</v>
      </c>
      <c r="AM161">
        <v>0.1990300796359766</v>
      </c>
      <c r="AN161">
        <v>0.33828430314635061</v>
      </c>
      <c r="AO161">
        <v>0.37800671168230071</v>
      </c>
      <c r="AP161">
        <v>0.093843519824315394</v>
      </c>
      <c r="AQ161">
        <v>1.1617010888559509</v>
      </c>
      <c r="AR161">
        <v>0.2217998936561264</v>
      </c>
      <c r="AS161">
        <v>0.94970503445812848</v>
      </c>
      <c r="AT161">
        <v>0</v>
      </c>
      <c r="AU161"/>
      <c r="AV161"/>
      <c r="AW161"/>
      <c r="AX161"/>
      <c r="AY161"/>
      <c r="AZ161"/>
      <c r="BA161"/>
      <c r="BB161"/>
      <c r="BC161"/>
      <c r="BD161"/>
      <c r="BE161"/>
      <c r="BF161"/>
      <c r="BG161"/>
      <c r="BH161"/>
      <c r="BI161"/>
      <c r="BJ161"/>
      <c r="BK161"/>
      <c r="BL161"/>
      <c r="BM161"/>
      <c r="BN161"/>
      <c r="BO161"/>
      <c r="BP161"/>
      <c r="BQ161"/>
      <c r="BR161"/>
      <c r="BS161"/>
      <c r="BT161"/>
      <c r="BU161"/>
    </row>
    <row r="162">
      <c r="A162" t="s">
        <v>397</v>
      </c>
      <c r="B162">
        <v>2018</v>
      </c>
      <c r="C162" t="s">
        <v>402</v>
      </c>
      <c r="D162">
        <v>149</v>
      </c>
      <c r="E162" t="s">
        <v>109</v>
      </c>
      <c r="F162" t="s">
        <v>49</v>
      </c>
      <c r="G162" t="s">
        <v>175</v>
      </c>
      <c r="H162">
        <v>94.070542264860407</v>
      </c>
      <c r="I162">
        <v>95.164639568778199</v>
      </c>
      <c r="J162">
        <v>97.742361006023344</v>
      </c>
      <c r="K162">
        <v>98.603800804568792</v>
      </c>
      <c r="L162">
        <v>98.841853539909224</v>
      </c>
      <c r="M162">
        <v>96.350809378519855</v>
      </c>
      <c r="N162">
        <v>98.467352153421032</v>
      </c>
      <c r="O162">
        <v>98.045456820837842</v>
      </c>
      <c r="P162">
        <v>99.035047989925005</v>
      </c>
      <c r="Q162">
        <v>99.852072704785272</v>
      </c>
      <c r="R162">
        <v>93.800701683539188</v>
      </c>
      <c r="S162">
        <v>95.235112916173534</v>
      </c>
      <c r="T162">
        <v>92.751687483817179</v>
      </c>
      <c r="U162">
        <v>94.981136498298895</v>
      </c>
      <c r="V162">
        <v>96.878247011282099</v>
      </c>
      <c r="W162" t="s">
        <v>353</v>
      </c>
      <c r="X162" t="s">
        <v>354</v>
      </c>
      <c r="Y162" t="s">
        <v>355</v>
      </c>
      <c r="Z162" t="s">
        <v>356</v>
      </c>
      <c r="AA162" t="s">
        <v>357</v>
      </c>
      <c r="AB162" t="s">
        <v>358</v>
      </c>
      <c r="AC162" t="s">
        <v>359</v>
      </c>
      <c r="AD162" t="s">
        <v>360</v>
      </c>
      <c r="AE162" t="s">
        <v>361</v>
      </c>
      <c r="AF162" t="s">
        <v>362</v>
      </c>
      <c r="AG162" t="s">
        <v>363</v>
      </c>
      <c r="AH162" t="s">
        <v>364</v>
      </c>
      <c r="AI162">
        <v>98.777821225801347</v>
      </c>
      <c r="AJ162">
        <v>97.669330561616334</v>
      </c>
      <c r="AK162">
        <v>97.884256392826842</v>
      </c>
      <c r="AL162">
        <v>95.896778767564513</v>
      </c>
      <c r="AM162">
        <v>92.739916268687423</v>
      </c>
      <c r="AN162">
        <v>98.576449802324262</v>
      </c>
      <c r="AO162">
        <v>98.379118866062427</v>
      </c>
      <c r="AP162">
        <v>97.136507993997085</v>
      </c>
      <c r="AQ162">
        <v>96.058972570528439</v>
      </c>
      <c r="AR162">
        <v>99.204566759607161</v>
      </c>
      <c r="AS162">
        <v>96.357546990266755</v>
      </c>
      <c r="AT162">
        <v>99.583951434117367</v>
      </c>
      <c r="AU162"/>
      <c r="AV162"/>
      <c r="AW162"/>
      <c r="AX162"/>
      <c r="AY162"/>
      <c r="AZ162"/>
      <c r="BA162"/>
      <c r="BB162"/>
      <c r="BC162"/>
      <c r="BD162"/>
      <c r="BE162"/>
      <c r="BF162"/>
      <c r="BG162"/>
      <c r="BH162"/>
      <c r="BI162"/>
      <c r="BJ162"/>
      <c r="BK162"/>
      <c r="BL162"/>
      <c r="BM162"/>
      <c r="BN162"/>
      <c r="BO162"/>
      <c r="BP162"/>
      <c r="BQ162"/>
      <c r="BR162"/>
      <c r="BS162"/>
      <c r="BT162"/>
      <c r="BU162"/>
    </row>
    <row r="163">
      <c r="A163" t="s">
        <v>397</v>
      </c>
      <c r="B163">
        <v>2018</v>
      </c>
      <c r="C163" t="s">
        <v>402</v>
      </c>
      <c r="D163">
        <v>150</v>
      </c>
      <c r="E163" t="s">
        <v>109</v>
      </c>
      <c r="F163" t="s">
        <v>111</v>
      </c>
      <c r="G163" t="s">
        <v>175</v>
      </c>
      <c r="H163">
        <v>5.2103950936616519</v>
      </c>
      <c r="I163">
        <v>3.747285188172679</v>
      </c>
      <c r="J163">
        <v>1.627925744480367</v>
      </c>
      <c r="K163">
        <v>0.86312580284430351</v>
      </c>
      <c r="L163">
        <v>1.1063418331536521</v>
      </c>
      <c r="M163">
        <v>2.3148486072699801</v>
      </c>
      <c r="N163">
        <v>0.72663854442932496</v>
      </c>
      <c r="O163">
        <v>1.6302422679128701</v>
      </c>
      <c r="P163">
        <v>0.31228577743489438</v>
      </c>
      <c r="Q163">
        <v>0.14792729521474501</v>
      </c>
      <c r="R163">
        <v>5.1575184095942399</v>
      </c>
      <c r="S163">
        <v>4.2490310908640474</v>
      </c>
      <c r="T163">
        <v>6.3611745805498039</v>
      </c>
      <c r="U163">
        <v>4.7111024143998907</v>
      </c>
      <c r="V163">
        <v>2.9937142836401298</v>
      </c>
      <c r="W163" t="s">
        <v>353</v>
      </c>
      <c r="X163" t="s">
        <v>354</v>
      </c>
      <c r="Y163" t="s">
        <v>355</v>
      </c>
      <c r="Z163" t="s">
        <v>356</v>
      </c>
      <c r="AA163" t="s">
        <v>357</v>
      </c>
      <c r="AB163" t="s">
        <v>358</v>
      </c>
      <c r="AC163" t="s">
        <v>359</v>
      </c>
      <c r="AD163" t="s">
        <v>360</v>
      </c>
      <c r="AE163" t="s">
        <v>361</v>
      </c>
      <c r="AF163" t="s">
        <v>362</v>
      </c>
      <c r="AG163" t="s">
        <v>363</v>
      </c>
      <c r="AH163" t="s">
        <v>364</v>
      </c>
      <c r="AI163">
        <v>0.98575069559961903</v>
      </c>
      <c r="AJ163">
        <v>1.8304643864777981</v>
      </c>
      <c r="AK163">
        <v>1.883672263141196</v>
      </c>
      <c r="AL163">
        <v>2.7579228175456452</v>
      </c>
      <c r="AM163">
        <v>7.0610536516765787</v>
      </c>
      <c r="AN163">
        <v>1.085265894529438</v>
      </c>
      <c r="AO163">
        <v>1.242874422255327</v>
      </c>
      <c r="AP163">
        <v>2.769648486178562</v>
      </c>
      <c r="AQ163">
        <v>2.7793263406156981</v>
      </c>
      <c r="AR163">
        <v>0.57363334673672262</v>
      </c>
      <c r="AS163">
        <v>2.6927479752751009</v>
      </c>
      <c r="AT163">
        <v>0.41604856588262829</v>
      </c>
      <c r="AU163"/>
      <c r="AV163"/>
      <c r="AW163"/>
      <c r="AX163"/>
      <c r="AY163"/>
      <c r="AZ163"/>
      <c r="BA163"/>
      <c r="BB163"/>
      <c r="BC163"/>
      <c r="BD163"/>
      <c r="BE163"/>
      <c r="BF163"/>
      <c r="BG163"/>
      <c r="BH163"/>
      <c r="BI163"/>
      <c r="BJ163"/>
      <c r="BK163"/>
      <c r="BL163"/>
      <c r="BM163"/>
      <c r="BN163"/>
      <c r="BO163"/>
      <c r="BP163"/>
      <c r="BQ163"/>
      <c r="BR163"/>
      <c r="BS163"/>
      <c r="BT163"/>
      <c r="BU163"/>
    </row>
    <row r="164">
      <c r="A164" t="s">
        <v>397</v>
      </c>
      <c r="B164">
        <v>2018</v>
      </c>
      <c r="C164" t="s">
        <v>402</v>
      </c>
      <c r="D164">
        <v>151</v>
      </c>
      <c r="E164" t="s">
        <v>110</v>
      </c>
      <c r="F164" t="s">
        <v>50</v>
      </c>
      <c r="G164" t="s">
        <v>175</v>
      </c>
      <c r="H164">
        <v>0.71918717313644198</v>
      </c>
      <c r="I164">
        <v>1.127713368066233</v>
      </c>
      <c r="J164">
        <v>0.62971324949624452</v>
      </c>
      <c r="K164">
        <v>0.53307339258693121</v>
      </c>
      <c r="L164">
        <v>0.051804626937113497</v>
      </c>
      <c r="M164">
        <v>1.4011915606443719</v>
      </c>
      <c r="N164">
        <v>0.80600930214967925</v>
      </c>
      <c r="O164">
        <v>0.32430091124926719</v>
      </c>
      <c r="P164">
        <v>0.65266623264014056</v>
      </c>
      <c r="Q164">
        <v>0</v>
      </c>
      <c r="R164">
        <v>1.042225718159782</v>
      </c>
      <c r="S164">
        <v>0.515855992962445</v>
      </c>
      <c r="T164">
        <v>0.887137935633173</v>
      </c>
      <c r="U164">
        <v>0.30776108730126139</v>
      </c>
      <c r="V164">
        <v>0.12803870507778001</v>
      </c>
      <c r="W164" t="s">
        <v>353</v>
      </c>
      <c r="X164" t="s">
        <v>354</v>
      </c>
      <c r="Y164" t="s">
        <v>355</v>
      </c>
      <c r="Z164" t="s">
        <v>356</v>
      </c>
      <c r="AA164" t="s">
        <v>357</v>
      </c>
      <c r="AB164" t="s">
        <v>358</v>
      </c>
      <c r="AC164" t="s">
        <v>359</v>
      </c>
      <c r="AD164" t="s">
        <v>360</v>
      </c>
      <c r="AE164" t="s">
        <v>361</v>
      </c>
      <c r="AF164" t="s">
        <v>362</v>
      </c>
      <c r="AG164" t="s">
        <v>363</v>
      </c>
      <c r="AH164" t="s">
        <v>364</v>
      </c>
      <c r="AI164">
        <v>0.23642807859907039</v>
      </c>
      <c r="AJ164">
        <v>0.50020505190580056</v>
      </c>
      <c r="AK164">
        <v>0.2320713440319605</v>
      </c>
      <c r="AL164">
        <v>1.345298414889796</v>
      </c>
      <c r="AM164">
        <v>0.1990300796359766</v>
      </c>
      <c r="AN164">
        <v>0.33828430314635061</v>
      </c>
      <c r="AO164">
        <v>0.37800671168230071</v>
      </c>
      <c r="AP164">
        <v>0.093843519824315394</v>
      </c>
      <c r="AQ164">
        <v>1.3413146710238071</v>
      </c>
      <c r="AR164">
        <v>0.2217998936561264</v>
      </c>
      <c r="AS164">
        <v>0.94970503445812848</v>
      </c>
      <c r="AT164">
        <v>0</v>
      </c>
      <c r="AU164"/>
      <c r="AV164"/>
      <c r="AW164"/>
      <c r="AX164"/>
      <c r="AY164"/>
      <c r="AZ164"/>
      <c r="BA164"/>
      <c r="BB164"/>
      <c r="BC164"/>
      <c r="BD164"/>
      <c r="BE164"/>
      <c r="BF164"/>
      <c r="BG164"/>
      <c r="BH164"/>
      <c r="BI164"/>
      <c r="BJ164"/>
      <c r="BK164"/>
      <c r="BL164"/>
      <c r="BM164"/>
      <c r="BN164"/>
      <c r="BO164"/>
      <c r="BP164"/>
      <c r="BQ164"/>
      <c r="BR164"/>
      <c r="BS164"/>
      <c r="BT164"/>
      <c r="BU164"/>
    </row>
    <row r="165">
      <c r="A165" t="s">
        <v>397</v>
      </c>
      <c r="B165">
        <v>2018</v>
      </c>
      <c r="C165" t="s">
        <v>402</v>
      </c>
      <c r="D165">
        <v>152</v>
      </c>
      <c r="E165" t="s">
        <v>110</v>
      </c>
      <c r="F165" t="s">
        <v>49</v>
      </c>
      <c r="G165" t="s">
        <v>175</v>
      </c>
      <c r="H165">
        <v>99.280812826863539</v>
      </c>
      <c r="I165">
        <v>98.872286631933747</v>
      </c>
      <c r="J165">
        <v>99.370286750503752</v>
      </c>
      <c r="K165">
        <v>99.466926607413058</v>
      </c>
      <c r="L165">
        <v>99.948195373062887</v>
      </c>
      <c r="M165">
        <v>98.598808439355608</v>
      </c>
      <c r="N165">
        <v>99.193990697850325</v>
      </c>
      <c r="O165">
        <v>99.675699088750719</v>
      </c>
      <c r="P165">
        <v>99.347333767359885</v>
      </c>
      <c r="Q165">
        <v>100</v>
      </c>
      <c r="R165">
        <v>98.957774281840216</v>
      </c>
      <c r="S165">
        <v>99.484144007037528</v>
      </c>
      <c r="T165">
        <v>99.112862064366837</v>
      </c>
      <c r="U165">
        <v>99.692238912698713</v>
      </c>
      <c r="V165">
        <v>99.871961294922201</v>
      </c>
      <c r="W165" t="s">
        <v>353</v>
      </c>
      <c r="X165" t="s">
        <v>354</v>
      </c>
      <c r="Y165" t="s">
        <v>355</v>
      </c>
      <c r="Z165" t="s">
        <v>356</v>
      </c>
      <c r="AA165" t="s">
        <v>357</v>
      </c>
      <c r="AB165" t="s">
        <v>358</v>
      </c>
      <c r="AC165" t="s">
        <v>359</v>
      </c>
      <c r="AD165" t="s">
        <v>360</v>
      </c>
      <c r="AE165" t="s">
        <v>361</v>
      </c>
      <c r="AF165" t="s">
        <v>362</v>
      </c>
      <c r="AG165" t="s">
        <v>363</v>
      </c>
      <c r="AH165" t="s">
        <v>364</v>
      </c>
      <c r="AI165">
        <v>99.763571921400938</v>
      </c>
      <c r="AJ165">
        <v>99.499794948094177</v>
      </c>
      <c r="AK165">
        <v>99.767928655968035</v>
      </c>
      <c r="AL165">
        <v>98.654701585110189</v>
      </c>
      <c r="AM165">
        <v>99.800969920364011</v>
      </c>
      <c r="AN165">
        <v>99.661715696853662</v>
      </c>
      <c r="AO165">
        <v>99.621993288317711</v>
      </c>
      <c r="AP165">
        <v>99.906156480175696</v>
      </c>
      <c r="AQ165">
        <v>98.658685328976247</v>
      </c>
      <c r="AR165">
        <v>99.778200106343874</v>
      </c>
      <c r="AS165">
        <v>99.05029496554188</v>
      </c>
      <c r="AT165">
        <v>100</v>
      </c>
      <c r="AU165"/>
      <c r="AV165"/>
      <c r="AW165"/>
      <c r="AX165"/>
      <c r="AY165"/>
      <c r="AZ165"/>
      <c r="BA165"/>
      <c r="BB165"/>
      <c r="BC165"/>
      <c r="BD165"/>
      <c r="BE165"/>
      <c r="BF165"/>
      <c r="BG165"/>
      <c r="BH165"/>
      <c r="BI165"/>
      <c r="BJ165"/>
      <c r="BK165"/>
      <c r="BL165"/>
      <c r="BM165"/>
      <c r="BN165"/>
      <c r="BO165"/>
      <c r="BP165"/>
      <c r="BQ165"/>
      <c r="BR165"/>
      <c r="BS165"/>
      <c r="BT165"/>
      <c r="BU165"/>
    </row>
    <row r="166">
      <c r="A166" t="s">
        <v>397</v>
      </c>
      <c r="B166">
        <v>2018</v>
      </c>
      <c r="C166" t="s">
        <v>402</v>
      </c>
      <c r="D166">
        <v>153</v>
      </c>
      <c r="E166" t="s">
        <v>63</v>
      </c>
      <c r="F166" t="s">
        <v>165</v>
      </c>
      <c r="G166" t="s">
        <v>175</v>
      </c>
      <c r="H166">
        <v>35.694514975291227</v>
      </c>
      <c r="I166">
        <v>61.033918583252827</v>
      </c>
      <c r="J166">
        <v>87.63642125716315</v>
      </c>
      <c r="K166">
        <v>93.488607656541603</v>
      </c>
      <c r="L166">
        <v>89.966504436950146</v>
      </c>
      <c r="M166">
        <v>76.280729747418746</v>
      </c>
      <c r="N166">
        <v>91.073062916565604</v>
      </c>
      <c r="O166">
        <v>93.825918233335315</v>
      </c>
      <c r="P166">
        <v>96.723354622005303</v>
      </c>
      <c r="Q166">
        <v>97.549031171248558</v>
      </c>
      <c r="R166">
        <v>27.733433087011829</v>
      </c>
      <c r="S166">
        <v>40.101682199749241</v>
      </c>
      <c r="T166">
        <v>43.526351585416229</v>
      </c>
      <c r="U166">
        <v>55.592643994271143</v>
      </c>
      <c r="V166">
        <v>71.999283218662086</v>
      </c>
      <c r="W166" t="s">
        <v>353</v>
      </c>
      <c r="X166" t="s">
        <v>354</v>
      </c>
      <c r="Y166" t="s">
        <v>355</v>
      </c>
      <c r="Z166" t="s">
        <v>356</v>
      </c>
      <c r="AA166" t="s">
        <v>357</v>
      </c>
      <c r="AB166" t="s">
        <v>358</v>
      </c>
      <c r="AC166" t="s">
        <v>359</v>
      </c>
      <c r="AD166" t="s">
        <v>360</v>
      </c>
      <c r="AE166" t="s">
        <v>361</v>
      </c>
      <c r="AF166" t="s">
        <v>362</v>
      </c>
      <c r="AG166" t="s">
        <v>363</v>
      </c>
      <c r="AH166" t="s">
        <v>364</v>
      </c>
      <c r="AI166">
        <v>71.820385369065633</v>
      </c>
      <c r="AJ166">
        <v>75.766612536328608</v>
      </c>
      <c r="AK166">
        <v>88.462233979150668</v>
      </c>
      <c r="AL166">
        <v>50.729262923803141</v>
      </c>
      <c r="AM166">
        <v>47.451404931408369</v>
      </c>
      <c r="AN166">
        <v>69.877395497685086</v>
      </c>
      <c r="AO166">
        <v>82.177346700909737</v>
      </c>
      <c r="AP166">
        <v>66.495893211399405</v>
      </c>
      <c r="AQ166">
        <v>37.306417485754309</v>
      </c>
      <c r="AR166">
        <v>52.262684731775913</v>
      </c>
      <c r="AS166">
        <v>93.284789026065553</v>
      </c>
      <c r="AT166">
        <v>74.138231160681229</v>
      </c>
      <c r="AU166">
        <v>3753.5120680000032</v>
      </c>
      <c r="AV166">
        <v>6416.9970950000024</v>
      </c>
      <c r="AW166">
        <v>9218.4902219999458</v>
      </c>
      <c r="AX166">
        <v>9822.8486449999928</v>
      </c>
      <c r="AY166">
        <v>9465.2078239999992</v>
      </c>
      <c r="AZ166">
        <v>4774.0234709999941</v>
      </c>
      <c r="BA166">
        <v>5701.7217169999867</v>
      </c>
      <c r="BB166">
        <v>5870.8636039999947</v>
      </c>
      <c r="BC166">
        <v>6053.5536830000019</v>
      </c>
      <c r="BD166">
        <v>6106.1429049999988</v>
      </c>
      <c r="BE166">
        <v>1180.5612499999991</v>
      </c>
      <c r="BF166">
        <v>1707.2449369999999</v>
      </c>
      <c r="BG166">
        <v>1851.8331680000019</v>
      </c>
      <c r="BH166">
        <v>2366.2926400000019</v>
      </c>
      <c r="BI166">
        <v>3064.8184789999991</v>
      </c>
      <c r="BJ166">
        <v>1685.608647</v>
      </c>
      <c r="BK166">
        <v>1743.6541859999979</v>
      </c>
      <c r="BL166">
        <v>4606.9444340000036</v>
      </c>
      <c r="BM166">
        <v>2608.6928799999991</v>
      </c>
      <c r="BN166">
        <v>2545.2632079999998</v>
      </c>
      <c r="BO166">
        <v>842.85675199999957</v>
      </c>
      <c r="BP166">
        <v>3581.9517210000031</v>
      </c>
      <c r="BQ166">
        <v>953.38808199999926</v>
      </c>
      <c r="BR166">
        <v>856.72057000000007</v>
      </c>
      <c r="BS166">
        <v>1919.762490000001</v>
      </c>
      <c r="BT166">
        <v>14928.46530499998</v>
      </c>
      <c r="BU166">
        <v>2403.7475790000062</v>
      </c>
    </row>
    <row r="167">
      <c r="A167" t="s">
        <v>397</v>
      </c>
      <c r="B167">
        <v>2018</v>
      </c>
      <c r="C167" t="s">
        <v>402</v>
      </c>
      <c r="D167">
        <v>154</v>
      </c>
      <c r="E167" t="s">
        <v>63</v>
      </c>
      <c r="F167" t="s">
        <v>166</v>
      </c>
      <c r="G167" t="s">
        <v>175</v>
      </c>
      <c r="H167">
        <v>13.53786827058846</v>
      </c>
      <c r="I167">
        <v>5.9389541233952903</v>
      </c>
      <c r="J167">
        <v>2.2235805840201919</v>
      </c>
      <c r="K167">
        <v>1.5459399489981021</v>
      </c>
      <c r="L167">
        <v>0.95288807649980201</v>
      </c>
      <c r="M167">
        <v>3.3913139851523271</v>
      </c>
      <c r="N167">
        <v>1.535551385391597</v>
      </c>
      <c r="O167">
        <v>1.0372610579324231</v>
      </c>
      <c r="P167">
        <v>0.96670376817658099</v>
      </c>
      <c r="Q167">
        <v>0.33995810166512502</v>
      </c>
      <c r="R167">
        <v>19.622713259134791</v>
      </c>
      <c r="S167">
        <v>10.287944351413289</v>
      </c>
      <c r="T167">
        <v>9.3091347292807178</v>
      </c>
      <c r="U167">
        <v>6.6386477005633351</v>
      </c>
      <c r="V167">
        <v>3.2325654617157422</v>
      </c>
      <c r="W167" t="s">
        <v>353</v>
      </c>
      <c r="X167" t="s">
        <v>354</v>
      </c>
      <c r="Y167" t="s">
        <v>355</v>
      </c>
      <c r="Z167" t="s">
        <v>356</v>
      </c>
      <c r="AA167" t="s">
        <v>357</v>
      </c>
      <c r="AB167" t="s">
        <v>358</v>
      </c>
      <c r="AC167" t="s">
        <v>359</v>
      </c>
      <c r="AD167" t="s">
        <v>360</v>
      </c>
      <c r="AE167" t="s">
        <v>361</v>
      </c>
      <c r="AF167" t="s">
        <v>362</v>
      </c>
      <c r="AG167" t="s">
        <v>363</v>
      </c>
      <c r="AH167" t="s">
        <v>364</v>
      </c>
      <c r="AI167">
        <v>0.98612628497391153</v>
      </c>
      <c r="AJ167">
        <v>17.078969797005289</v>
      </c>
      <c r="AK167">
        <v>1.113638515492152</v>
      </c>
      <c r="AL167">
        <v>12.28768211700007</v>
      </c>
      <c r="AM167">
        <v>2.4170656021656609</v>
      </c>
      <c r="AN167">
        <v>10.87830399686526</v>
      </c>
      <c r="AO167">
        <v>3.5635503823564498</v>
      </c>
      <c r="AP167">
        <v>14.7846131199647</v>
      </c>
      <c r="AQ167">
        <v>15.550628074949939</v>
      </c>
      <c r="AR167">
        <v>9.8088885007105926</v>
      </c>
      <c r="AS167">
        <v>0.3306337482485614</v>
      </c>
      <c r="AT167">
        <v>1.2344250451443479</v>
      </c>
      <c r="AU167">
        <v>1423.595528999999</v>
      </c>
      <c r="AV167">
        <v>624.41102000000012</v>
      </c>
      <c r="AW167">
        <v>233.89882399999999</v>
      </c>
      <c r="AX167">
        <v>162.43192099999999</v>
      </c>
      <c r="AY167">
        <v>100.25157400000001</v>
      </c>
      <c r="AZ167">
        <v>212.24511899999999</v>
      </c>
      <c r="BA167">
        <v>96.134756000000024</v>
      </c>
      <c r="BB167">
        <v>64.903369000000012</v>
      </c>
      <c r="BC167">
        <v>60.502380000000009</v>
      </c>
      <c r="BD167">
        <v>21.279890999999999</v>
      </c>
      <c r="BE167">
        <v>835.30282099999999</v>
      </c>
      <c r="BF167">
        <v>437.98763400000013</v>
      </c>
      <c r="BG167">
        <v>396.05810800000012</v>
      </c>
      <c r="BH167">
        <v>282.57305400000013</v>
      </c>
      <c r="BI167">
        <v>137.60173599999999</v>
      </c>
      <c r="BJ167">
        <v>23.144166999999999</v>
      </c>
      <c r="BK167">
        <v>393.04670199999998</v>
      </c>
      <c r="BL167">
        <v>57.996169999999992</v>
      </c>
      <c r="BM167">
        <v>631.87964899999918</v>
      </c>
      <c r="BN167">
        <v>129.64986300000001</v>
      </c>
      <c r="BO167">
        <v>131.21341899999999</v>
      </c>
      <c r="BP167">
        <v>155.32827399999999</v>
      </c>
      <c r="BQ167">
        <v>211.97510500000001</v>
      </c>
      <c r="BR167">
        <v>357.11129200000011</v>
      </c>
      <c r="BS167">
        <v>360.30939300000011</v>
      </c>
      <c r="BT167">
        <v>52.911675000000002</v>
      </c>
      <c r="BU167">
        <v>40.023159000000007</v>
      </c>
    </row>
    <row r="168">
      <c r="A168" t="s">
        <v>397</v>
      </c>
      <c r="B168">
        <v>2018</v>
      </c>
      <c r="C168" t="s">
        <v>402</v>
      </c>
      <c r="D168">
        <v>155</v>
      </c>
      <c r="E168" t="s">
        <v>63</v>
      </c>
      <c r="F168" t="s">
        <v>365</v>
      </c>
      <c r="G168" t="s">
        <v>175</v>
      </c>
      <c r="H168">
        <v>44.354557895333564</v>
      </c>
      <c r="I168">
        <v>26.939090313745901</v>
      </c>
      <c r="J168">
        <v>6.9268783425611176</v>
      </c>
      <c r="K168">
        <v>3.8406211931908092</v>
      </c>
      <c r="L168">
        <v>7.4825371121523228</v>
      </c>
      <c r="M168">
        <v>15.92371083421099</v>
      </c>
      <c r="N168">
        <v>5.564807317175811</v>
      </c>
      <c r="O168">
        <v>2.8736670863453719</v>
      </c>
      <c r="P168">
        <v>1.9976558323833</v>
      </c>
      <c r="Q168">
        <v>1.5877875109865971</v>
      </c>
      <c r="R168">
        <v>45.961622144477737</v>
      </c>
      <c r="S168">
        <v>44.388073817409193</v>
      </c>
      <c r="T168">
        <v>39.354033502745501</v>
      </c>
      <c r="U168">
        <v>29.710286782517731</v>
      </c>
      <c r="V168">
        <v>20.709102170172379</v>
      </c>
      <c r="W168" t="s">
        <v>353</v>
      </c>
      <c r="X168" t="s">
        <v>354</v>
      </c>
      <c r="Y168" t="s">
        <v>355</v>
      </c>
      <c r="Z168" t="s">
        <v>356</v>
      </c>
      <c r="AA168" t="s">
        <v>357</v>
      </c>
      <c r="AB168" t="s">
        <v>358</v>
      </c>
      <c r="AC168" t="s">
        <v>359</v>
      </c>
      <c r="AD168" t="s">
        <v>360</v>
      </c>
      <c r="AE168" t="s">
        <v>361</v>
      </c>
      <c r="AF168" t="s">
        <v>362</v>
      </c>
      <c r="AG168" t="s">
        <v>363</v>
      </c>
      <c r="AH168" t="s">
        <v>364</v>
      </c>
      <c r="AI168">
        <v>26.082231403818561</v>
      </c>
      <c r="AJ168">
        <v>4.8961120459483238</v>
      </c>
      <c r="AK168">
        <v>5.6107694438374223</v>
      </c>
      <c r="AL168">
        <v>34.181534920347367</v>
      </c>
      <c r="AM168">
        <v>42.636617617678901</v>
      </c>
      <c r="AN168">
        <v>16.52878792900087</v>
      </c>
      <c r="AO168">
        <v>12.684774408877219</v>
      </c>
      <c r="AP168">
        <v>15.63302365212186</v>
      </c>
      <c r="AQ168">
        <v>43.316004612934258</v>
      </c>
      <c r="AR168">
        <v>36.623064868298812</v>
      </c>
      <c r="AS168">
        <v>1.6372488959269971</v>
      </c>
      <c r="AT168">
        <v>23.924970670014829</v>
      </c>
      <c r="AU168">
        <v>4664.1723090000032</v>
      </c>
      <c r="AV168">
        <v>2832.327799000007</v>
      </c>
      <c r="AW168">
        <v>728.63952400000005</v>
      </c>
      <c r="AX168">
        <v>403.53409499999998</v>
      </c>
      <c r="AY168">
        <v>787.22374799999989</v>
      </c>
      <c r="AZ168">
        <v>996.5841899999989</v>
      </c>
      <c r="BA168">
        <v>348.39042099999978</v>
      </c>
      <c r="BB168">
        <v>179.81073699999999</v>
      </c>
      <c r="BC168">
        <v>125.02582099999999</v>
      </c>
      <c r="BD168">
        <v>99.388557000000006</v>
      </c>
      <c r="BE168">
        <v>1956.501740000002</v>
      </c>
      <c r="BF168">
        <v>1889.7290619999969</v>
      </c>
      <c r="BG168">
        <v>1674.3214599999999</v>
      </c>
      <c r="BH168">
        <v>1264.6139470000001</v>
      </c>
      <c r="BI168">
        <v>881.53153999999904</v>
      </c>
      <c r="BJ168">
        <v>612.14423400000055</v>
      </c>
      <c r="BK168">
        <v>112.676626</v>
      </c>
      <c r="BL168">
        <v>292.19817199999989</v>
      </c>
      <c r="BM168">
        <v>1757.7453650000041</v>
      </c>
      <c r="BN168">
        <v>2287.0010760000009</v>
      </c>
      <c r="BO168">
        <v>199.369201</v>
      </c>
      <c r="BP168">
        <v>552.90480100000048</v>
      </c>
      <c r="BQ168">
        <v>224.13923200000019</v>
      </c>
      <c r="BR168">
        <v>994.72730599999966</v>
      </c>
      <c r="BS168">
        <v>1345.273143999998</v>
      </c>
      <c r="BT168">
        <v>262.01070499999997</v>
      </c>
      <c r="BU168">
        <v>775.70761300000061</v>
      </c>
    </row>
    <row r="169">
      <c r="A169" t="s">
        <v>397</v>
      </c>
      <c r="B169">
        <v>2018</v>
      </c>
      <c r="C169" t="s">
        <v>402</v>
      </c>
      <c r="D169">
        <v>156</v>
      </c>
      <c r="E169" t="s">
        <v>63</v>
      </c>
      <c r="F169" t="s">
        <v>366</v>
      </c>
      <c r="G169" t="s">
        <v>175</v>
      </c>
      <c r="H169">
        <v>3.7392581059458521</v>
      </c>
      <c r="I169">
        <v>3.0648825072723871</v>
      </c>
      <c r="J169">
        <v>1.5998328157880961</v>
      </c>
      <c r="K169">
        <v>0.77287641306989896</v>
      </c>
      <c r="L169">
        <v>1.1063418331536521</v>
      </c>
      <c r="M169">
        <v>1.763642993179803</v>
      </c>
      <c r="N169">
        <v>0.67943701100086651</v>
      </c>
      <c r="O169">
        <v>1.505055352365003</v>
      </c>
      <c r="P169">
        <v>0.31228577743489438</v>
      </c>
      <c r="Q169">
        <v>0.14792729521474501</v>
      </c>
      <c r="R169">
        <v>3.056469515309125</v>
      </c>
      <c r="S169">
        <v>3.3843983001865801</v>
      </c>
      <c r="T169">
        <v>5.1724096490227707</v>
      </c>
      <c r="U169">
        <v>4.3557555391705556</v>
      </c>
      <c r="V169">
        <v>2.9549680588281202</v>
      </c>
      <c r="W169" t="s">
        <v>353</v>
      </c>
      <c r="X169" t="s">
        <v>354</v>
      </c>
      <c r="Y169" t="s">
        <v>355</v>
      </c>
      <c r="Z169" t="s">
        <v>356</v>
      </c>
      <c r="AA169" t="s">
        <v>357</v>
      </c>
      <c r="AB169" t="s">
        <v>358</v>
      </c>
      <c r="AC169" t="s">
        <v>359</v>
      </c>
      <c r="AD169" t="s">
        <v>360</v>
      </c>
      <c r="AE169" t="s">
        <v>361</v>
      </c>
      <c r="AF169" t="s">
        <v>362</v>
      </c>
      <c r="AG169" t="s">
        <v>363</v>
      </c>
      <c r="AH169" t="s">
        <v>364</v>
      </c>
      <c r="AI169">
        <v>0.90288822323364437</v>
      </c>
      <c r="AJ169">
        <v>1.52519977969374</v>
      </c>
      <c r="AK169">
        <v>1.7248849007582081</v>
      </c>
      <c r="AL169">
        <v>2.3341764155231401</v>
      </c>
      <c r="AM169">
        <v>6.5665346688812338</v>
      </c>
      <c r="AN169">
        <v>0.5693662568697464</v>
      </c>
      <c r="AO169">
        <v>1.1682972225967709</v>
      </c>
      <c r="AP169">
        <v>2.769648486178562</v>
      </c>
      <c r="AQ169">
        <v>2.0091506434308739</v>
      </c>
      <c r="AR169">
        <v>0.34287582739839872</v>
      </c>
      <c r="AS169">
        <v>1.877584308233335</v>
      </c>
      <c r="AT169">
        <v>0.19273945483254851</v>
      </c>
      <c r="AU169">
        <v>393.20748399999991</v>
      </c>
      <c r="AV169">
        <v>322.23626799999982</v>
      </c>
      <c r="AW169">
        <v>168.286689</v>
      </c>
      <c r="AX169">
        <v>81.206129999999987</v>
      </c>
      <c r="AY169">
        <v>116.396157</v>
      </c>
      <c r="AZ169">
        <v>110.377458</v>
      </c>
      <c r="BA169">
        <v>42.536845000000007</v>
      </c>
      <c r="BB169">
        <v>94.174134999999993</v>
      </c>
      <c r="BC169">
        <v>19.544801</v>
      </c>
      <c r="BD169">
        <v>9.2596019999999992</v>
      </c>
      <c r="BE169">
        <v>130.10828699999999</v>
      </c>
      <c r="BF169">
        <v>144.083653</v>
      </c>
      <c r="BG169">
        <v>220.06070800000001</v>
      </c>
      <c r="BH169">
        <v>185.40208799999999</v>
      </c>
      <c r="BI169">
        <v>125.785151</v>
      </c>
      <c r="BJ169">
        <v>21.190588000000002</v>
      </c>
      <c r="BK169">
        <v>35.100169999999999</v>
      </c>
      <c r="BL169">
        <v>89.828716</v>
      </c>
      <c r="BM169">
        <v>120.032286</v>
      </c>
      <c r="BN169">
        <v>352.22474699999998</v>
      </c>
      <c r="BO169">
        <v>6.8676599999999999</v>
      </c>
      <c r="BP169">
        <v>50.923817999999997</v>
      </c>
      <c r="BQ169">
        <v>39.709968999999987</v>
      </c>
      <c r="BR169">
        <v>46.138997000000003</v>
      </c>
      <c r="BS169">
        <v>12.59484</v>
      </c>
      <c r="BT169">
        <v>300.47183999999999</v>
      </c>
      <c r="BU169">
        <v>6.2490969999999999</v>
      </c>
    </row>
    <row r="170">
      <c r="A170" t="s">
        <v>397</v>
      </c>
      <c r="B170">
        <v>2018</v>
      </c>
      <c r="C170" t="s">
        <v>402</v>
      </c>
      <c r="D170">
        <v>157</v>
      </c>
      <c r="E170" t="s">
        <v>63</v>
      </c>
      <c r="F170" t="s">
        <v>367</v>
      </c>
      <c r="G170" t="s">
        <v>175</v>
      </c>
      <c r="H170">
        <v>0.46886320202416137</v>
      </c>
      <c r="I170">
        <v>1.610022656387682</v>
      </c>
      <c r="J170">
        <v>0.90683868295484871</v>
      </c>
      <c r="K170">
        <v>0.23012268419398621</v>
      </c>
      <c r="L170">
        <v>0.16220967682267581</v>
      </c>
      <c r="M170">
        <v>1.6629426029730019</v>
      </c>
      <c r="N170">
        <v>0.49505238521330602</v>
      </c>
      <c r="O170">
        <v>0.31296728886966918</v>
      </c>
      <c r="P170">
        <v>0</v>
      </c>
      <c r="Q170">
        <v>0</v>
      </c>
      <c r="R170">
        <v>0.80476454801734865</v>
      </c>
      <c r="S170">
        <v>0.24917390659635799</v>
      </c>
      <c r="T170">
        <v>0.43915073913686509</v>
      </c>
      <c r="U170">
        <v>2.494073468702573</v>
      </c>
      <c r="V170">
        <v>0.72482560246861816</v>
      </c>
      <c r="W170" t="s">
        <v>353</v>
      </c>
      <c r="X170" t="s">
        <v>354</v>
      </c>
      <c r="Y170" t="s">
        <v>355</v>
      </c>
      <c r="Z170" t="s">
        <v>356</v>
      </c>
      <c r="AA170" t="s">
        <v>357</v>
      </c>
      <c r="AB170" t="s">
        <v>358</v>
      </c>
      <c r="AC170" t="s">
        <v>359</v>
      </c>
      <c r="AD170" t="s">
        <v>360</v>
      </c>
      <c r="AE170" t="s">
        <v>361</v>
      </c>
      <c r="AF170" t="s">
        <v>362</v>
      </c>
      <c r="AG170" t="s">
        <v>363</v>
      </c>
      <c r="AH170" t="s">
        <v>364</v>
      </c>
      <c r="AI170">
        <v>0.044277449478815102</v>
      </c>
      <c r="AJ170">
        <v>0.055692552304956698</v>
      </c>
      <c r="AK170">
        <v>0.093602294826279006</v>
      </c>
      <c r="AL170">
        <v>0</v>
      </c>
      <c r="AM170">
        <v>0.35516151535856227</v>
      </c>
      <c r="AN170">
        <v>0.99327271075464707</v>
      </c>
      <c r="AO170">
        <v>0.25520661230014702</v>
      </c>
      <c r="AP170">
        <v>0.2735046405758163</v>
      </c>
      <c r="AQ170">
        <v>0.52154112249998374</v>
      </c>
      <c r="AR170">
        <v>0.27274943875740942</v>
      </c>
      <c r="AS170">
        <v>1.749323789609055</v>
      </c>
      <c r="AT170">
        <v>0</v>
      </c>
      <c r="AU170">
        <v>49.304036999999987</v>
      </c>
      <c r="AV170">
        <v>169.27490399999999</v>
      </c>
      <c r="AW170">
        <v>95.390516999999974</v>
      </c>
      <c r="AX170">
        <v>24.178992000000001</v>
      </c>
      <c r="AY170">
        <v>17.065777000000001</v>
      </c>
      <c r="AZ170">
        <v>104.075132</v>
      </c>
      <c r="BA170">
        <v>30.993258000000001</v>
      </c>
      <c r="BB170">
        <v>19.58295</v>
      </c>
      <c r="BC170">
        <v>0</v>
      </c>
      <c r="BD170">
        <v>0</v>
      </c>
      <c r="BE170">
        <v>34.257347000000003</v>
      </c>
      <c r="BF170">
        <v>10.608055999999999</v>
      </c>
      <c r="BG170">
        <v>18.683713999999998</v>
      </c>
      <c r="BH170">
        <v>106.15986700000001</v>
      </c>
      <c r="BI170">
        <v>30.853902999999999</v>
      </c>
      <c r="BJ170">
        <v>1.0391820000000001</v>
      </c>
      <c r="BK170">
        <v>1.2816799999999999</v>
      </c>
      <c r="BL170">
        <v>4.8746289999999997</v>
      </c>
      <c r="BM170">
        <v>0</v>
      </c>
      <c r="BN170">
        <v>19.050637999999999</v>
      </c>
      <c r="BO170">
        <v>11.980793</v>
      </c>
      <c r="BP170">
        <v>11.123963</v>
      </c>
      <c r="BQ170">
        <v>3.921386</v>
      </c>
      <c r="BR170">
        <v>11.976894</v>
      </c>
      <c r="BS170">
        <v>10.018891</v>
      </c>
      <c r="BT170">
        <v>279.94617099999999</v>
      </c>
      <c r="BU170">
        <v>0</v>
      </c>
    </row>
    <row r="171">
      <c r="A171" t="s">
        <v>397</v>
      </c>
      <c r="B171">
        <v>2018</v>
      </c>
      <c r="C171" t="s">
        <v>402</v>
      </c>
      <c r="D171">
        <v>158</v>
      </c>
      <c r="E171" t="s">
        <v>63</v>
      </c>
      <c r="F171" t="s">
        <v>167</v>
      </c>
      <c r="G171" t="s">
        <v>175</v>
      </c>
      <c r="H171">
        <v>0.081784405782011793</v>
      </c>
      <c r="I171">
        <v>0.043620011180979502</v>
      </c>
      <c r="J171">
        <v>0.018123575277783101</v>
      </c>
      <c r="K171">
        <v>0</v>
      </c>
      <c r="L171">
        <v>0.22328962294513671</v>
      </c>
      <c r="M171">
        <v>0</v>
      </c>
      <c r="N171">
        <v>0</v>
      </c>
      <c r="O171">
        <v>0.030467714250482801</v>
      </c>
      <c r="P171">
        <v>0</v>
      </c>
      <c r="Q171">
        <v>0.37529592088499542</v>
      </c>
      <c r="R171">
        <v>0</v>
      </c>
      <c r="S171">
        <v>0.14934923120109481</v>
      </c>
      <c r="T171">
        <v>0.052695510726483298</v>
      </c>
      <c r="U171">
        <v>0.10774453171668839</v>
      </c>
      <c r="V171">
        <v>0</v>
      </c>
      <c r="W171" t="s">
        <v>353</v>
      </c>
      <c r="X171" t="s">
        <v>354</v>
      </c>
      <c r="Y171" t="s">
        <v>355</v>
      </c>
      <c r="Z171" t="s">
        <v>356</v>
      </c>
      <c r="AA171" t="s">
        <v>357</v>
      </c>
      <c r="AB171" t="s">
        <v>358</v>
      </c>
      <c r="AC171" t="s">
        <v>359</v>
      </c>
      <c r="AD171" t="s">
        <v>360</v>
      </c>
      <c r="AE171" t="s">
        <v>361</v>
      </c>
      <c r="AF171" t="s">
        <v>362</v>
      </c>
      <c r="AG171" t="s">
        <v>363</v>
      </c>
      <c r="AH171" t="s">
        <v>364</v>
      </c>
      <c r="AI171">
        <v>0.081228797063749802</v>
      </c>
      <c r="AJ171">
        <v>0</v>
      </c>
      <c r="AK171">
        <v>0.054206362907202099</v>
      </c>
      <c r="AL171">
        <v>0.043597221303544001</v>
      </c>
      <c r="AM171">
        <v>0</v>
      </c>
      <c r="AN171">
        <v>0.14617602293357609</v>
      </c>
      <c r="AO171">
        <v>0.076247473301312901</v>
      </c>
      <c r="AP171">
        <v>0</v>
      </c>
      <c r="AQ171">
        <v>0.13215003167823189</v>
      </c>
      <c r="AR171">
        <v>0</v>
      </c>
      <c r="AS171">
        <v>0.14679576218935439</v>
      </c>
      <c r="AT171">
        <v>0</v>
      </c>
      <c r="AU171">
        <v>8.6001659999999998</v>
      </c>
      <c r="AV171">
        <v>4.5861299999999998</v>
      </c>
      <c r="AW171">
        <v>1.9064220000000001</v>
      </c>
      <c r="AX171">
        <v>0</v>
      </c>
      <c r="AY171">
        <v>23.491883999999999</v>
      </c>
      <c r="AZ171">
        <v>0</v>
      </c>
      <c r="BA171">
        <v>0</v>
      </c>
      <c r="BB171">
        <v>1.9064220000000001</v>
      </c>
      <c r="BC171">
        <v>0</v>
      </c>
      <c r="BD171">
        <v>23.491883999999999</v>
      </c>
      <c r="BE171">
        <v>0</v>
      </c>
      <c r="BF171">
        <v>6.3582299999999998</v>
      </c>
      <c r="BG171">
        <v>2.2419359999999999</v>
      </c>
      <c r="BH171">
        <v>4.5861299999999998</v>
      </c>
      <c r="BI171">
        <v>0</v>
      </c>
      <c r="BJ171">
        <v>1.9064220000000001</v>
      </c>
      <c r="BK171">
        <v>0</v>
      </c>
      <c r="BL171">
        <v>2.8229639999999998</v>
      </c>
      <c r="BM171">
        <v>2.2419359999999999</v>
      </c>
      <c r="BN171">
        <v>0</v>
      </c>
      <c r="BO171">
        <v>1.763166</v>
      </c>
      <c r="BP171">
        <v>3.32348</v>
      </c>
      <c r="BQ171">
        <v>0</v>
      </c>
      <c r="BR171">
        <v>3.0347499999999998</v>
      </c>
      <c r="BS171">
        <v>0</v>
      </c>
      <c r="BT171">
        <v>23.491883999999999</v>
      </c>
      <c r="BU171">
        <v>0</v>
      </c>
    </row>
    <row r="172">
      <c r="A172" t="s">
        <v>397</v>
      </c>
      <c r="B172">
        <v>2018</v>
      </c>
      <c r="C172" t="s">
        <v>402</v>
      </c>
      <c r="D172">
        <v>159</v>
      </c>
      <c r="E172" t="s">
        <v>63</v>
      </c>
      <c r="F172" t="s">
        <v>169</v>
      </c>
      <c r="G172" t="s">
        <v>175</v>
      </c>
      <c r="H172">
        <v>0.35734919800080361</v>
      </c>
      <c r="I172">
        <v>0.064568759974900303</v>
      </c>
      <c r="J172">
        <v>0</v>
      </c>
      <c r="K172">
        <v>0.017160368162127099</v>
      </c>
      <c r="L172">
        <v>0.043685235514529699</v>
      </c>
      <c r="M172">
        <v>0.15807746959133609</v>
      </c>
      <c r="N172">
        <v>0</v>
      </c>
      <c r="O172">
        <v>0</v>
      </c>
      <c r="P172">
        <v>0</v>
      </c>
      <c r="Q172">
        <v>0</v>
      </c>
      <c r="R172">
        <v>0.35522683097601748</v>
      </c>
      <c r="S172">
        <v>0.4122274189116758</v>
      </c>
      <c r="T172">
        <v>0</v>
      </c>
      <c r="U172">
        <v>0.042333449631244698</v>
      </c>
      <c r="V172">
        <v>0.15032841925691179</v>
      </c>
      <c r="W172" t="s">
        <v>353</v>
      </c>
      <c r="X172" t="s">
        <v>354</v>
      </c>
      <c r="Y172" t="s">
        <v>355</v>
      </c>
      <c r="Z172" t="s">
        <v>356</v>
      </c>
      <c r="AA172" t="s">
        <v>357</v>
      </c>
      <c r="AB172" t="s">
        <v>358</v>
      </c>
      <c r="AC172" t="s">
        <v>359</v>
      </c>
      <c r="AD172" t="s">
        <v>360</v>
      </c>
      <c r="AE172" t="s">
        <v>361</v>
      </c>
      <c r="AF172" t="s">
        <v>362</v>
      </c>
      <c r="AG172" t="s">
        <v>363</v>
      </c>
      <c r="AH172" t="s">
        <v>364</v>
      </c>
      <c r="AI172">
        <v>0</v>
      </c>
      <c r="AJ172">
        <v>0.27421481826801708</v>
      </c>
      <c r="AK172">
        <v>0</v>
      </c>
      <c r="AL172">
        <v>0</v>
      </c>
      <c r="AM172">
        <v>0</v>
      </c>
      <c r="AN172">
        <v>0.49079794823072498</v>
      </c>
      <c r="AO172">
        <v>0</v>
      </c>
      <c r="AP172">
        <v>0</v>
      </c>
      <c r="AQ172">
        <v>0.39393233156765428</v>
      </c>
      <c r="AR172">
        <v>0.31378162034583529</v>
      </c>
      <c r="AS172">
        <v>0.069075214455940601</v>
      </c>
      <c r="AT172">
        <v>0.2130613851715572</v>
      </c>
      <c r="AU172">
        <v>37.577609000000002</v>
      </c>
      <c r="AV172">
        <v>6.7886439999999997</v>
      </c>
      <c r="AW172">
        <v>0</v>
      </c>
      <c r="AX172">
        <v>1.80304</v>
      </c>
      <c r="AY172">
        <v>4.5960419999999997</v>
      </c>
      <c r="AZ172">
        <v>9.8932660000000006</v>
      </c>
      <c r="BA172">
        <v>0</v>
      </c>
      <c r="BB172">
        <v>0</v>
      </c>
      <c r="BC172">
        <v>0</v>
      </c>
      <c r="BD172">
        <v>0</v>
      </c>
      <c r="BE172">
        <v>15.121352999999999</v>
      </c>
      <c r="BF172">
        <v>17.549717000000001</v>
      </c>
      <c r="BG172">
        <v>0</v>
      </c>
      <c r="BH172">
        <v>1.801917</v>
      </c>
      <c r="BI172">
        <v>6.3990819999999999</v>
      </c>
      <c r="BJ172">
        <v>0</v>
      </c>
      <c r="BK172">
        <v>6.3106400000000002</v>
      </c>
      <c r="BL172">
        <v>0</v>
      </c>
      <c r="BM172">
        <v>0</v>
      </c>
      <c r="BN172">
        <v>0</v>
      </c>
      <c r="BO172">
        <v>5.9199739999999998</v>
      </c>
      <c r="BP172">
        <v>0</v>
      </c>
      <c r="BQ172">
        <v>0</v>
      </c>
      <c r="BR172">
        <v>9.0464309999999983</v>
      </c>
      <c r="BS172">
        <v>11.526123999999999</v>
      </c>
      <c r="BT172">
        <v>11.054181</v>
      </c>
      <c r="BU172">
        <v>6.907985</v>
      </c>
    </row>
    <row r="173">
      <c r="A173" t="s">
        <v>397</v>
      </c>
      <c r="B173">
        <v>2018</v>
      </c>
      <c r="C173" t="s">
        <v>402</v>
      </c>
      <c r="D173">
        <v>160</v>
      </c>
      <c r="E173" t="s">
        <v>63</v>
      </c>
      <c r="F173" t="s">
        <v>170</v>
      </c>
      <c r="G173" t="s">
        <v>175</v>
      </c>
      <c r="H173">
        <v>1.1273272410633779</v>
      </c>
      <c r="I173">
        <v>0.43457659172019347</v>
      </c>
      <c r="J173">
        <v>0.028092928692271101</v>
      </c>
      <c r="K173">
        <v>0.074552008097552094</v>
      </c>
      <c r="L173">
        <v>0</v>
      </c>
      <c r="M173">
        <v>0.40255597451550668</v>
      </c>
      <c r="N173">
        <v>0.047201533428458599</v>
      </c>
      <c r="O173">
        <v>0.12518691554786771</v>
      </c>
      <c r="P173">
        <v>0</v>
      </c>
      <c r="Q173">
        <v>0</v>
      </c>
      <c r="R173">
        <v>1.7221719226439529</v>
      </c>
      <c r="S173">
        <v>0.71750938854336344</v>
      </c>
      <c r="T173">
        <v>0.56074308413436003</v>
      </c>
      <c r="U173">
        <v>0.26617019869946179</v>
      </c>
      <c r="V173">
        <v>0</v>
      </c>
      <c r="W173" t="s">
        <v>353</v>
      </c>
      <c r="X173" t="s">
        <v>354</v>
      </c>
      <c r="Y173" t="s">
        <v>355</v>
      </c>
      <c r="Z173" t="s">
        <v>356</v>
      </c>
      <c r="AA173" t="s">
        <v>357</v>
      </c>
      <c r="AB173" t="s">
        <v>358</v>
      </c>
      <c r="AC173" t="s">
        <v>359</v>
      </c>
      <c r="AD173" t="s">
        <v>360</v>
      </c>
      <c r="AE173" t="s">
        <v>361</v>
      </c>
      <c r="AF173" t="s">
        <v>362</v>
      </c>
      <c r="AG173" t="s">
        <v>363</v>
      </c>
      <c r="AH173" t="s">
        <v>364</v>
      </c>
      <c r="AI173">
        <v>0</v>
      </c>
      <c r="AJ173">
        <v>0.30526460678405781</v>
      </c>
      <c r="AK173">
        <v>0.15878736238298879</v>
      </c>
      <c r="AL173">
        <v>0</v>
      </c>
      <c r="AM173">
        <v>0.2329163684634071</v>
      </c>
      <c r="AN173">
        <v>0.51589963765969171</v>
      </c>
      <c r="AO173">
        <v>0.074577199658556304</v>
      </c>
      <c r="AP173">
        <v>0</v>
      </c>
      <c r="AQ173">
        <v>0.61159565917094472</v>
      </c>
      <c r="AR173">
        <v>0.18585712114763339</v>
      </c>
      <c r="AS173">
        <v>0.73042841930553892</v>
      </c>
      <c r="AT173">
        <v>0</v>
      </c>
      <c r="AU173">
        <v>118.545844</v>
      </c>
      <c r="AV173">
        <v>45.690606000000002</v>
      </c>
      <c r="AW173">
        <v>2.9550999999999998</v>
      </c>
      <c r="AX173">
        <v>7.8331799999999996</v>
      </c>
      <c r="AY173">
        <v>0</v>
      </c>
      <c r="AZ173">
        <v>25.193933999999999</v>
      </c>
      <c r="BA173">
        <v>2.9550999999999998</v>
      </c>
      <c r="BB173">
        <v>7.8331799999999996</v>
      </c>
      <c r="BC173">
        <v>0</v>
      </c>
      <c r="BD173">
        <v>0</v>
      </c>
      <c r="BE173">
        <v>73.309691999999998</v>
      </c>
      <c r="BF173">
        <v>30.546455999999999</v>
      </c>
      <c r="BG173">
        <v>23.856873</v>
      </c>
      <c r="BH173">
        <v>11.329495</v>
      </c>
      <c r="BI173">
        <v>0</v>
      </c>
      <c r="BJ173">
        <v>0</v>
      </c>
      <c r="BK173">
        <v>7.0252039999999996</v>
      </c>
      <c r="BL173">
        <v>8.2693429999999992</v>
      </c>
      <c r="BM173">
        <v>0</v>
      </c>
      <c r="BN173">
        <v>12.493486000000001</v>
      </c>
      <c r="BO173">
        <v>6.2227490000000003</v>
      </c>
      <c r="BP173">
        <v>3.2506759999999999</v>
      </c>
      <c r="BQ173">
        <v>0</v>
      </c>
      <c r="BR173">
        <v>14.044945</v>
      </c>
      <c r="BS173">
        <v>6.8270799999999996</v>
      </c>
      <c r="BT173">
        <v>116.89124700000001</v>
      </c>
      <c r="BU173">
        <v>0</v>
      </c>
    </row>
    <row r="174">
      <c r="A174" t="s">
        <v>397</v>
      </c>
      <c r="B174">
        <v>2018</v>
      </c>
      <c r="C174" t="s">
        <v>402</v>
      </c>
      <c r="D174">
        <v>161</v>
      </c>
      <c r="E174" t="s">
        <v>63</v>
      </c>
      <c r="F174" t="s">
        <v>254</v>
      </c>
      <c r="G174" t="s">
        <v>175</v>
      </c>
      <c r="H174">
        <v>0.017315611729840599</v>
      </c>
      <c r="I174">
        <v>0.056661891662204297</v>
      </c>
      <c r="J174">
        <v>0</v>
      </c>
      <c r="K174">
        <v>0</v>
      </c>
      <c r="L174">
        <v>0</v>
      </c>
      <c r="M174">
        <v>0.095187944195633103</v>
      </c>
      <c r="N174">
        <v>0</v>
      </c>
      <c r="O174">
        <v>0</v>
      </c>
      <c r="P174">
        <v>0</v>
      </c>
      <c r="Q174">
        <v>0</v>
      </c>
      <c r="R174">
        <v>0.042774927295373702</v>
      </c>
      <c r="S174">
        <v>0</v>
      </c>
      <c r="T174">
        <v>0</v>
      </c>
      <c r="U174">
        <v>0</v>
      </c>
      <c r="V174">
        <v>0</v>
      </c>
      <c r="W174" t="s">
        <v>353</v>
      </c>
      <c r="X174" t="s">
        <v>354</v>
      </c>
      <c r="Y174" t="s">
        <v>355</v>
      </c>
      <c r="Z174" t="s">
        <v>356</v>
      </c>
      <c r="AA174" t="s">
        <v>357</v>
      </c>
      <c r="AB174" t="s">
        <v>358</v>
      </c>
      <c r="AC174" t="s">
        <v>359</v>
      </c>
      <c r="AD174" t="s">
        <v>360</v>
      </c>
      <c r="AE174" t="s">
        <v>361</v>
      </c>
      <c r="AF174" t="s">
        <v>362</v>
      </c>
      <c r="AG174" t="s">
        <v>363</v>
      </c>
      <c r="AH174" t="s">
        <v>364</v>
      </c>
      <c r="AI174">
        <v>0</v>
      </c>
      <c r="AJ174">
        <v>0</v>
      </c>
      <c r="AK174">
        <v>0</v>
      </c>
      <c r="AL174">
        <v>0</v>
      </c>
      <c r="AM174">
        <v>0</v>
      </c>
      <c r="AN174">
        <v>0</v>
      </c>
      <c r="AO174">
        <v>0</v>
      </c>
      <c r="AP174">
        <v>0</v>
      </c>
      <c r="AQ174">
        <v>0.079290019006939105</v>
      </c>
      <c r="AR174">
        <v>0</v>
      </c>
      <c r="AS174">
        <v>0</v>
      </c>
      <c r="AT174">
        <v>0.18374055266826331</v>
      </c>
      <c r="AU174">
        <v>1.8208500000000001</v>
      </c>
      <c r="AV174">
        <v>5.9573299999999998</v>
      </c>
      <c r="AW174">
        <v>0</v>
      </c>
      <c r="AX174">
        <v>0</v>
      </c>
      <c r="AY174">
        <v>0</v>
      </c>
      <c r="AZ174">
        <v>5.9573299999999998</v>
      </c>
      <c r="BA174">
        <v>0</v>
      </c>
      <c r="BB174">
        <v>0</v>
      </c>
      <c r="BC174">
        <v>0</v>
      </c>
      <c r="BD174">
        <v>0</v>
      </c>
      <c r="BE174">
        <v>1.8208500000000001</v>
      </c>
      <c r="BF174">
        <v>0</v>
      </c>
      <c r="BG174">
        <v>0</v>
      </c>
      <c r="BH174">
        <v>0</v>
      </c>
      <c r="BI174">
        <v>0</v>
      </c>
      <c r="BJ174">
        <v>0</v>
      </c>
      <c r="BK174">
        <v>0</v>
      </c>
      <c r="BL174">
        <v>0</v>
      </c>
      <c r="BM174">
        <v>0</v>
      </c>
      <c r="BN174">
        <v>0</v>
      </c>
      <c r="BO174">
        <v>0</v>
      </c>
      <c r="BP174">
        <v>0</v>
      </c>
      <c r="BQ174">
        <v>0</v>
      </c>
      <c r="BR174">
        <v>1.8208500000000001</v>
      </c>
      <c r="BS174">
        <v>0</v>
      </c>
      <c r="BT174">
        <v>0</v>
      </c>
      <c r="BU174">
        <v>5.9573299999999998</v>
      </c>
    </row>
    <row r="175">
      <c r="A175" t="s">
        <v>397</v>
      </c>
      <c r="B175">
        <v>2018</v>
      </c>
      <c r="C175" t="s">
        <v>402</v>
      </c>
      <c r="D175">
        <v>162</v>
      </c>
      <c r="E175" t="s">
        <v>63</v>
      </c>
      <c r="F175" t="s">
        <v>255</v>
      </c>
      <c r="G175" t="s">
        <v>175</v>
      </c>
      <c r="H175">
        <v>0.29466695931808162</v>
      </c>
      <c r="I175">
        <v>0.62254036388986012</v>
      </c>
      <c r="J175">
        <v>0.66023181354252003</v>
      </c>
      <c r="K175">
        <v>0.014422346069243201</v>
      </c>
      <c r="L175">
        <v>0.062544005961674504</v>
      </c>
      <c r="M175">
        <v>0.26837675338364542</v>
      </c>
      <c r="N175">
        <v>0.60488745122437593</v>
      </c>
      <c r="O175">
        <v>0.28947635135384869</v>
      </c>
      <c r="P175">
        <v>0</v>
      </c>
      <c r="Q175">
        <v>0</v>
      </c>
      <c r="R175">
        <v>0.36472172078805271</v>
      </c>
      <c r="S175">
        <v>0.16251798385501459</v>
      </c>
      <c r="T175">
        <v>0.95745935214454381</v>
      </c>
      <c r="U175">
        <v>0.70316765819747473</v>
      </c>
      <c r="V175">
        <v>0.1901808440841693</v>
      </c>
      <c r="W175" t="s">
        <v>353</v>
      </c>
      <c r="X175" t="s">
        <v>354</v>
      </c>
      <c r="Y175" t="s">
        <v>355</v>
      </c>
      <c r="Z175" t="s">
        <v>356</v>
      </c>
      <c r="AA175" t="s">
        <v>357</v>
      </c>
      <c r="AB175" t="s">
        <v>358</v>
      </c>
      <c r="AC175" t="s">
        <v>359</v>
      </c>
      <c r="AD175" t="s">
        <v>360</v>
      </c>
      <c r="AE175" t="s">
        <v>361</v>
      </c>
      <c r="AF175" t="s">
        <v>362</v>
      </c>
      <c r="AG175" t="s">
        <v>363</v>
      </c>
      <c r="AH175" t="s">
        <v>364</v>
      </c>
      <c r="AI175">
        <v>0</v>
      </c>
      <c r="AJ175">
        <v>0.097933863667148999</v>
      </c>
      <c r="AK175">
        <v>2.7818771406453111</v>
      </c>
      <c r="AL175">
        <v>0</v>
      </c>
      <c r="AM175">
        <v>0.078696681711771396</v>
      </c>
      <c r="AN175">
        <v>0</v>
      </c>
      <c r="AO175">
        <v>0</v>
      </c>
      <c r="AP175">
        <v>0.043316889759573603</v>
      </c>
      <c r="AQ175">
        <v>0</v>
      </c>
      <c r="AR175">
        <v>0.14519749337473409</v>
      </c>
      <c r="AS175">
        <v>0.089385588229376506</v>
      </c>
      <c r="AT175">
        <v>0.073263173105221402</v>
      </c>
      <c r="AU175">
        <v>30.986160999999999</v>
      </c>
      <c r="AV175">
        <v>65.452780999999987</v>
      </c>
      <c r="AW175">
        <v>69.44989799999999</v>
      </c>
      <c r="AX175">
        <v>1.5153559999999999</v>
      </c>
      <c r="AY175">
        <v>6.5801379999999998</v>
      </c>
      <c r="AZ175">
        <v>16.796337999999999</v>
      </c>
      <c r="BA175">
        <v>37.869593999999992</v>
      </c>
      <c r="BB175">
        <v>18.113078000000002</v>
      </c>
      <c r="BC175">
        <v>0</v>
      </c>
      <c r="BD175">
        <v>0</v>
      </c>
      <c r="BE175">
        <v>15.525532999999999</v>
      </c>
      <c r="BF175">
        <v>6.9188619999999998</v>
      </c>
      <c r="BG175">
        <v>40.735208000000007</v>
      </c>
      <c r="BH175">
        <v>29.930226999999999</v>
      </c>
      <c r="BI175">
        <v>8.0954939999999986</v>
      </c>
      <c r="BJ175">
        <v>0</v>
      </c>
      <c r="BK175">
        <v>2.2538</v>
      </c>
      <c r="BL175">
        <v>144.87485599999999</v>
      </c>
      <c r="BM175">
        <v>0</v>
      </c>
      <c r="BN175">
        <v>4.2212399999999999</v>
      </c>
      <c r="BO175">
        <v>0</v>
      </c>
      <c r="BP175">
        <v>0</v>
      </c>
      <c r="BQ175">
        <v>0.621058</v>
      </c>
      <c r="BR175">
        <v>0</v>
      </c>
      <c r="BS175">
        <v>5.3335319999999999</v>
      </c>
      <c r="BT175">
        <v>14.304472000000001</v>
      </c>
      <c r="BU175">
        <v>2.3753760000000002</v>
      </c>
    </row>
    <row r="176">
      <c r="A176" t="s">
        <v>397</v>
      </c>
      <c r="B176">
        <v>2018</v>
      </c>
      <c r="C176" t="s">
        <v>402</v>
      </c>
      <c r="D176">
        <v>163</v>
      </c>
      <c r="E176" t="s">
        <v>63</v>
      </c>
      <c r="F176" t="s">
        <v>368</v>
      </c>
      <c r="G176" t="s">
        <v>175</v>
      </c>
      <c r="H176">
        <v>0.034391751930131297</v>
      </c>
      <c r="I176">
        <v>0</v>
      </c>
      <c r="J176">
        <v>0</v>
      </c>
      <c r="K176">
        <v>0.015697381676852501</v>
      </c>
      <c r="L176">
        <v>0</v>
      </c>
      <c r="M176">
        <v>0</v>
      </c>
      <c r="N176">
        <v>0</v>
      </c>
      <c r="O176">
        <v>0</v>
      </c>
      <c r="P176">
        <v>0</v>
      </c>
      <c r="Q176">
        <v>0</v>
      </c>
      <c r="R176">
        <v>0.084958285697564598</v>
      </c>
      <c r="S176">
        <v>0</v>
      </c>
      <c r="T176">
        <v>0</v>
      </c>
      <c r="U176">
        <v>0</v>
      </c>
      <c r="V176">
        <v>0.038746224812009997</v>
      </c>
      <c r="W176" t="s">
        <v>353</v>
      </c>
      <c r="X176" t="s">
        <v>354</v>
      </c>
      <c r="Y176" t="s">
        <v>355</v>
      </c>
      <c r="Z176" t="s">
        <v>356</v>
      </c>
      <c r="AA176" t="s">
        <v>357</v>
      </c>
      <c r="AB176" t="s">
        <v>358</v>
      </c>
      <c r="AC176" t="s">
        <v>359</v>
      </c>
      <c r="AD176" t="s">
        <v>360</v>
      </c>
      <c r="AE176" t="s">
        <v>361</v>
      </c>
      <c r="AF176" t="s">
        <v>362</v>
      </c>
      <c r="AG176" t="s">
        <v>363</v>
      </c>
      <c r="AH176" t="s">
        <v>364</v>
      </c>
      <c r="AI176">
        <v>0</v>
      </c>
      <c r="AJ176">
        <v>0</v>
      </c>
      <c r="AK176">
        <v>0</v>
      </c>
      <c r="AL176">
        <v>0</v>
      </c>
      <c r="AM176">
        <v>0.033476682931085001</v>
      </c>
      <c r="AN176">
        <v>0</v>
      </c>
      <c r="AO176">
        <v>0</v>
      </c>
      <c r="AP176">
        <v>0</v>
      </c>
      <c r="AQ176">
        <v>0.079290019006939105</v>
      </c>
      <c r="AR176">
        <v>0.044900398190690499</v>
      </c>
      <c r="AS176">
        <v>0</v>
      </c>
      <c r="AT176">
        <v>0</v>
      </c>
      <c r="AU176">
        <v>3.6165180000000001</v>
      </c>
      <c r="AV176">
        <v>0</v>
      </c>
      <c r="AW176">
        <v>0</v>
      </c>
      <c r="AX176">
        <v>1.649324</v>
      </c>
      <c r="AY176">
        <v>0</v>
      </c>
      <c r="AZ176">
        <v>0</v>
      </c>
      <c r="BA176">
        <v>0</v>
      </c>
      <c r="BB176">
        <v>0</v>
      </c>
      <c r="BC176">
        <v>0</v>
      </c>
      <c r="BD176">
        <v>0</v>
      </c>
      <c r="BE176">
        <v>3.6165180000000001</v>
      </c>
      <c r="BF176">
        <v>0</v>
      </c>
      <c r="BG176">
        <v>0</v>
      </c>
      <c r="BH176">
        <v>0</v>
      </c>
      <c r="BI176">
        <v>1.649324</v>
      </c>
      <c r="BJ176">
        <v>0</v>
      </c>
      <c r="BK176">
        <v>0</v>
      </c>
      <c r="BL176">
        <v>0</v>
      </c>
      <c r="BM176">
        <v>0</v>
      </c>
      <c r="BN176">
        <v>1.795668</v>
      </c>
      <c r="BO176">
        <v>0</v>
      </c>
      <c r="BP176">
        <v>0</v>
      </c>
      <c r="BQ176">
        <v>0</v>
      </c>
      <c r="BR176">
        <v>1.8208500000000001</v>
      </c>
      <c r="BS176">
        <v>1.649324</v>
      </c>
      <c r="BT176">
        <v>0</v>
      </c>
      <c r="BU176">
        <v>0</v>
      </c>
    </row>
    <row r="177">
      <c r="A177" t="s">
        <v>397</v>
      </c>
      <c r="B177">
        <v>2018</v>
      </c>
      <c r="C177" t="s">
        <v>402</v>
      </c>
      <c r="D177">
        <v>164</v>
      </c>
      <c r="E177" t="s">
        <v>63</v>
      </c>
      <c r="F177" t="s">
        <v>47</v>
      </c>
      <c r="G177" t="s">
        <v>175</v>
      </c>
      <c r="H177">
        <v>0.29210238299244973</v>
      </c>
      <c r="I177">
        <v>0.19116419751789171</v>
      </c>
      <c r="J177">
        <v>0</v>
      </c>
      <c r="K177">
        <v>0</v>
      </c>
      <c r="L177">
        <v>0</v>
      </c>
      <c r="M177">
        <v>0.053461695379035903</v>
      </c>
      <c r="N177">
        <v>0</v>
      </c>
      <c r="O177">
        <v>0</v>
      </c>
      <c r="P177">
        <v>0</v>
      </c>
      <c r="Q177">
        <v>0</v>
      </c>
      <c r="R177">
        <v>0.25114375864822269</v>
      </c>
      <c r="S177">
        <v>0.1471234021341036</v>
      </c>
      <c r="T177">
        <v>0.62802184739267464</v>
      </c>
      <c r="U177">
        <v>0.089176676529874294</v>
      </c>
      <c r="V177">
        <v>0</v>
      </c>
      <c r="W177" t="s">
        <v>353</v>
      </c>
      <c r="X177" t="s">
        <v>354</v>
      </c>
      <c r="Y177" t="s">
        <v>355</v>
      </c>
      <c r="Z177" t="s">
        <v>356</v>
      </c>
      <c r="AA177" t="s">
        <v>357</v>
      </c>
      <c r="AB177" t="s">
        <v>358</v>
      </c>
      <c r="AC177" t="s">
        <v>359</v>
      </c>
      <c r="AD177" t="s">
        <v>360</v>
      </c>
      <c r="AE177" t="s">
        <v>361</v>
      </c>
      <c r="AF177" t="s">
        <v>362</v>
      </c>
      <c r="AG177" t="s">
        <v>363</v>
      </c>
      <c r="AH177" t="s">
        <v>364</v>
      </c>
      <c r="AI177">
        <v>0.082862472365974701</v>
      </c>
      <c r="AJ177">
        <v>0</v>
      </c>
      <c r="AK177">
        <v>0</v>
      </c>
      <c r="AL177">
        <v>0.42374640202250508</v>
      </c>
      <c r="AM177">
        <v>0.22812593140085441</v>
      </c>
      <c r="AN177">
        <v>0</v>
      </c>
      <c r="AO177">
        <v>0</v>
      </c>
      <c r="AP177">
        <v>0</v>
      </c>
      <c r="AQ177">
        <v>0</v>
      </c>
      <c r="AR177">
        <v>0</v>
      </c>
      <c r="AS177">
        <v>0.084735247736227703</v>
      </c>
      <c r="AT177">
        <v>0.039568558381816499</v>
      </c>
      <c r="AU177">
        <v>30.716479</v>
      </c>
      <c r="AV177">
        <v>20.098662000000001</v>
      </c>
      <c r="AW177">
        <v>0</v>
      </c>
      <c r="AX177">
        <v>0</v>
      </c>
      <c r="AY177">
        <v>0</v>
      </c>
      <c r="AZ177">
        <v>3.3458960000000002</v>
      </c>
      <c r="BA177">
        <v>0</v>
      </c>
      <c r="BB177">
        <v>0</v>
      </c>
      <c r="BC177">
        <v>0</v>
      </c>
      <c r="BD177">
        <v>0</v>
      </c>
      <c r="BE177">
        <v>10.690728</v>
      </c>
      <c r="BF177">
        <v>6.2634699999999999</v>
      </c>
      <c r="BG177">
        <v>26.719255</v>
      </c>
      <c r="BH177">
        <v>3.7957920000000001</v>
      </c>
      <c r="BI177">
        <v>0</v>
      </c>
      <c r="BJ177">
        <v>1.9447639999999999</v>
      </c>
      <c r="BK177">
        <v>0</v>
      </c>
      <c r="BL177">
        <v>0</v>
      </c>
      <c r="BM177">
        <v>21.790662000000001</v>
      </c>
      <c r="BN177">
        <v>12.23653</v>
      </c>
      <c r="BO177">
        <v>0</v>
      </c>
      <c r="BP177">
        <v>0</v>
      </c>
      <c r="BQ177">
        <v>0</v>
      </c>
      <c r="BR177">
        <v>0</v>
      </c>
      <c r="BS177">
        <v>0</v>
      </c>
      <c r="BT177">
        <v>13.560273</v>
      </c>
      <c r="BU177">
        <v>1.2829120000000001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DHS09</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2021-05-25T17:55:10Z</dcterms:modified>
</cp:coreProperties>
</file>